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07. CE MARIA DE FÁTIMA SANTANA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  <externalReference r:id="rId3"/>
  </externalReferences>
  <definedNames>
    <definedName name="_xlnm._FilterDatabase" localSheetId="0" hidden="1">Orçamento!$L$16:$W$135</definedName>
    <definedName name="_xlnm.Print_Area" localSheetId="0">Orçamento!$O$1:$X$149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Excel_BuiltIn__FilterDatabase_2">"$#REF!.$A$6:$G$2467"</definedName>
    <definedName name="Excel_BuiltIn__FilterDatabase_2_1">#REF!</definedName>
    <definedName name="Excel_BuiltIn_Print_Area_13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">"$#REF!.$A$1:$F$2467"</definedName>
    <definedName name="Excel_BuiltIn_Print_Area_2_1">"$#REF!.$A$1:$F$2467"</definedName>
    <definedName name="Excel_BuiltIn_Print_Area_2_1_1">"$#REF!.$A$1:$F$2467"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9">#REF!</definedName>
    <definedName name="Excel_BuiltIn_Print_Area_9_1">#REF!</definedName>
    <definedName name="Excel_BuiltIn_Print_Titles_10">"$BLH_QUA.$A$1:$AMJ$10"</definedName>
    <definedName name="Excel_BuiltIn_Print_Titles_10_1">"$BLH_QUA.$A$1:$AMJ$10"</definedName>
    <definedName name="Excel_BuiltIn_Print_Titles_11">"$PA_02CD.$A$1:$AMJ$9"</definedName>
    <definedName name="Excel_BuiltIn_Print_Titles_11_1">"$PA_02CD.$A$1:$AMJ$9"</definedName>
    <definedName name="Excel_BuiltIn_Print_Titles_12">"$PA_02SD.$A$1:$AMJ$9"</definedName>
    <definedName name="Excel_BuiltIn_Print_Titles_12_1">"$PA_02SD.$A$1:$AMJ$9"</definedName>
    <definedName name="Excel_BuiltIn_Print_Titles_13">"$PA_01SD.$A$1:$AMJ$9"</definedName>
    <definedName name="Excel_BuiltIn_Print_Titles_13_1">"$PA_01SD.$A$1:$AMJ$9"</definedName>
    <definedName name="Excel_BuiltIn_Print_Titles_13_1_1">#REF!</definedName>
    <definedName name="Excel_BuiltIn_Print_Titles_14">"$PA_01CD.$A$1:$AMJ$9"</definedName>
    <definedName name="Excel_BuiltIn_Print_Titles_2">"$#REF!.$A$1:$AMJ$6"</definedName>
    <definedName name="Excel_BuiltIn_Print_Titles_2_1">"$#REF!.$A$1:$AMJ$6"</definedName>
    <definedName name="Excel_BuiltIn_Print_Titles_3">"$BLA_ADM.$A$1:$AMJ$9"</definedName>
    <definedName name="Excel_BuiltIn_Print_Titles_3_1">"$BLB_AU_BI.$A$1:$AMJ$1"</definedName>
    <definedName name="Excel_BuiltIn_Print_Titles_3_1_1">"$BLB_AU_BI.$A$1:$AMJ$1"</definedName>
    <definedName name="Excel_BuiltIn_Print_Titles_4">"$BLB_AU_BI.$A$1:$AMJ$8"</definedName>
    <definedName name="Excel_BuiltIn_Print_Titles_4_1">"$BLB_AU_BI.$A$1:$AMJ$8"</definedName>
    <definedName name="Excel_BuiltIn_Print_Titles_5">"$BLC_LAB.$A$1:$AMJ$8"</definedName>
    <definedName name="Excel_BuiltIn_Print_Titles_5_1">"$BLC_LAB.$A$1:$AMJ$8"</definedName>
    <definedName name="Excel_BuiltIn_Print_Titles_6">"$BLD_PAT.$A$1:$AMJ$8"</definedName>
    <definedName name="Excel_BuiltIn_Print_Titles_6_1">"$BLD_PAT.$A$1:$AMJ$8"</definedName>
    <definedName name="Excel_BuiltIn_Print_Titles_7">"$BLE_4SL_SAN.$A$1:$AMJ$8"</definedName>
    <definedName name="Excel_BuiltIn_Print_Titles_7_1">"$BLE_4SL_SAN.$A$1:$AMJ$8"</definedName>
    <definedName name="Excel_BuiltIn_Print_Titles_8">"$BLF_4SL.$A$1:$AMJ$8"</definedName>
    <definedName name="Excel_BuiltIn_Print_Titles_8_1">"$BLF_4SL.$A$1:$AMJ$8"</definedName>
    <definedName name="Excel_BuiltIn_Print_Titles_9">"$BLG_VES.$A$1:$AMJ$10"</definedName>
    <definedName name="Excel_BuiltIn_Print_Titles_9_1">"$BLG_VES.$A$1:$AMJ$10"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Orçamento!$135:$135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Orçamento!$X1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Orçamento!$W$138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Orçamento!$X1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TABELA_2018">'[2]TABELA 2018'!$A$8:$F$3000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4" i="1" l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C19" i="1"/>
  <c r="C20" i="1" s="1"/>
  <c r="A19" i="1"/>
  <c r="E18" i="1"/>
  <c r="A17" i="1"/>
  <c r="C17" i="1" s="1"/>
  <c r="I19" i="1" l="1"/>
  <c r="F19" i="1"/>
  <c r="F20" i="1" s="1"/>
  <c r="E19" i="1"/>
  <c r="E20" i="1" s="1"/>
  <c r="B19" i="1"/>
  <c r="H19" i="1"/>
  <c r="I17" i="1"/>
  <c r="E17" i="1"/>
  <c r="J17" i="1"/>
  <c r="F17" i="1"/>
  <c r="B17" i="1"/>
  <c r="H17" i="1"/>
  <c r="D17" i="1"/>
  <c r="K17" i="1"/>
  <c r="G17" i="1"/>
  <c r="G19" i="1"/>
  <c r="H20" i="1"/>
  <c r="C21" i="1"/>
  <c r="I20" i="1"/>
  <c r="G20" i="1"/>
  <c r="B20" i="1"/>
  <c r="I21" i="1" l="1"/>
  <c r="E21" i="1"/>
  <c r="J21" i="1"/>
  <c r="F21" i="1"/>
  <c r="B21" i="1"/>
  <c r="C22" i="1"/>
  <c r="H21" i="1"/>
  <c r="D21" i="1"/>
  <c r="K21" i="1"/>
  <c r="G21" i="1"/>
  <c r="C23" i="1" l="1"/>
  <c r="H22" i="1"/>
  <c r="D22" i="1"/>
  <c r="K22" i="1"/>
  <c r="G22" i="1"/>
  <c r="I22" i="1"/>
  <c r="E22" i="1"/>
  <c r="J22" i="1"/>
  <c r="F22" i="1"/>
  <c r="B22" i="1"/>
  <c r="K23" i="1" l="1"/>
  <c r="G23" i="1"/>
  <c r="J23" i="1"/>
  <c r="F23" i="1"/>
  <c r="B23" i="1"/>
  <c r="C24" i="1"/>
  <c r="H23" i="1"/>
  <c r="D23" i="1"/>
  <c r="I23" i="1"/>
  <c r="E23" i="1"/>
  <c r="J24" i="1" l="1"/>
  <c r="F24" i="1"/>
  <c r="B24" i="1"/>
  <c r="I24" i="1"/>
  <c r="E24" i="1"/>
  <c r="K24" i="1"/>
  <c r="G24" i="1"/>
  <c r="C25" i="1"/>
  <c r="H24" i="1"/>
  <c r="D24" i="1"/>
  <c r="I25" i="1" l="1"/>
  <c r="E25" i="1"/>
  <c r="C26" i="1"/>
  <c r="H25" i="1"/>
  <c r="D25" i="1"/>
  <c r="J25" i="1"/>
  <c r="F25" i="1"/>
  <c r="B25" i="1"/>
  <c r="K25" i="1"/>
  <c r="G25" i="1"/>
  <c r="C27" i="1" l="1"/>
  <c r="H26" i="1"/>
  <c r="D26" i="1"/>
  <c r="I26" i="1"/>
  <c r="K26" i="1"/>
  <c r="G26" i="1"/>
  <c r="E26" i="1"/>
  <c r="J26" i="1"/>
  <c r="F26" i="1"/>
  <c r="B26" i="1"/>
  <c r="K27" i="1" l="1"/>
  <c r="G27" i="1"/>
  <c r="F27" i="1"/>
  <c r="J27" i="1"/>
  <c r="E27" i="1"/>
  <c r="H27" i="1"/>
  <c r="B27" i="1"/>
  <c r="C28" i="1"/>
  <c r="I27" i="1"/>
  <c r="D27" i="1"/>
  <c r="J28" i="1" l="1"/>
  <c r="F28" i="1"/>
  <c r="B28" i="1"/>
  <c r="I28" i="1"/>
  <c r="E28" i="1"/>
  <c r="C29" i="1"/>
  <c r="G28" i="1"/>
  <c r="H28" i="1"/>
  <c r="D28" i="1"/>
  <c r="K28" i="1"/>
  <c r="I29" i="1" l="1"/>
  <c r="E29" i="1"/>
  <c r="C30" i="1"/>
  <c r="H29" i="1"/>
  <c r="D29" i="1"/>
  <c r="K29" i="1"/>
  <c r="F29" i="1"/>
  <c r="J29" i="1"/>
  <c r="B29" i="1"/>
  <c r="G29" i="1"/>
  <c r="C31" i="1" l="1"/>
  <c r="H30" i="1"/>
  <c r="D30" i="1"/>
  <c r="K30" i="1"/>
  <c r="G30" i="1"/>
  <c r="J30" i="1"/>
  <c r="B30" i="1"/>
  <c r="E30" i="1"/>
  <c r="I30" i="1"/>
  <c r="F30" i="1"/>
  <c r="K31" i="1" l="1"/>
  <c r="G31" i="1"/>
  <c r="J31" i="1"/>
  <c r="F31" i="1"/>
  <c r="B31" i="1"/>
  <c r="I31" i="1"/>
  <c r="E31" i="1"/>
  <c r="D31" i="1"/>
  <c r="C32" i="1"/>
  <c r="H31" i="1"/>
  <c r="F32" i="1" l="1"/>
  <c r="B32" i="1"/>
  <c r="I32" i="1"/>
  <c r="E32" i="1"/>
  <c r="C33" i="1"/>
  <c r="H32" i="1"/>
  <c r="G32" i="1"/>
  <c r="I33" i="1" l="1"/>
  <c r="E33" i="1"/>
  <c r="C34" i="1"/>
  <c r="H33" i="1"/>
  <c r="D33" i="1"/>
  <c r="K33" i="1"/>
  <c r="G33" i="1"/>
  <c r="F33" i="1"/>
  <c r="J33" i="1"/>
  <c r="B33" i="1"/>
  <c r="H34" i="1" l="1"/>
  <c r="D34" i="1"/>
  <c r="K34" i="1"/>
  <c r="G34" i="1"/>
  <c r="J34" i="1"/>
  <c r="F34" i="1"/>
  <c r="B34" i="1"/>
  <c r="C35" i="1" s="1"/>
  <c r="E34" i="1"/>
  <c r="I34" i="1"/>
  <c r="G35" i="1" l="1"/>
  <c r="F35" i="1"/>
  <c r="B35" i="1"/>
  <c r="I35" i="1"/>
  <c r="E35" i="1"/>
  <c r="C36" i="1"/>
  <c r="H35" i="1"/>
  <c r="K32" i="1"/>
  <c r="C37" i="1" l="1"/>
  <c r="J36" i="1"/>
  <c r="F36" i="1"/>
  <c r="B36" i="1"/>
  <c r="I36" i="1"/>
  <c r="E36" i="1"/>
  <c r="H36" i="1"/>
  <c r="D36" i="1"/>
  <c r="K36" i="1"/>
  <c r="G36" i="1"/>
  <c r="K37" i="1" l="1"/>
  <c r="G37" i="1"/>
  <c r="J37" i="1"/>
  <c r="F37" i="1"/>
  <c r="B37" i="1"/>
  <c r="I37" i="1"/>
  <c r="E37" i="1"/>
  <c r="C38" i="1"/>
  <c r="H37" i="1"/>
  <c r="D37" i="1"/>
  <c r="J38" i="1" l="1"/>
  <c r="F38" i="1"/>
  <c r="B38" i="1"/>
  <c r="C39" i="1" s="1"/>
  <c r="I38" i="1"/>
  <c r="E38" i="1"/>
  <c r="H38" i="1"/>
  <c r="D38" i="1"/>
  <c r="G38" i="1"/>
  <c r="K38" i="1"/>
  <c r="I39" i="1" l="1"/>
  <c r="E39" i="1"/>
  <c r="C40" i="1"/>
  <c r="H39" i="1"/>
  <c r="G39" i="1"/>
  <c r="B39" i="1"/>
  <c r="F39" i="1"/>
  <c r="C41" i="1" l="1"/>
  <c r="H40" i="1"/>
  <c r="D40" i="1"/>
  <c r="K40" i="1"/>
  <c r="G40" i="1"/>
  <c r="J40" i="1"/>
  <c r="F40" i="1"/>
  <c r="B40" i="1"/>
  <c r="I40" i="1"/>
  <c r="E40" i="1"/>
  <c r="K41" i="1" l="1"/>
  <c r="G41" i="1"/>
  <c r="C42" i="1"/>
  <c r="J41" i="1"/>
  <c r="F41" i="1"/>
  <c r="B41" i="1"/>
  <c r="I41" i="1"/>
  <c r="E41" i="1"/>
  <c r="H41" i="1"/>
  <c r="D41" i="1"/>
  <c r="H42" i="1" l="1"/>
  <c r="D42" i="1"/>
  <c r="K42" i="1"/>
  <c r="G42" i="1"/>
  <c r="C43" i="1"/>
  <c r="J42" i="1"/>
  <c r="F42" i="1"/>
  <c r="B42" i="1"/>
  <c r="I42" i="1"/>
  <c r="E42" i="1"/>
  <c r="I43" i="1" l="1"/>
  <c r="E43" i="1"/>
  <c r="H43" i="1"/>
  <c r="D43" i="1"/>
  <c r="K43" i="1"/>
  <c r="G43" i="1"/>
  <c r="C44" i="1"/>
  <c r="F43" i="1"/>
  <c r="B43" i="1"/>
  <c r="J43" i="1"/>
  <c r="C45" i="1" l="1"/>
  <c r="J44" i="1"/>
  <c r="F44" i="1"/>
  <c r="B44" i="1"/>
  <c r="I44" i="1"/>
  <c r="E44" i="1"/>
  <c r="H44" i="1"/>
  <c r="D44" i="1"/>
  <c r="G44" i="1"/>
  <c r="K44" i="1"/>
  <c r="K45" i="1" l="1"/>
  <c r="G45" i="1"/>
  <c r="C46" i="1"/>
  <c r="J45" i="1"/>
  <c r="F45" i="1"/>
  <c r="B45" i="1"/>
  <c r="I45" i="1"/>
  <c r="E45" i="1"/>
  <c r="D45" i="1"/>
  <c r="H45" i="1"/>
  <c r="H46" i="1" l="1"/>
  <c r="D46" i="1"/>
  <c r="K46" i="1"/>
  <c r="G46" i="1"/>
  <c r="C47" i="1"/>
  <c r="J46" i="1"/>
  <c r="F46" i="1"/>
  <c r="B46" i="1"/>
  <c r="E46" i="1"/>
  <c r="I46" i="1"/>
  <c r="I47" i="1" l="1"/>
  <c r="E47" i="1"/>
  <c r="H47" i="1"/>
  <c r="D47" i="1"/>
  <c r="K47" i="1"/>
  <c r="G47" i="1"/>
  <c r="J47" i="1"/>
  <c r="B47" i="1"/>
  <c r="C48" i="1"/>
  <c r="F47" i="1"/>
  <c r="C49" i="1" l="1"/>
  <c r="J48" i="1"/>
  <c r="F48" i="1"/>
  <c r="B48" i="1"/>
  <c r="I48" i="1"/>
  <c r="E48" i="1"/>
  <c r="H48" i="1"/>
  <c r="D48" i="1"/>
  <c r="K48" i="1"/>
  <c r="G48" i="1"/>
  <c r="K49" i="1" l="1"/>
  <c r="G49" i="1"/>
  <c r="C50" i="1"/>
  <c r="J49" i="1"/>
  <c r="F49" i="1"/>
  <c r="B49" i="1"/>
  <c r="I49" i="1"/>
  <c r="E49" i="1"/>
  <c r="H49" i="1"/>
  <c r="D49" i="1"/>
  <c r="H50" i="1" l="1"/>
  <c r="D50" i="1"/>
  <c r="K50" i="1"/>
  <c r="G50" i="1"/>
  <c r="C51" i="1"/>
  <c r="J50" i="1"/>
  <c r="F50" i="1"/>
  <c r="B50" i="1"/>
  <c r="I50" i="1"/>
  <c r="E50" i="1"/>
  <c r="I51" i="1" l="1"/>
  <c r="E51" i="1"/>
  <c r="H51" i="1"/>
  <c r="D51" i="1"/>
  <c r="K51" i="1"/>
  <c r="G51" i="1"/>
  <c r="C52" i="1"/>
  <c r="F51" i="1"/>
  <c r="B51" i="1"/>
  <c r="J51" i="1"/>
  <c r="C53" i="1" l="1"/>
  <c r="J52" i="1"/>
  <c r="F52" i="1"/>
  <c r="B52" i="1"/>
  <c r="I52" i="1"/>
  <c r="E52" i="1"/>
  <c r="H52" i="1"/>
  <c r="D52" i="1"/>
  <c r="G52" i="1"/>
  <c r="K52" i="1"/>
  <c r="K53" i="1" l="1"/>
  <c r="G53" i="1"/>
  <c r="C54" i="1"/>
  <c r="J53" i="1"/>
  <c r="F53" i="1"/>
  <c r="B53" i="1"/>
  <c r="I53" i="1"/>
  <c r="E53" i="1"/>
  <c r="H53" i="1"/>
  <c r="D53" i="1"/>
  <c r="H54" i="1" l="1"/>
  <c r="D54" i="1"/>
  <c r="K54" i="1"/>
  <c r="G54" i="1"/>
  <c r="C55" i="1"/>
  <c r="J54" i="1"/>
  <c r="F54" i="1"/>
  <c r="B54" i="1"/>
  <c r="I54" i="1"/>
  <c r="E54" i="1"/>
  <c r="I55" i="1" l="1"/>
  <c r="E55" i="1"/>
  <c r="H55" i="1"/>
  <c r="D55" i="1"/>
  <c r="K55" i="1"/>
  <c r="G55" i="1"/>
  <c r="C56" i="1"/>
  <c r="J55" i="1"/>
  <c r="F55" i="1"/>
  <c r="B55" i="1"/>
  <c r="C57" i="1" l="1"/>
  <c r="J56" i="1"/>
  <c r="F56" i="1"/>
  <c r="B56" i="1"/>
  <c r="I56" i="1"/>
  <c r="E56" i="1"/>
  <c r="H56" i="1"/>
  <c r="D56" i="1"/>
  <c r="K56" i="1"/>
  <c r="G56" i="1"/>
  <c r="K57" i="1" l="1"/>
  <c r="G57" i="1"/>
  <c r="C58" i="1"/>
  <c r="J57" i="1"/>
  <c r="F57" i="1"/>
  <c r="B57" i="1"/>
  <c r="I57" i="1"/>
  <c r="E57" i="1"/>
  <c r="H57" i="1"/>
  <c r="D57" i="1"/>
  <c r="H58" i="1" l="1"/>
  <c r="D58" i="1"/>
  <c r="K58" i="1"/>
  <c r="G58" i="1"/>
  <c r="C59" i="1"/>
  <c r="J58" i="1"/>
  <c r="F58" i="1"/>
  <c r="B58" i="1"/>
  <c r="I58" i="1"/>
  <c r="E58" i="1"/>
  <c r="I59" i="1" l="1"/>
  <c r="E59" i="1"/>
  <c r="H59" i="1"/>
  <c r="D59" i="1"/>
  <c r="K59" i="1"/>
  <c r="G59" i="1"/>
  <c r="C60" i="1"/>
  <c r="J59" i="1"/>
  <c r="F59" i="1"/>
  <c r="B59" i="1"/>
  <c r="C61" i="1" l="1"/>
  <c r="J60" i="1"/>
  <c r="F60" i="1"/>
  <c r="B60" i="1"/>
  <c r="I60" i="1"/>
  <c r="E60" i="1"/>
  <c r="H60" i="1"/>
  <c r="D60" i="1"/>
  <c r="K60" i="1"/>
  <c r="G60" i="1"/>
  <c r="C62" i="1" l="1"/>
  <c r="K61" i="1"/>
  <c r="G61" i="1"/>
  <c r="J61" i="1"/>
  <c r="F61" i="1"/>
  <c r="B61" i="1"/>
  <c r="I61" i="1"/>
  <c r="E61" i="1"/>
  <c r="H61" i="1"/>
  <c r="D61" i="1"/>
  <c r="K62" i="1" l="1"/>
  <c r="G62" i="1"/>
  <c r="J62" i="1"/>
  <c r="E62" i="1"/>
  <c r="I62" i="1"/>
  <c r="D62" i="1"/>
  <c r="C63" i="1"/>
  <c r="H62" i="1"/>
  <c r="B62" i="1"/>
  <c r="F62" i="1"/>
  <c r="I63" i="1" l="1"/>
  <c r="E63" i="1"/>
  <c r="H63" i="1"/>
  <c r="D63" i="1"/>
  <c r="G63" i="1"/>
  <c r="F63" i="1"/>
  <c r="C64" i="1"/>
  <c r="K63" i="1"/>
  <c r="J63" i="1"/>
  <c r="B63" i="1"/>
  <c r="C65" i="1" l="1"/>
  <c r="J64" i="1"/>
  <c r="F64" i="1"/>
  <c r="B64" i="1"/>
  <c r="I64" i="1"/>
  <c r="E64" i="1"/>
  <c r="G64" i="1"/>
  <c r="D64" i="1"/>
  <c r="K64" i="1"/>
  <c r="H64" i="1"/>
  <c r="K65" i="1" l="1"/>
  <c r="G65" i="1"/>
  <c r="C66" i="1"/>
  <c r="J65" i="1"/>
  <c r="F65" i="1"/>
  <c r="B65" i="1"/>
  <c r="H65" i="1"/>
  <c r="E65" i="1"/>
  <c r="D65" i="1"/>
  <c r="I65" i="1"/>
  <c r="H66" i="1" l="1"/>
  <c r="D66" i="1"/>
  <c r="K66" i="1"/>
  <c r="G66" i="1"/>
  <c r="I66" i="1"/>
  <c r="F66" i="1"/>
  <c r="C67" i="1"/>
  <c r="E66" i="1"/>
  <c r="J66" i="1"/>
  <c r="B66" i="1"/>
  <c r="I67" i="1" l="1"/>
  <c r="E67" i="1"/>
  <c r="H67" i="1"/>
  <c r="D67" i="1"/>
  <c r="G67" i="1"/>
  <c r="F67" i="1"/>
  <c r="C68" i="1"/>
  <c r="K67" i="1"/>
  <c r="J67" i="1"/>
  <c r="B67" i="1"/>
  <c r="C69" i="1" l="1"/>
  <c r="J68" i="1"/>
  <c r="F68" i="1"/>
  <c r="B68" i="1"/>
  <c r="I68" i="1"/>
  <c r="E68" i="1"/>
  <c r="G68" i="1"/>
  <c r="D68" i="1"/>
  <c r="K68" i="1"/>
  <c r="H68" i="1"/>
  <c r="K69" i="1" l="1"/>
  <c r="G69" i="1"/>
  <c r="C70" i="1"/>
  <c r="J69" i="1"/>
  <c r="F69" i="1"/>
  <c r="B69" i="1"/>
  <c r="H69" i="1"/>
  <c r="E69" i="1"/>
  <c r="D69" i="1"/>
  <c r="I69" i="1"/>
  <c r="H70" i="1" l="1"/>
  <c r="D70" i="1"/>
  <c r="K70" i="1"/>
  <c r="G70" i="1"/>
  <c r="I70" i="1"/>
  <c r="F70" i="1"/>
  <c r="C71" i="1"/>
  <c r="E70" i="1"/>
  <c r="J70" i="1"/>
  <c r="B70" i="1"/>
  <c r="I71" i="1" l="1"/>
  <c r="E71" i="1"/>
  <c r="H71" i="1"/>
  <c r="D71" i="1"/>
  <c r="G71" i="1"/>
  <c r="F71" i="1"/>
  <c r="C72" i="1"/>
  <c r="K71" i="1"/>
  <c r="J71" i="1"/>
  <c r="B71" i="1"/>
  <c r="C73" i="1" l="1"/>
  <c r="J72" i="1"/>
  <c r="F72" i="1"/>
  <c r="B72" i="1"/>
  <c r="I72" i="1"/>
  <c r="E72" i="1"/>
  <c r="G72" i="1"/>
  <c r="D72" i="1"/>
  <c r="K72" i="1"/>
  <c r="H72" i="1"/>
  <c r="K73" i="1" l="1"/>
  <c r="G73" i="1"/>
  <c r="C74" i="1"/>
  <c r="J73" i="1"/>
  <c r="F73" i="1"/>
  <c r="B73" i="1"/>
  <c r="H73" i="1"/>
  <c r="E73" i="1"/>
  <c r="D73" i="1"/>
  <c r="I73" i="1"/>
  <c r="H74" i="1" l="1"/>
  <c r="D74" i="1"/>
  <c r="K74" i="1"/>
  <c r="G74" i="1"/>
  <c r="I74" i="1"/>
  <c r="F74" i="1"/>
  <c r="C75" i="1"/>
  <c r="E74" i="1"/>
  <c r="J74" i="1"/>
  <c r="B74" i="1"/>
  <c r="I75" i="1" l="1"/>
  <c r="E75" i="1"/>
  <c r="H75" i="1"/>
  <c r="D75" i="1"/>
  <c r="G75" i="1"/>
  <c r="F75" i="1"/>
  <c r="C76" i="1"/>
  <c r="K75" i="1"/>
  <c r="J75" i="1"/>
  <c r="B75" i="1"/>
  <c r="C77" i="1" l="1"/>
  <c r="J76" i="1"/>
  <c r="F76" i="1"/>
  <c r="B76" i="1"/>
  <c r="I76" i="1"/>
  <c r="E76" i="1"/>
  <c r="G76" i="1"/>
  <c r="D76" i="1"/>
  <c r="K76" i="1"/>
  <c r="H76" i="1"/>
  <c r="K77" i="1" l="1"/>
  <c r="G77" i="1"/>
  <c r="C78" i="1"/>
  <c r="J77" i="1"/>
  <c r="F77" i="1"/>
  <c r="B77" i="1"/>
  <c r="H77" i="1"/>
  <c r="E77" i="1"/>
  <c r="D77" i="1"/>
  <c r="I77" i="1"/>
  <c r="I78" i="1" l="1"/>
  <c r="E78" i="1"/>
  <c r="H78" i="1"/>
  <c r="D78" i="1"/>
  <c r="K78" i="1"/>
  <c r="G78" i="1"/>
  <c r="J78" i="1"/>
  <c r="C79" i="1"/>
  <c r="F78" i="1"/>
  <c r="B78" i="1"/>
  <c r="C80" i="1" l="1"/>
  <c r="J79" i="1"/>
  <c r="F79" i="1"/>
  <c r="B79" i="1"/>
  <c r="I79" i="1"/>
  <c r="E79" i="1"/>
  <c r="H79" i="1"/>
  <c r="D79" i="1"/>
  <c r="K79" i="1"/>
  <c r="G79" i="1"/>
  <c r="K80" i="1" l="1"/>
  <c r="G80" i="1"/>
  <c r="C81" i="1"/>
  <c r="J80" i="1"/>
  <c r="F80" i="1"/>
  <c r="B80" i="1"/>
  <c r="I80" i="1"/>
  <c r="E80" i="1"/>
  <c r="H80" i="1"/>
  <c r="D80" i="1"/>
  <c r="H81" i="1" l="1"/>
  <c r="D81" i="1"/>
  <c r="K81" i="1"/>
  <c r="G81" i="1"/>
  <c r="C82" i="1"/>
  <c r="J81" i="1"/>
  <c r="F81" i="1"/>
  <c r="B81" i="1"/>
  <c r="I81" i="1"/>
  <c r="E81" i="1"/>
  <c r="I82" i="1" l="1"/>
  <c r="E82" i="1"/>
  <c r="H82" i="1"/>
  <c r="D82" i="1"/>
  <c r="K82" i="1"/>
  <c r="G82" i="1"/>
  <c r="C83" i="1"/>
  <c r="F82" i="1"/>
  <c r="B82" i="1"/>
  <c r="J82" i="1"/>
  <c r="J83" i="1" l="1"/>
  <c r="F83" i="1"/>
  <c r="B83" i="1"/>
  <c r="C84" i="1" s="1"/>
  <c r="I83" i="1"/>
  <c r="E83" i="1"/>
  <c r="H83" i="1"/>
  <c r="D83" i="1"/>
  <c r="K83" i="1"/>
  <c r="G83" i="1"/>
  <c r="G84" i="1" l="1"/>
  <c r="F84" i="1"/>
  <c r="B84" i="1"/>
  <c r="C85" i="1" s="1"/>
  <c r="I84" i="1"/>
  <c r="E84" i="1"/>
  <c r="H84" i="1"/>
  <c r="F85" i="1" l="1"/>
  <c r="B85" i="1"/>
  <c r="I85" i="1"/>
  <c r="E85" i="1"/>
  <c r="C86" i="1"/>
  <c r="H85" i="1"/>
  <c r="G85" i="1"/>
  <c r="I86" i="1" l="1"/>
  <c r="E86" i="1"/>
  <c r="C87" i="1"/>
  <c r="H86" i="1"/>
  <c r="D86" i="1"/>
  <c r="K86" i="1"/>
  <c r="G86" i="1"/>
  <c r="F86" i="1"/>
  <c r="B86" i="1"/>
  <c r="J86" i="1"/>
  <c r="C88" i="1" l="1"/>
  <c r="H87" i="1"/>
  <c r="D87" i="1"/>
  <c r="K87" i="1"/>
  <c r="G87" i="1"/>
  <c r="J87" i="1"/>
  <c r="F87" i="1"/>
  <c r="B87" i="1"/>
  <c r="E87" i="1"/>
  <c r="I87" i="1"/>
  <c r="K88" i="1" l="1"/>
  <c r="G88" i="1"/>
  <c r="J88" i="1"/>
  <c r="F88" i="1"/>
  <c r="B88" i="1"/>
  <c r="I88" i="1"/>
  <c r="E88" i="1"/>
  <c r="C89" i="1"/>
  <c r="H88" i="1"/>
  <c r="D88" i="1"/>
  <c r="J89" i="1" l="1"/>
  <c r="F89" i="1"/>
  <c r="B89" i="1"/>
  <c r="I89" i="1"/>
  <c r="E89" i="1"/>
  <c r="C90" i="1"/>
  <c r="H89" i="1"/>
  <c r="D89" i="1"/>
  <c r="K89" i="1"/>
  <c r="G89" i="1"/>
  <c r="I90" i="1" l="1"/>
  <c r="E90" i="1"/>
  <c r="C91" i="1"/>
  <c r="H90" i="1"/>
  <c r="D90" i="1"/>
  <c r="K90" i="1"/>
  <c r="G90" i="1"/>
  <c r="F90" i="1"/>
  <c r="B90" i="1"/>
  <c r="J90" i="1"/>
  <c r="C92" i="1" l="1"/>
  <c r="H91" i="1"/>
  <c r="D91" i="1"/>
  <c r="K91" i="1"/>
  <c r="G91" i="1"/>
  <c r="J91" i="1"/>
  <c r="F91" i="1"/>
  <c r="B91" i="1"/>
  <c r="E91" i="1"/>
  <c r="I91" i="1"/>
  <c r="K92" i="1" l="1"/>
  <c r="G92" i="1"/>
  <c r="J92" i="1"/>
  <c r="F92" i="1"/>
  <c r="B92" i="1"/>
  <c r="I92" i="1"/>
  <c r="E92" i="1"/>
  <c r="C93" i="1"/>
  <c r="H92" i="1"/>
  <c r="D92" i="1"/>
  <c r="J93" i="1" l="1"/>
  <c r="F93" i="1"/>
  <c r="B93" i="1"/>
  <c r="I93" i="1"/>
  <c r="E93" i="1"/>
  <c r="C94" i="1"/>
  <c r="H93" i="1"/>
  <c r="D93" i="1"/>
  <c r="K93" i="1"/>
  <c r="G93" i="1"/>
  <c r="I94" i="1" l="1"/>
  <c r="E94" i="1"/>
  <c r="C95" i="1"/>
  <c r="H94" i="1"/>
  <c r="D94" i="1"/>
  <c r="K94" i="1"/>
  <c r="G94" i="1"/>
  <c r="F94" i="1"/>
  <c r="B94" i="1"/>
  <c r="J94" i="1"/>
  <c r="C96" i="1" l="1"/>
  <c r="H95" i="1"/>
  <c r="G95" i="1"/>
  <c r="F95" i="1"/>
  <c r="B95" i="1"/>
  <c r="E95" i="1"/>
  <c r="I95" i="1"/>
  <c r="K96" i="1" l="1"/>
  <c r="G96" i="1"/>
  <c r="J96" i="1"/>
  <c r="F96" i="1"/>
  <c r="B96" i="1"/>
  <c r="I96" i="1"/>
  <c r="E96" i="1"/>
  <c r="C97" i="1"/>
  <c r="H96" i="1"/>
  <c r="D96" i="1"/>
  <c r="F97" i="1" l="1"/>
  <c r="K95" i="1" s="1"/>
  <c r="B97" i="1"/>
  <c r="I97" i="1"/>
  <c r="E97" i="1"/>
  <c r="C98" i="1"/>
  <c r="H97" i="1"/>
  <c r="G97" i="1"/>
  <c r="I98" i="1" l="1"/>
  <c r="E98" i="1"/>
  <c r="C99" i="1"/>
  <c r="H98" i="1"/>
  <c r="D98" i="1"/>
  <c r="K98" i="1"/>
  <c r="G98" i="1"/>
  <c r="F98" i="1"/>
  <c r="B98" i="1"/>
  <c r="J98" i="1"/>
  <c r="H99" i="1" l="1"/>
  <c r="D99" i="1"/>
  <c r="K99" i="1"/>
  <c r="G99" i="1"/>
  <c r="J99" i="1"/>
  <c r="F99" i="1"/>
  <c r="B99" i="1"/>
  <c r="C100" i="1" s="1"/>
  <c r="E99" i="1"/>
  <c r="I99" i="1"/>
  <c r="G100" i="1" l="1"/>
  <c r="F100" i="1"/>
  <c r="B100" i="1"/>
  <c r="I100" i="1"/>
  <c r="E100" i="1"/>
  <c r="C101" i="1"/>
  <c r="H100" i="1"/>
  <c r="K97" i="1"/>
  <c r="J101" i="1" l="1"/>
  <c r="F101" i="1"/>
  <c r="B101" i="1"/>
  <c r="C102" i="1" s="1"/>
  <c r="I101" i="1"/>
  <c r="E101" i="1"/>
  <c r="H101" i="1"/>
  <c r="D101" i="1"/>
  <c r="K101" i="1"/>
  <c r="G101" i="1"/>
  <c r="G102" i="1" l="1"/>
  <c r="F102" i="1"/>
  <c r="K100" i="1" s="1"/>
  <c r="B102" i="1"/>
  <c r="I102" i="1"/>
  <c r="E102" i="1"/>
  <c r="C103" i="1"/>
  <c r="H102" i="1"/>
  <c r="K103" i="1" l="1"/>
  <c r="G103" i="1"/>
  <c r="F103" i="1"/>
  <c r="B103" i="1"/>
  <c r="C104" i="1" s="1"/>
  <c r="J103" i="1"/>
  <c r="E103" i="1"/>
  <c r="I103" i="1"/>
  <c r="D103" i="1"/>
  <c r="H103" i="1"/>
  <c r="F104" i="1" l="1"/>
  <c r="B104" i="1"/>
  <c r="I104" i="1"/>
  <c r="E104" i="1"/>
  <c r="C105" i="1"/>
  <c r="H104" i="1"/>
  <c r="G104" i="1"/>
  <c r="I105" i="1" l="1"/>
  <c r="E105" i="1"/>
  <c r="C106" i="1"/>
  <c r="H105" i="1"/>
  <c r="D105" i="1"/>
  <c r="K105" i="1"/>
  <c r="G105" i="1"/>
  <c r="J105" i="1"/>
  <c r="F105" i="1"/>
  <c r="B105" i="1"/>
  <c r="K102" i="1"/>
  <c r="C107" i="1" l="1"/>
  <c r="H106" i="1"/>
  <c r="G106" i="1"/>
  <c r="F106" i="1"/>
  <c r="B106" i="1"/>
  <c r="I106" i="1"/>
  <c r="E106" i="1"/>
  <c r="K104" i="1"/>
  <c r="K107" i="1" l="1"/>
  <c r="G107" i="1"/>
  <c r="J107" i="1"/>
  <c r="F107" i="1"/>
  <c r="B107" i="1"/>
  <c r="I107" i="1"/>
  <c r="E107" i="1"/>
  <c r="D107" i="1"/>
  <c r="C108" i="1"/>
  <c r="H107" i="1"/>
  <c r="F108" i="1" l="1"/>
  <c r="K106" i="1" s="1"/>
  <c r="B108" i="1"/>
  <c r="I108" i="1"/>
  <c r="E108" i="1"/>
  <c r="C109" i="1"/>
  <c r="H108" i="1"/>
  <c r="G108" i="1"/>
  <c r="I109" i="1" l="1"/>
  <c r="E109" i="1"/>
  <c r="C110" i="1"/>
  <c r="H109" i="1"/>
  <c r="D109" i="1"/>
  <c r="K109" i="1"/>
  <c r="G109" i="1"/>
  <c r="J109" i="1"/>
  <c r="F109" i="1"/>
  <c r="B109" i="1"/>
  <c r="H110" i="1" l="1"/>
  <c r="D110" i="1"/>
  <c r="K110" i="1"/>
  <c r="G110" i="1"/>
  <c r="J110" i="1"/>
  <c r="F110" i="1"/>
  <c r="B110" i="1"/>
  <c r="C111" i="1" s="1"/>
  <c r="I110" i="1"/>
  <c r="E110" i="1"/>
  <c r="G111" i="1" l="1"/>
  <c r="F111" i="1"/>
  <c r="B111" i="1"/>
  <c r="C112" i="1" s="1"/>
  <c r="I111" i="1"/>
  <c r="E111" i="1"/>
  <c r="H111" i="1"/>
  <c r="K108" i="1"/>
  <c r="C113" i="1" l="1"/>
  <c r="H112" i="1"/>
  <c r="I112" i="1"/>
  <c r="G112" i="1"/>
  <c r="B112" i="1"/>
  <c r="F112" i="1"/>
  <c r="E112" i="1"/>
  <c r="K113" i="1" l="1"/>
  <c r="G113" i="1"/>
  <c r="H113" i="1"/>
  <c r="B113" i="1"/>
  <c r="F113" i="1"/>
  <c r="J113" i="1"/>
  <c r="E113" i="1"/>
  <c r="I113" i="1"/>
  <c r="C114" i="1"/>
  <c r="D113" i="1"/>
  <c r="J114" i="1" l="1"/>
  <c r="F114" i="1"/>
  <c r="B114" i="1"/>
  <c r="C115" i="1" s="1"/>
  <c r="G114" i="1"/>
  <c r="K114" i="1"/>
  <c r="E114" i="1"/>
  <c r="I114" i="1"/>
  <c r="D114" i="1"/>
  <c r="H114" i="1"/>
  <c r="I115" i="1" l="1"/>
  <c r="E115" i="1"/>
  <c r="H115" i="1"/>
  <c r="G115" i="1"/>
  <c r="J112" i="1" s="1"/>
  <c r="B115" i="1"/>
  <c r="C116" i="1" s="1"/>
  <c r="F115" i="1"/>
  <c r="C117" i="1" l="1"/>
  <c r="H116" i="1"/>
  <c r="I116" i="1"/>
  <c r="G116" i="1"/>
  <c r="B116" i="1"/>
  <c r="F116" i="1"/>
  <c r="E116" i="1"/>
  <c r="K111" i="1"/>
  <c r="K117" i="1" l="1"/>
  <c r="G117" i="1"/>
  <c r="H117" i="1"/>
  <c r="B117" i="1"/>
  <c r="F117" i="1"/>
  <c r="J117" i="1"/>
  <c r="E117" i="1"/>
  <c r="I117" i="1"/>
  <c r="C118" i="1"/>
  <c r="D117" i="1"/>
  <c r="J118" i="1" l="1"/>
  <c r="F118" i="1"/>
  <c r="B118" i="1"/>
  <c r="G118" i="1"/>
  <c r="C119" i="1"/>
  <c r="K118" i="1"/>
  <c r="E118" i="1"/>
  <c r="I118" i="1"/>
  <c r="D118" i="1"/>
  <c r="H118" i="1"/>
  <c r="I119" i="1" l="1"/>
  <c r="E119" i="1"/>
  <c r="J119" i="1"/>
  <c r="D119" i="1"/>
  <c r="H119" i="1"/>
  <c r="G119" i="1"/>
  <c r="B119" i="1"/>
  <c r="C120" i="1" s="1"/>
  <c r="K119" i="1"/>
  <c r="F119" i="1"/>
  <c r="C121" i="1" l="1"/>
  <c r="H120" i="1"/>
  <c r="I120" i="1"/>
  <c r="G120" i="1"/>
  <c r="B120" i="1"/>
  <c r="F120" i="1"/>
  <c r="E120" i="1"/>
  <c r="K116" i="1"/>
  <c r="K121" i="1" l="1"/>
  <c r="G121" i="1"/>
  <c r="H121" i="1"/>
  <c r="B121" i="1"/>
  <c r="C122" i="1" s="1"/>
  <c r="F121" i="1"/>
  <c r="J121" i="1"/>
  <c r="E121" i="1"/>
  <c r="I121" i="1"/>
  <c r="D121" i="1"/>
  <c r="C123" i="1" l="1"/>
  <c r="H122" i="1"/>
  <c r="F122" i="1"/>
  <c r="B122" i="1"/>
  <c r="G122" i="1"/>
  <c r="K120" i="1" s="1"/>
  <c r="E122" i="1"/>
  <c r="I122" i="1"/>
  <c r="K123" i="1" l="1"/>
  <c r="G123" i="1"/>
  <c r="J123" i="1"/>
  <c r="E123" i="1"/>
  <c r="D123" i="1"/>
  <c r="I123" i="1"/>
  <c r="B123" i="1"/>
  <c r="C124" i="1" s="1"/>
  <c r="H123" i="1"/>
  <c r="F123" i="1"/>
  <c r="F124" i="1" l="1"/>
  <c r="B124" i="1"/>
  <c r="I124" i="1"/>
  <c r="E124" i="1"/>
  <c r="C125" i="1"/>
  <c r="H124" i="1"/>
  <c r="G124" i="1"/>
  <c r="K122" i="1" s="1"/>
  <c r="I125" i="1" l="1"/>
  <c r="E125" i="1"/>
  <c r="C126" i="1"/>
  <c r="H125" i="1"/>
  <c r="D125" i="1"/>
  <c r="J125" i="1"/>
  <c r="B125" i="1"/>
  <c r="K125" i="1"/>
  <c r="G125" i="1"/>
  <c r="F125" i="1"/>
  <c r="H126" i="1" l="1"/>
  <c r="D126" i="1"/>
  <c r="K126" i="1"/>
  <c r="G126" i="1"/>
  <c r="I126" i="1"/>
  <c r="E126" i="1"/>
  <c r="B126" i="1"/>
  <c r="C127" i="1" s="1"/>
  <c r="J126" i="1"/>
  <c r="F126" i="1"/>
  <c r="G127" i="1" l="1"/>
  <c r="F127" i="1"/>
  <c r="B127" i="1"/>
  <c r="H127" i="1"/>
  <c r="I127" i="1"/>
  <c r="E127" i="1"/>
  <c r="C128" i="1"/>
  <c r="K124" i="1"/>
  <c r="J128" i="1" l="1"/>
  <c r="F128" i="1"/>
  <c r="B128" i="1"/>
  <c r="I128" i="1"/>
  <c r="E128" i="1"/>
  <c r="D128" i="1"/>
  <c r="C129" i="1"/>
  <c r="K128" i="1"/>
  <c r="H128" i="1"/>
  <c r="G128" i="1"/>
  <c r="I129" i="1" l="1"/>
  <c r="E129" i="1"/>
  <c r="C130" i="1"/>
  <c r="H129" i="1"/>
  <c r="B129" i="1"/>
  <c r="G129" i="1"/>
  <c r="F129" i="1"/>
  <c r="H130" i="1" l="1"/>
  <c r="D130" i="1"/>
  <c r="K130" i="1"/>
  <c r="G130" i="1"/>
  <c r="I130" i="1"/>
  <c r="E130" i="1"/>
  <c r="C131" i="1"/>
  <c r="B130" i="1"/>
  <c r="J130" i="1"/>
  <c r="F130" i="1"/>
  <c r="K127" i="1"/>
  <c r="I131" i="1" l="1"/>
  <c r="E131" i="1"/>
  <c r="H131" i="1"/>
  <c r="D131" i="1"/>
  <c r="G131" i="1"/>
  <c r="F131" i="1"/>
  <c r="K131" i="1"/>
  <c r="B131" i="1"/>
  <c r="C132" i="1" s="1"/>
  <c r="J131" i="1"/>
  <c r="C133" i="1" l="1"/>
  <c r="H132" i="1"/>
  <c r="G132" i="1"/>
  <c r="J129" i="1" s="1"/>
  <c r="F132" i="1"/>
  <c r="I132" i="1"/>
  <c r="E132" i="1"/>
  <c r="B132" i="1"/>
  <c r="J124" i="1" l="1"/>
  <c r="D124" i="1" s="1"/>
  <c r="J127" i="1"/>
  <c r="D127" i="1" s="1"/>
  <c r="K133" i="1"/>
  <c r="G133" i="1"/>
  <c r="J133" i="1"/>
  <c r="F133" i="1"/>
  <c r="B133" i="1"/>
  <c r="C134" i="1"/>
  <c r="E133" i="1"/>
  <c r="D133" i="1"/>
  <c r="I133" i="1"/>
  <c r="H133" i="1"/>
  <c r="J134" i="1" l="1"/>
  <c r="F134" i="1"/>
  <c r="B134" i="1"/>
  <c r="I134" i="1"/>
  <c r="E134" i="1"/>
  <c r="K134" i="1"/>
  <c r="G134" i="1"/>
  <c r="D134" i="1"/>
  <c r="H134" i="1"/>
  <c r="A7" i="1"/>
  <c r="K129" i="1"/>
  <c r="D129" i="1" s="1"/>
  <c r="J132" i="1"/>
  <c r="J85" i="1" l="1"/>
  <c r="K85" i="1"/>
  <c r="K112" i="1"/>
  <c r="D112" i="1" s="1"/>
  <c r="J116" i="1"/>
  <c r="D116" i="1" s="1"/>
  <c r="J120" i="1"/>
  <c r="D120" i="1" s="1"/>
  <c r="J122" i="1"/>
  <c r="D122" i="1" s="1"/>
  <c r="J20" i="1"/>
  <c r="K20" i="1"/>
  <c r="J32" i="1"/>
  <c r="D32" i="1" s="1"/>
  <c r="J35" i="1"/>
  <c r="K35" i="1"/>
  <c r="K39" i="1"/>
  <c r="J39" i="1"/>
  <c r="J84" i="1"/>
  <c r="K84" i="1"/>
  <c r="J95" i="1"/>
  <c r="D95" i="1" s="1"/>
  <c r="J97" i="1"/>
  <c r="D97" i="1" s="1"/>
  <c r="J100" i="1"/>
  <c r="D100" i="1" s="1"/>
  <c r="J102" i="1"/>
  <c r="D102" i="1" s="1"/>
  <c r="J104" i="1"/>
  <c r="D104" i="1" s="1"/>
  <c r="J106" i="1"/>
  <c r="D106" i="1" s="1"/>
  <c r="J108" i="1"/>
  <c r="D108" i="1" s="1"/>
  <c r="J111" i="1"/>
  <c r="D111" i="1" s="1"/>
  <c r="J115" i="1"/>
  <c r="K115" i="1"/>
  <c r="K132" i="1"/>
  <c r="D132" i="1" s="1"/>
  <c r="J19" i="1"/>
  <c r="K19" i="1"/>
  <c r="D115" i="1" l="1"/>
  <c r="D85" i="1"/>
  <c r="D19" i="1"/>
  <c r="D39" i="1"/>
  <c r="D20" i="1"/>
  <c r="D84" i="1"/>
  <c r="D35" i="1"/>
  <c r="D18" i="1" s="1"/>
</calcChain>
</file>

<file path=xl/comments1.xml><?xml version="1.0" encoding="utf-8"?>
<comments xmlns="http://schemas.openxmlformats.org/spreadsheetml/2006/main">
  <authors>
    <author>Thiago Rodrigues Alves Lopes</author>
  </authors>
  <commentList>
    <comment ref="R31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</commentList>
</comments>
</file>

<file path=xl/sharedStrings.xml><?xml version="1.0" encoding="utf-8"?>
<sst xmlns="http://schemas.openxmlformats.org/spreadsheetml/2006/main" count="1013" uniqueCount="338">
  <si>
    <t>UNIDADE ESCOLAR</t>
  </si>
  <si>
    <t>CÓDIGO INEP</t>
  </si>
  <si>
    <t>COLÉGIO ESTADUAL MARIA DE FATIMA SANTANA</t>
  </si>
  <si>
    <t>Nmax</t>
  </si>
  <si>
    <t>OBRA</t>
  </si>
  <si>
    <t>DATA</t>
  </si>
  <si>
    <t>CIDADE</t>
  </si>
  <si>
    <t>REFORMA</t>
  </si>
  <si>
    <t>APARECIDA DE GOIÂNIA</t>
  </si>
  <si>
    <t/>
  </si>
  <si>
    <t>CRE</t>
  </si>
  <si>
    <t>ENDEREÇO</t>
  </si>
  <si>
    <t>REFERÊNCIA AGETOP</t>
  </si>
  <si>
    <t>APARECIDA</t>
  </si>
  <si>
    <t>RUA 34 QD 48 S/N, CONDOMINIO ESMERALDA, CEP:74980-970</t>
  </si>
  <si>
    <t>DEZ/18</t>
  </si>
  <si>
    <t>DESONERADA</t>
  </si>
  <si>
    <t>ÁREA EXISTENTE (M²)</t>
  </si>
  <si>
    <t>ÁREA A CONSTRUIR (M²)</t>
  </si>
  <si>
    <t>ÁREA TOTAL CONSTRUÍDA (M²)</t>
  </si>
  <si>
    <t>REFERÊNCIA SINAPI</t>
  </si>
  <si>
    <t>JUL/19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</si>
  <si>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</si>
  <si>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</si>
  <si>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</si>
  <si>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</si>
  <si>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</si>
  <si>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</si>
  <si>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</si>
  <si>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</si>
  <si>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</si>
  <si>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</si>
  <si>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</si>
  <si>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</si>
  <si>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</si>
  <si>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</si>
  <si>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</si>
  <si>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</si>
  <si>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</si>
  <si>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</si>
  <si>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</si>
  <si>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</si>
  <si>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</si>
  <si>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</si>
  <si>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</si>
  <si>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</si>
  <si>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</si>
  <si>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OBSERVAÇÕES¹</t>
  </si>
  <si>
    <t>Serviço</t>
  </si>
  <si>
    <t>-</t>
  </si>
  <si>
    <t>SINAPI</t>
  </si>
  <si>
    <t>(sem código)</t>
  </si>
  <si>
    <t>L</t>
  </si>
  <si>
    <t>F</t>
  </si>
  <si>
    <t>LOTE</t>
  </si>
  <si>
    <t>REFORMA - COLÉGIO ESTADUAL MARIA DE FATIMA SANTANA</t>
  </si>
  <si>
    <t>Nível 1</t>
  </si>
  <si>
    <t>1.</t>
  </si>
  <si>
    <t>AGETOP</t>
  </si>
  <si>
    <t>Nível 2</t>
  </si>
  <si>
    <t>1.1.</t>
  </si>
  <si>
    <t>SERVIÇOS PRELIMINARES</t>
  </si>
  <si>
    <t>1.1.0.1.</t>
  </si>
  <si>
    <t>MAO DE OBRA PARA COBERTURA C/TELHA COLONIAL PLAN</t>
  </si>
  <si>
    <t xml:space="preserve">m2    </t>
  </si>
  <si>
    <t>1.1.0.2.</t>
  </si>
  <si>
    <t>DEMOLICAO DE CAIBROS E RIPAS C/ TRANSP. ATÉ CB. E CARGA</t>
  </si>
  <si>
    <t>1.1.0.3.</t>
  </si>
  <si>
    <t>DEMOLICAO COBERTURA TELHA CERAMICA C/ TRANSP. ATÉ CB. E CARGA</t>
  </si>
  <si>
    <t>1.1.0.4.</t>
  </si>
  <si>
    <t>DEM.PISO CIMENT.SOBRE LASTRO CONC.C/TR.ATE CB. E CARGA</t>
  </si>
  <si>
    <t>1.1.0.5.</t>
  </si>
  <si>
    <t>DEMOLIÇÃO DE FORRO PVC ( SOMENTE O FORRO) C/ TRANSP. ATÉ CB. E CARGA</t>
  </si>
  <si>
    <t>1.1.0.6.</t>
  </si>
  <si>
    <t>COMPOSIÇÃO</t>
  </si>
  <si>
    <t>COMP 004_SEE</t>
  </si>
  <si>
    <t>DEMOLIÇÃO DE QUADRO DE GIZ COMPLETO</t>
  </si>
  <si>
    <t>M2</t>
  </si>
  <si>
    <t>1.1.0.7.</t>
  </si>
  <si>
    <t>LIMPEZA MECANICA DE TERRENO</t>
  </si>
  <si>
    <t>1.1.0.8.</t>
  </si>
  <si>
    <t>REMOÇÃO DE CABOS ELÉTRICOS, DE FORMA MANUAL, SEM REAPROVEITAMENTO. AF_12/2017</t>
  </si>
  <si>
    <t>M</t>
  </si>
  <si>
    <t>1.1.0.9.</t>
  </si>
  <si>
    <t>REMOÇÃO DE INTERRUPTORES/TOMADAS ELÉTRICAS, DE FORMA MANUAL, SEM REAPROVEITAMENTO. AF_12/2017</t>
  </si>
  <si>
    <t>UN</t>
  </si>
  <si>
    <t>1.1.0.10.</t>
  </si>
  <si>
    <t>REMOÇÃO DE LUMINÁRIAS, DE FORMA MANUAL, SEM REAPROVEITAMENTO. AF_12/2017</t>
  </si>
  <si>
    <t>1.1.0.11.</t>
  </si>
  <si>
    <t>74209/1</t>
  </si>
  <si>
    <t>PLACA DE OBRA EM CHAPA DE ACO GALVANIZADO</t>
  </si>
  <si>
    <t>Referência: AGETOP - 21301</t>
  </si>
  <si>
    <t>1.2.</t>
  </si>
  <si>
    <t>TRANSPORTES</t>
  </si>
  <si>
    <t>1.2.0.1.</t>
  </si>
  <si>
    <t>TRANSPORTE DE ENTULHO COM CAMINHAO BASCULANTE 6 M3, RODOVIA PAVIMENTADA, DMT 0,5 A 1,0 KM</t>
  </si>
  <si>
    <t>M3</t>
  </si>
  <si>
    <t>1.2.0.2.</t>
  </si>
  <si>
    <t>CARGA MANUAL DE ENTULHO EM CAMINHAO BASCULANTE 6 M3</t>
  </si>
  <si>
    <t>1.3.</t>
  </si>
  <si>
    <t>SERVIÇO EM TERRA</t>
  </si>
  <si>
    <t>1.3.0.1.</t>
  </si>
  <si>
    <t>APILOAMENTO MECÂNICO</t>
  </si>
  <si>
    <t>1.3.0.2.</t>
  </si>
  <si>
    <t>ESCAVAÇÃO MANUAL DE VALA COM PROFUNDIDADE MENOR OU IGUAL A 1,30 M. AF_03/2016</t>
  </si>
  <si>
    <t>Referência: AGETOP - 40101</t>
  </si>
  <si>
    <t>1.3.0.3.</t>
  </si>
  <si>
    <t>REATERRO MANUAL APILOADO COM SOQUETE. AF_10/2017</t>
  </si>
  <si>
    <t>Referência: AGETOP - 40902</t>
  </si>
  <si>
    <t>1.4.</t>
  </si>
  <si>
    <t>INSTALAÇÕES ELÉTRICAS</t>
  </si>
  <si>
    <t>1.4.0.1.</t>
  </si>
  <si>
    <t>BRACADEIRA METALICA TIPO "U" DIAM. 3/4"</t>
  </si>
  <si>
    <t xml:space="preserve">Un    </t>
  </si>
  <si>
    <t>1.4.0.2.</t>
  </si>
  <si>
    <t>BRACADEIRA METALICA TIPO "U" DIAM. 1"</t>
  </si>
  <si>
    <t>1.4.0.3.</t>
  </si>
  <si>
    <t>BRACADEIRA METALICA TIPO "U" DIAM. 1.1/4"</t>
  </si>
  <si>
    <t>1.4.0.4.</t>
  </si>
  <si>
    <t>BRACADEIRA METALICA TIPO "U" DIAM. 1.1/2"</t>
  </si>
  <si>
    <t>1.4.0.5.</t>
  </si>
  <si>
    <t>BRACADEIRA METALICA TIPO "U" DIAM. 2"</t>
  </si>
  <si>
    <t>1.4.0.6.</t>
  </si>
  <si>
    <t>BUCHA E ARRUELA METALICA DIAM. 3/4"</t>
  </si>
  <si>
    <t xml:space="preserve">PR    </t>
  </si>
  <si>
    <t>1.4.0.7.</t>
  </si>
  <si>
    <t>BUCHA E ARRUELA METALICA DIAM. 1"</t>
  </si>
  <si>
    <t>1.4.0.8.</t>
  </si>
  <si>
    <t>BUCHA E ARRUELA METALICA DIAM. 1.1/4"</t>
  </si>
  <si>
    <t>1.4.0.9.</t>
  </si>
  <si>
    <t>BUCHA E ARRUELA METALICA DIAM. 1.1/2"</t>
  </si>
  <si>
    <t>1.4.0.10.</t>
  </si>
  <si>
    <t>BUCHA E ARRUELA METALICA DIAM. 2"</t>
  </si>
  <si>
    <t>1.4.0.11.</t>
  </si>
  <si>
    <t>CABO DE COBRE FLEXÍVEL ISOLADO, 16 MM², ANTI-CHAMA 0,6/1,0 KV, PARA DISTRIBUIÇÃO - FORNECIMENTO E INSTALAÇÃO. AF_12/2015</t>
  </si>
  <si>
    <t>1.4.0.12.</t>
  </si>
  <si>
    <t>CORDOALHA DE COBRE NU 16 MM², NÃO ENTERRADA, COM ISOLADOR - FORNECIMENTO E INSTALAÇÃO. AF_12/2017</t>
  </si>
  <si>
    <t>1.4.0.13.</t>
  </si>
  <si>
    <t>CABO DE COBRE FLEXÍVEL ISOLADO, 2,5 MM², ANTI-CHAMA 0,6/1,0 KV, PARA CIRCUITOS TERMINAIS - FORNECIMENTO E INSTALAÇÃO. AF_12/2015</t>
  </si>
  <si>
    <t>1.4.0.14.</t>
  </si>
  <si>
    <t>CABO DE COBRE FLEXÍVEL ISOLADO, 4 MM², ANTI-CHAMA 0,6/1,0 KV, PARA CIRCUITOS TERMINAIS - FORNECIMENTO E INSTALAÇÃO. AF_12/2015</t>
  </si>
  <si>
    <t>1.4.0.15.</t>
  </si>
  <si>
    <t>CABO DE COBRE FLEXÍVEL ISOLADO, 6 MM², ANTI-CHAMA 0,6/1,0 KV, PARA CIRCUITOS TERMINAIS - FORNECIMENTO E INSTALAÇÃO. AF_12/2015</t>
  </si>
  <si>
    <t>1.4.0.16.</t>
  </si>
  <si>
    <t>CAIXA RETANGULAR 4" X 2" MÉDIA (1,30 M DO PISO), METÁLICA, INSTALADA EM PAREDE - FORNECIMENTO E INSTALAÇÃO. AF_12/2015</t>
  </si>
  <si>
    <t>1.4.0.17.</t>
  </si>
  <si>
    <t>CAIXA ENTERRADA ELÉTRICA RETANGULAR, EM ALVENARIA COM BLOCOS DE CONCRETO, FUNDO COM BRITA, DIMENSÕES INTERNAS: 0,8X0,8X0,6 M. AF_05/2018</t>
  </si>
  <si>
    <t>1.4.0.18.</t>
  </si>
  <si>
    <t xml:space="preserve">CONDULETE METÁLICO - ADAPTADOR DE SAÍDA 3/4" </t>
  </si>
  <si>
    <t xml:space="preserve">un    </t>
  </si>
  <si>
    <t>1.4.0.19.</t>
  </si>
  <si>
    <t>CURVA 90 GRAUS PARA ELETRODUTO, PVC, ROSCÁVEL, DN 25 MM (3/4"), PARA CIRCUITOS TERMINAIS, INSTALADA EM LAJE - FORNECIMENTO E INSTALAÇÃO. AF_12/2015</t>
  </si>
  <si>
    <t>1.4.0.20.</t>
  </si>
  <si>
    <t>CURVA 90 GRAUS PARA ELETRODUTO, PVC, ROSCÁVEL, DN 32 MM (1"), PARA CIRCUITOS TERMINAIS, INSTALADA EM LAJE - FORNECIMENTO E INSTALAÇÃO. AF_12/2015</t>
  </si>
  <si>
    <t>1.4.0.21.</t>
  </si>
  <si>
    <t>DISJUNTOR MONOPOLAR TIPO DIN, CORRENTE NOMINAL DE 10A - FORNECIMENTO E INSTALAÇÃO. AF_04/2016</t>
  </si>
  <si>
    <t>1.4.0.22.</t>
  </si>
  <si>
    <t>DISJUNTOR MONOPOLAR TIPO DIN, CORRENTE NOMINAL DE 16A - FORNECIMENTO E INSTALAÇÃO. AF_04/2016</t>
  </si>
  <si>
    <t>1.4.0.23.</t>
  </si>
  <si>
    <t>DISJUNTOR MONOPOLAR TIPO DIN, CORRENTE NOMINAL DE 25A - FORNECIMENTO E INSTALAÇÃO. AF_04/2016</t>
  </si>
  <si>
    <t>1.4.0.24.</t>
  </si>
  <si>
    <t>DISJUNTOR TRIPOLAR TIPO DIN, CORRENTE NOMINAL DE 32A - FORNECIMENTO E INSTALAÇÃO. AF_04/2016</t>
  </si>
  <si>
    <t>1.4.0.25.</t>
  </si>
  <si>
    <t>DISJUNTOR TRIPOLAR TIPO DIN, CORRENTE NOMINAL DE 25A - FORNECIMENTO E INSTALAÇÃO. AF_04/2016</t>
  </si>
  <si>
    <t>1.4.0.26.</t>
  </si>
  <si>
    <t>74130/5</t>
  </si>
  <si>
    <t>DISJUNTOR TERMOMAGNETICO TRIPOLAR PADRAO NEMA (AMERICANO) 60 A 100A 240V, FORNECIMENTO E INSTALACAO</t>
  </si>
  <si>
    <t>1.4.0.27.</t>
  </si>
  <si>
    <t>DISPOSITIVO DE PROTEÇÃO CONTRA SURTOS (D.P.S.) 275V DE 8 A 40KA</t>
  </si>
  <si>
    <t>1.4.0.28.</t>
  </si>
  <si>
    <t>ELETRODUTO RÍGIDO ROSCÁVEL, PVC, DN 25 MM (3/4"), PARA CIRCUITOS TERMINAIS, INSTALADO EM PAREDE - FORNECIMENTO E INSTALAÇÃO. AF_12/2015</t>
  </si>
  <si>
    <t>1.4.0.29.</t>
  </si>
  <si>
    <t>ELETRODUTO RÍGIDO ROSCÁVEL, PVC, DN 32 MM (1"), PARA CIRCUITOS TERMINAIS, INSTALADO EM PAREDE - FORNECIMENTO E INSTALAÇÃO. AF_12/2015</t>
  </si>
  <si>
    <t>1.4.0.30.</t>
  </si>
  <si>
    <t>ELETRODUTO RÍGIDO ROSCÁVEL, PVC, DN 60 MM (2") - FORNECIMENTO E INSTALAÇÃO. AF_12/2015</t>
  </si>
  <si>
    <t>1.4.0.31.</t>
  </si>
  <si>
    <t>FITA DE AUTO FUSAO, ROLO E 10,00 MM</t>
  </si>
  <si>
    <t>1.4.0.32.</t>
  </si>
  <si>
    <t>FITA ISOLANTE, ROLO DE 20,00 M</t>
  </si>
  <si>
    <t>1.4.0.33.</t>
  </si>
  <si>
    <t>HASTE REV.COBRE(COPPERWELD)  5/8" X 3,00 M C/CONECTOR</t>
  </si>
  <si>
    <t>1.4.0.34.</t>
  </si>
  <si>
    <t>INTERRUPTOR SIMPLES (1 MÓDULO), 10A/250V, INCLUINDO SUPORTE E PLACA - FORNECIMENTO E INSTALAÇÃO. AF_12/2015</t>
  </si>
  <si>
    <t>1.4.0.35.</t>
  </si>
  <si>
    <t>COMP 387_SEE</t>
  </si>
  <si>
    <t xml:space="preserve">LÂMPADA LED TUBULAR 18W </t>
  </si>
  <si>
    <t xml:space="preserve">UN </t>
  </si>
  <si>
    <t>1.4.0.36.</t>
  </si>
  <si>
    <t>LUMINÁRIA TIPO CALHA, DE SOBREPOR, COM 2 LÂMPADAS TUBULARES DE 18 W - FORNECIMENTO E INSTALAÇÃO. AF_11/2017</t>
  </si>
  <si>
    <t>1.4.0.37.</t>
  </si>
  <si>
    <t>LUVA PARA ELETRODUTO, PVC, ROSCÁVEL, DN 25 MM (3/4"), PARA CIRCUITOS TERMINAIS, INSTALADA EM PAREDE - FORNECIMENTO E INSTALAÇÃO. AF_12/2015</t>
  </si>
  <si>
    <t>1.4.0.38.</t>
  </si>
  <si>
    <t>LUVA PARA ELETRODUTO, PVC, ROSCÁVEL, DN 32 MM (1"), PARA CIRCUITOS TERMINAIS, INSTALADA EM PAREDE - FORNECIMENTO E INSTALAÇÃO. AF_12/2015</t>
  </si>
  <si>
    <t>1.4.0.39.</t>
  </si>
  <si>
    <t>LUVA PARA ELETRODUTO, PVC, ROSCÁVEL, DN 60 MM (2") - FORNECIMENTO E INSTALAÇÃO. AF_12/2015</t>
  </si>
  <si>
    <t>1.4.0.40.</t>
  </si>
  <si>
    <t>PADRAO TRIFASICO 16 MM2 H=5 METROS</t>
  </si>
  <si>
    <t>1.4.0.41.</t>
  </si>
  <si>
    <t>74131/5</t>
  </si>
  <si>
    <t>QUADRO DE DISTRIBUICAO DE ENERGIA DE EMBUTIR, EM CHAPA METALICA, PARA 24 DISJUNTORES TERMOMAGNETICOS MONOPOLARES, COM BARRAMENTO TRIFASICO E NEUTRO, FORNECIMENTO E INSTALACAO</t>
  </si>
  <si>
    <t>1.4.0.42.</t>
  </si>
  <si>
    <t>TAMPA CEGA PLASTICA RETANGULAR 4"X2"</t>
  </si>
  <si>
    <t>1.4.0.43.</t>
  </si>
  <si>
    <t>TOMADA BAIXA DE EMBUTIR (1 MÓDULO), 2P+T 10 A, INCLUINDO SUPORTE E PLACA - FORNECIMENTO E INSTALAÇÃO. AF_12/2015</t>
  </si>
  <si>
    <t>1.4.0.44.</t>
  </si>
  <si>
    <t>TOMADA ALTA DE EMBUTIR (1 MÓDULO), 2P+T 20 A, INCLUINDO SUPORTE E PLACA - FORNECIMENTO E INSTALAÇÃO. AF_12/2015</t>
  </si>
  <si>
    <t>1.5.</t>
  </si>
  <si>
    <t>INSTALAÇÕES ESPECIAIS</t>
  </si>
  <si>
    <t>Nível 3</t>
  </si>
  <si>
    <t>1.5.1.</t>
  </si>
  <si>
    <t>INSTALAÇÕES DE INCENDIO</t>
  </si>
  <si>
    <t>1.5.1.1.</t>
  </si>
  <si>
    <t>EXTINTOR PO QUIMICO SECO (6 KG) - CAPACIDADE EXTINTORA 20 BC</t>
  </si>
  <si>
    <t>1.5.1.2.</t>
  </si>
  <si>
    <t>EXTINTOR MULTI USO EM PO A B C (6 KG) - CAPACIDADE EXTINTORA 3A 20BC</t>
  </si>
  <si>
    <t>1.5.1.3.</t>
  </si>
  <si>
    <t>COMP 277_SEE</t>
  </si>
  <si>
    <t>MARCAÇÃO NO PISO - 1X1 M PARA EXTINTOR</t>
  </si>
  <si>
    <t>1.5.1.4.</t>
  </si>
  <si>
    <t>COMP 024_SEE</t>
  </si>
  <si>
    <t>SINALIZADOR FOTOLUMINESCENTE PARA EXTINTOR</t>
  </si>
  <si>
    <t>1.5.1.5.</t>
  </si>
  <si>
    <t>LUMINÁRIA DE EMERGÊNCIA - FORNECIMENTO E INSTALAÇÃO. AF_11/2017</t>
  </si>
  <si>
    <t>1.5.1.6.</t>
  </si>
  <si>
    <t>COMP 025_SEE</t>
  </si>
  <si>
    <t>SINALIZADOR FOTOLUMINESCENTE DE EMERGÊNCIA</t>
  </si>
  <si>
    <t>1.5.1.7.</t>
  </si>
  <si>
    <t>COMP 412_SEE</t>
  </si>
  <si>
    <t>PLACA DE SINALIZAÇÃO EM PVC COD 17 - (316X158) MENSAGEM "SAÍDA"</t>
  </si>
  <si>
    <t>1.5.1.8.</t>
  </si>
  <si>
    <t>COMP 235_SEE</t>
  </si>
  <si>
    <t>PLACA DE SINALIZAÇÃO EM PVC COD 01 - (300X300) PROIBIDO FUMAR</t>
  </si>
  <si>
    <t>1.5.1.9.</t>
  </si>
  <si>
    <t>COMP 236_SEE</t>
  </si>
  <si>
    <t>PLACA DE SINALIZAÇÃO EM PVC COD 06 - (300X300) PERIGO INFLAMÁVEL</t>
  </si>
  <si>
    <t>1.6.</t>
  </si>
  <si>
    <t>ESTRUTURA DE MADEIRA</t>
  </si>
  <si>
    <t>1.6.0.1.</t>
  </si>
  <si>
    <t>TRAMA DE MADEIRA COMPOSTA POR RIPAS, CAIBROS E TERÇAS PARA TELHADOS DE ATÉ 2 ÁGUAS PARA TELHA CERÂMICA CAPA-CANAL, INCLUSO TRANSPORTE VERTICAL. AF_07/2019</t>
  </si>
  <si>
    <t>Referência: AGETOP - 140202</t>
  </si>
  <si>
    <t>1.7.</t>
  </si>
  <si>
    <t>COBERTURAS</t>
  </si>
  <si>
    <t>1.7.0.1.</t>
  </si>
  <si>
    <t>TELHAMENTO COM TELHA CERÂMICA CAPA-CANAL, TIPO PLAN, COM ATÉ 2 ÁGUAS, INCLUSO TRANSPORTE VERTICAL. AF_07/2019</t>
  </si>
  <si>
    <t>Referência: AGETOP - 160401</t>
  </si>
  <si>
    <t>1.7.0.2.</t>
  </si>
  <si>
    <t>1.8.</t>
  </si>
  <si>
    <t>ESQUADRIAS METÁLICAS</t>
  </si>
  <si>
    <t>1.8.0.1.</t>
  </si>
  <si>
    <t>GRADE DE FRENTE/TUBO DE AÇO COM ESTACA D=25CM ARMADA - GF-2</t>
  </si>
  <si>
    <t>1.9.</t>
  </si>
  <si>
    <t>VIDROS</t>
  </si>
  <si>
    <t>1.9.0.1.</t>
  </si>
  <si>
    <t>VIDRO LISO COMUM TRANSPARENTE, ESPESSURA 4MM</t>
  </si>
  <si>
    <t>Referência: AGETOP - 190102</t>
  </si>
  <si>
    <t>1.10.</t>
  </si>
  <si>
    <t>REVESTIMENTO DE PAREDE</t>
  </si>
  <si>
    <t>1.10.0.1.</t>
  </si>
  <si>
    <t>MASSA ÚNICA, PARA RECEBIMENTO DE PINTURA, EM ARGAMASSA TRAÇO 1:2:8, PREPARO MECÂNICO COM BETONEIRA 400L, APLICADA MANUALMENTE EM FACES INTERNAS DE PAREDES, ESPESSURA DE 10MM, COM EXECUÇÃO DE TALISCAS. AF_06/2014</t>
  </si>
  <si>
    <t>Referência: AGETOP - 200500</t>
  </si>
  <si>
    <t>1.11.</t>
  </si>
  <si>
    <t>FORROS</t>
  </si>
  <si>
    <t>1.11.0.1.</t>
  </si>
  <si>
    <t>FORRO DE PVC SEM ESTRUTURA DE METALON (COM REPINTURA DA ESTRUTURA COM TINTA ALQUÍDICA D.F.)</t>
  </si>
  <si>
    <t>1.12.</t>
  </si>
  <si>
    <t>REVESTIMENTO DE PISO</t>
  </si>
  <si>
    <t>1.12.0.1.</t>
  </si>
  <si>
    <t>PISO CONCRETO DESEMPENADO ESPESSURA = 5 CM  1:2,5:3,5</t>
  </si>
  <si>
    <t>1.12.0.2.</t>
  </si>
  <si>
    <t>PISO DE LADRILHO HIDRÁULICO COLORIDO MODELO TÁTIL ( ALERTA OU DIRECIONAL) SEM LASTRO</t>
  </si>
  <si>
    <t>1.13.</t>
  </si>
  <si>
    <t>ADMINISTRAÇÃO</t>
  </si>
  <si>
    <t>1.13.1.</t>
  </si>
  <si>
    <t>MENSALISTAS</t>
  </si>
  <si>
    <t>1.13.1.1.</t>
  </si>
  <si>
    <t>ENGENHEIRO CIVIL DE OBRA PLENO COM ENCARGOS COMPLEMENTARES</t>
  </si>
  <si>
    <t>H</t>
  </si>
  <si>
    <t>Referência: AGETOP - 250101</t>
  </si>
  <si>
    <t>1.13.1.2.</t>
  </si>
  <si>
    <t>ENCARREGADO GERAL COM ENCARGOS COMPLEMENTARES</t>
  </si>
  <si>
    <t>Referência: AGETOP - 250103</t>
  </si>
  <si>
    <t>1.14.</t>
  </si>
  <si>
    <t>PINTURA</t>
  </si>
  <si>
    <t>1.14.1.</t>
  </si>
  <si>
    <t>ESMALTE SINTÉTICO</t>
  </si>
  <si>
    <t>1.14.1.1.</t>
  </si>
  <si>
    <t>REMOCAO DE PINTURA ANTIGA A OLEO OU ESMALTE</t>
  </si>
  <si>
    <t>1.14.1.2.</t>
  </si>
  <si>
    <t>APLICAÇÃO E LIXAMENTO DE MASSA LÁTEX EM PAREDES, DUAS DEMÃOS. AF_06/2014</t>
  </si>
  <si>
    <t>Referência: AGETOP - 261300</t>
  </si>
  <si>
    <t>1.14.1.3.</t>
  </si>
  <si>
    <t>PINT.ESMALTE SINT.PAREDES - 2 DEM.C/SELADOR</t>
  </si>
  <si>
    <t>1.14.2.</t>
  </si>
  <si>
    <t>LÁTEX ACRÍLICA</t>
  </si>
  <si>
    <t>1.14.2.1.</t>
  </si>
  <si>
    <t>APLICAÇÃO MANUAL DE PINTURA COM TINTA LÁTEX ACRÍLICA EM PAREDES, DUAS DEMÃOS. AF_06/2014</t>
  </si>
  <si>
    <t>Referência: AGETOP - 261001</t>
  </si>
  <si>
    <t>1.14.3.</t>
  </si>
  <si>
    <t>EXTERNA</t>
  </si>
  <si>
    <t>1.14.3.1.</t>
  </si>
  <si>
    <t>1.14.4.</t>
  </si>
  <si>
    <t>ESQUADRIAS EXISTENTES</t>
  </si>
  <si>
    <t>1.14.4.1.</t>
  </si>
  <si>
    <t>1.14.4.2.</t>
  </si>
  <si>
    <t>73924/3</t>
  </si>
  <si>
    <t>PINTURA ESMALTE FOSCO, DUAS DEMAOS, SOBRE SUPERFICIE METALICA</t>
  </si>
  <si>
    <t>Referência: AGETOP - 261503</t>
  </si>
  <si>
    <t>1.14.5.</t>
  </si>
  <si>
    <t>ESQUADRIAS NOVAS</t>
  </si>
  <si>
    <t>1.14.5.1.</t>
  </si>
  <si>
    <t>74145/1</t>
  </si>
  <si>
    <t>PINTURA ESMALTE FOSCO, DUAS DEMAOS, SOBRE SUPERFICIE METALICA, INCLUSO UMA DEMAO DE FUNDO ANTICORROSIVO. UTILIZACAO DE REVOLVER ( AR-COMPRIMIDO).</t>
  </si>
  <si>
    <t>Referência: AGETOP - 261602</t>
  </si>
  <si>
    <t>1.14.6.</t>
  </si>
  <si>
    <t>OUTROS</t>
  </si>
  <si>
    <t>1.14.6.1.</t>
  </si>
  <si>
    <t>EMASSAMENTO ACRILICO 2 DEMAOS</t>
  </si>
  <si>
    <t>1.14.6.2.</t>
  </si>
  <si>
    <t>LETREIRO MÉDIO A GRANDE PORTE EM PAREDE FEITO A PINCEL</t>
  </si>
  <si>
    <t>1.15.</t>
  </si>
  <si>
    <t>DIVERSOS</t>
  </si>
  <si>
    <t>1.15.0.1.</t>
  </si>
  <si>
    <t>LIMPEZA FINAL DE OBRA - (OBRAS CIVIS)</t>
  </si>
  <si>
    <t>1.15.0.2.</t>
  </si>
  <si>
    <t>COMP 402_SEE</t>
  </si>
  <si>
    <t>QD.GIZ EMBOCO/LAM.MELAMINICO COMPL.-ESC.2000 4,50X1,40M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</si>
  <si>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</si>
  <si>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>VALOR TOTAL</t>
  </si>
  <si>
    <t>VALOR BDI (27,95%)</t>
  </si>
  <si>
    <t>TOTAL ORÇAMENTO</t>
  </si>
  <si>
    <t>CUSTO POR M2 ³</t>
  </si>
  <si>
    <t>MATERIAL S/ BDI</t>
  </si>
  <si>
    <t>MÃO DE OBRA S/ BDI</t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</si>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</sst>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mmm/yyyy"/>
    <numFmt numFmtId="166" formatCode="000000"/>
  </numFmts>
  <fonts count="15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7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Alignment="0" applyProtection="0"/>
  </cellStyleXfs>
  <cellXfs count="144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4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14" fontId="1" fillId="0" borderId="3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/>
    <xf numFmtId="0" fontId="4" fillId="0" borderId="0" xfId="0" applyFont="1" applyBorder="1" applyAlignment="1" applyProtection="1"/>
    <xf numFmtId="0" fontId="4" fillId="0" borderId="2" xfId="0" applyFont="1" applyBorder="1" applyAlignment="1" applyProtection="1"/>
    <xf numFmtId="165" fontId="1" fillId="0" borderId="3" xfId="0" quotePrefix="1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2" fontId="1" fillId="0" borderId="5" xfId="0" applyNumberFormat="1" applyFont="1" applyBorder="1" applyAlignment="1" applyProtection="1">
      <alignment horizontal="left"/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 textRotation="90"/>
    </xf>
    <xf numFmtId="166" fontId="6" fillId="0" borderId="4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66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164" fontId="4" fillId="0" borderId="12" xfId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66" fontId="1" fillId="0" borderId="18" xfId="0" applyNumberFormat="1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</xf>
    <xf numFmtId="4" fontId="1" fillId="4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/>
    </xf>
    <xf numFmtId="1" fontId="8" fillId="5" borderId="1" xfId="0" applyNumberFormat="1" applyFont="1" applyFill="1" applyBorder="1" applyAlignment="1" applyProtection="1">
      <alignment horizontal="left" vertical="center"/>
      <protection locked="0"/>
    </xf>
    <xf numFmtId="0" fontId="4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horizontal="center" vertical="center"/>
      <protection locked="0"/>
    </xf>
    <xf numFmtId="0" fontId="8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vertical="center"/>
    </xf>
    <xf numFmtId="4" fontId="8" fillId="6" borderId="2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166" fontId="9" fillId="0" borderId="13" xfId="0" applyNumberFormat="1" applyFont="1" applyFill="1" applyBorder="1" applyAlignment="1" applyProtection="1">
      <alignment horizontal="left" vertical="center"/>
    </xf>
    <xf numFmtId="1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4" fontId="1" fillId="4" borderId="14" xfId="0" applyNumberFormat="1" applyFont="1" applyFill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9" fillId="0" borderId="27" xfId="0" applyNumberFormat="1" applyFont="1" applyBorder="1" applyAlignment="1" applyProtection="1">
      <alignment horizontal="right" vertical="center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18" xfId="0" applyNumberFormat="1" applyFont="1" applyFill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vertical="center" wrapText="1"/>
      <protection locked="0"/>
    </xf>
    <xf numFmtId="4" fontId="10" fillId="0" borderId="15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vertical="top"/>
    </xf>
    <xf numFmtId="0" fontId="1" fillId="0" borderId="30" xfId="0" applyFont="1" applyBorder="1" applyAlignment="1" applyProtection="1">
      <alignment vertical="top"/>
    </xf>
    <xf numFmtId="0" fontId="1" fillId="0" borderId="31" xfId="0" applyFont="1" applyBorder="1" applyAlignment="1" applyProtection="1">
      <alignment horizontal="center" vertical="center"/>
    </xf>
    <xf numFmtId="0" fontId="2" fillId="7" borderId="29" xfId="0" applyFont="1" applyFill="1" applyBorder="1" applyProtection="1"/>
    <xf numFmtId="0" fontId="2" fillId="7" borderId="32" xfId="0" applyFont="1" applyFill="1" applyBorder="1" applyProtection="1"/>
    <xf numFmtId="0" fontId="2" fillId="7" borderId="33" xfId="0" applyFont="1" applyFill="1" applyBorder="1" applyProtection="1"/>
    <xf numFmtId="0" fontId="2" fillId="7" borderId="30" xfId="0" applyFont="1" applyFill="1" applyBorder="1" applyProtection="1"/>
    <xf numFmtId="4" fontId="2" fillId="7" borderId="34" xfId="0" applyNumberFormat="1" applyFont="1" applyFill="1" applyBorder="1" applyProtection="1"/>
    <xf numFmtId="0" fontId="2" fillId="0" borderId="0" xfId="0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164" fontId="4" fillId="0" borderId="3" xfId="1" applyFont="1" applyFill="1" applyBorder="1" applyAlignment="1" applyProtection="1">
      <alignment horizontal="left" vertical="center"/>
    </xf>
    <xf numFmtId="164" fontId="4" fillId="0" borderId="5" xfId="1" applyFont="1" applyFill="1" applyBorder="1" applyAlignment="1" applyProtection="1">
      <alignment horizontal="left" vertical="center"/>
    </xf>
    <xf numFmtId="4" fontId="4" fillId="0" borderId="5" xfId="1" applyNumberFormat="1" applyFont="1" applyFill="1" applyBorder="1" applyAlignment="1" applyProtection="1">
      <alignment vertical="center"/>
    </xf>
    <xf numFmtId="164" fontId="4" fillId="0" borderId="29" xfId="1" applyFont="1" applyFill="1" applyBorder="1" applyAlignment="1" applyProtection="1">
      <alignment horizontal="left" vertical="center"/>
    </xf>
    <xf numFmtId="164" fontId="4" fillId="0" borderId="34" xfId="1" applyFont="1" applyFill="1" applyBorder="1" applyAlignment="1" applyProtection="1">
      <alignment horizontal="left" vertical="center"/>
    </xf>
    <xf numFmtId="4" fontId="4" fillId="0" borderId="28" xfId="1" applyNumberFormat="1" applyFont="1" applyFill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left" vertical="center"/>
    </xf>
    <xf numFmtId="164" fontId="4" fillId="8" borderId="29" xfId="1" applyFont="1" applyFill="1" applyBorder="1" applyAlignment="1" applyProtection="1">
      <alignment horizontal="left" vertical="center"/>
    </xf>
    <xf numFmtId="164" fontId="4" fillId="8" borderId="34" xfId="1" applyFont="1" applyFill="1" applyBorder="1" applyAlignment="1" applyProtection="1">
      <alignment horizontal="left" vertical="center"/>
    </xf>
    <xf numFmtId="4" fontId="4" fillId="8" borderId="34" xfId="1" applyNumberFormat="1" applyFont="1" applyFill="1" applyBorder="1" applyAlignment="1" applyProtection="1">
      <alignment vertical="center"/>
    </xf>
    <xf numFmtId="164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vertical="center"/>
    </xf>
    <xf numFmtId="164" fontId="4" fillId="0" borderId="29" xfId="1" applyFont="1" applyFill="1" applyBorder="1" applyAlignment="1" applyProtection="1">
      <alignment horizontal="center" vertical="center"/>
    </xf>
    <xf numFmtId="164" fontId="4" fillId="0" borderId="34" xfId="1" applyFont="1" applyFill="1" applyBorder="1" applyAlignment="1" applyProtection="1">
      <alignment horizontal="center" vertical="center"/>
    </xf>
    <xf numFmtId="4" fontId="4" fillId="0" borderId="34" xfId="1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4" fontId="8" fillId="0" borderId="0" xfId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164" fontId="8" fillId="0" borderId="0" xfId="1" applyFont="1" applyFill="1" applyBorder="1" applyAlignment="1" applyProtection="1">
      <alignment horizontal="left" vertical="center"/>
      <protection locked="0"/>
    </xf>
    <xf numFmtId="164" fontId="4" fillId="0" borderId="0" xfId="1" applyFont="1" applyFill="1" applyBorder="1" applyAlignment="1" applyProtection="1">
      <alignment horizontal="left" vertical="center"/>
      <protection locked="0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/>
    <xf numFmtId="0" fontId="2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4" fontId="2" fillId="0" borderId="0" xfId="0" applyNumberFormat="1" applyFont="1" applyBorder="1" applyProtection="1">
      <protection locked="0"/>
    </xf>
  </cellXfs>
  <cellStyles count="2">
    <cellStyle name="Normal" xfId="0" builtinId="0"/>
    <cellStyle name="Vírgula" xfId="1" builtinId="3"/>
  </cellStyles>
  <dxfs count="93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247650</xdr:colOff>
      <xdr:row>0</xdr:row>
      <xdr:rowOff>76201</xdr:rowOff>
    </xdr:from>
    <xdr:ext cx="2882225" cy="1080000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647701"/>
          <a:ext cx="2882225" cy="108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APARECIDA/APARECIDA%20DE%20GOIANIA/CE%20MARIA%20DE%20FATIMA%20SANTANA/2019_REFORMA%20-%20ETAPA%202/PROJETO%20EXECUTIVO/ORIGINAIS/ORC_DESON_52030938_SET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SERVIDORES/Thiago%20Rodrigues%20Alves%20Lopes/2019/REGIONAIS/CRE%20&#193;GUAS%20LINDAS/JD.%20GUA&#205;RA/FINAL/ADITIVO%20COM%20SALDO%20v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Equivalências"/>
      <sheetName val="Orçamento"/>
      <sheetName val="Resumo "/>
      <sheetName val="Somatório"/>
      <sheetName val="Cronog_6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definedNames>
      <definedName name="AddLinha"/>
      <definedName name="buscacodigo"/>
      <definedName name="comparaPrecos"/>
      <definedName name="ExcLinhas"/>
      <definedName name="rodap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D30">
            <v>0.27945601481174465</v>
          </cell>
        </row>
      </sheetData>
      <sheetData sheetId="9"/>
      <sheetData sheetId="10"/>
      <sheetData sheetId="11"/>
      <sheetData sheetId="12"/>
      <sheetData sheetId="13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las"/>
      <sheetName val="TABELA 2014"/>
      <sheetName val="TABELA 2018"/>
      <sheetName val="ADITIVO"/>
      <sheetName val="RESUMO"/>
      <sheetName val="Resumo "/>
      <sheetName val="Cronog_30_Dias"/>
      <sheetName val="Cronog_30_Dias_(atual)"/>
      <sheetName val="Composição BDI"/>
      <sheetName val="Relatório CENTRAC"/>
      <sheetName val="Parc Maior Relev"/>
      <sheetName val="Procedimentos"/>
    </sheetNames>
    <sheetDataSet>
      <sheetData sheetId="0"/>
      <sheetData sheetId="1"/>
      <sheetData sheetId="2">
        <row r="8">
          <cell r="A8">
            <v>164</v>
          </cell>
          <cell r="B8" t="str">
            <v>SERVIÇOS PRELIMINARES</v>
          </cell>
        </row>
        <row r="9">
          <cell r="A9">
            <v>20000</v>
          </cell>
          <cell r="B9" t="str">
            <v>SERVIÇOS PRELIMINARES</v>
          </cell>
          <cell r="C9" t="str">
            <v xml:space="preserve">S/U   </v>
          </cell>
          <cell r="D9">
            <v>0</v>
          </cell>
          <cell r="E9">
            <v>0</v>
          </cell>
          <cell r="F9">
            <v>0</v>
          </cell>
        </row>
        <row r="10">
          <cell r="A10">
            <v>20100</v>
          </cell>
          <cell r="B10" t="str">
            <v>DEMOLIÇÃO - COBERTURA TELHA METÁLICA C/ TRANSP. ATÉ CB. E CARGA</v>
          </cell>
          <cell r="C10" t="str">
            <v xml:space="preserve">m2    </v>
          </cell>
          <cell r="D10">
            <v>0</v>
          </cell>
          <cell r="E10">
            <v>2.15</v>
          </cell>
          <cell r="F10">
            <v>2.15</v>
          </cell>
        </row>
        <row r="11">
          <cell r="A11">
            <v>20101</v>
          </cell>
          <cell r="B11" t="str">
            <v>DEMOLICAO COBERTURA TELHA CERAMICA C/ TRANSP. ATÉ CB. E CARGA</v>
          </cell>
          <cell r="C11" t="str">
            <v xml:space="preserve">m2    </v>
          </cell>
          <cell r="D11">
            <v>0</v>
          </cell>
          <cell r="E11">
            <v>4.58</v>
          </cell>
          <cell r="F11">
            <v>4.58</v>
          </cell>
        </row>
        <row r="12">
          <cell r="A12">
            <v>20102</v>
          </cell>
          <cell r="B12" t="str">
            <v>DEMOLICAO-COBERTURA TELHA FIBROCIMENTO/FIBRA DE VIDRO/SIMILARES C/ TRANSP. ATÉ CB. E CARGA</v>
          </cell>
          <cell r="C12" t="str">
            <v xml:space="preserve">m2    </v>
          </cell>
          <cell r="D12">
            <v>0</v>
          </cell>
          <cell r="E12">
            <v>1.91</v>
          </cell>
          <cell r="F12">
            <v>1.91</v>
          </cell>
        </row>
        <row r="13">
          <cell r="A13">
            <v>20103</v>
          </cell>
          <cell r="B13" t="str">
            <v>DEMOLIÇÃO ESTRUTURA EM MADEIRA TELHADO C/ TRANSP. ATÉ CB. E CARGA</v>
          </cell>
          <cell r="C13" t="str">
            <v xml:space="preserve">m2    </v>
          </cell>
          <cell r="D13">
            <v>0</v>
          </cell>
          <cell r="E13">
            <v>9.92</v>
          </cell>
          <cell r="F13">
            <v>9.92</v>
          </cell>
        </row>
        <row r="14">
          <cell r="A14">
            <v>20104</v>
          </cell>
          <cell r="B14" t="str">
            <v>DEMOLIÇÃO DE RIPAS C/ TRANSP. ATÉ CB. E CARGA</v>
          </cell>
          <cell r="C14" t="str">
            <v xml:space="preserve">m2    </v>
          </cell>
          <cell r="D14">
            <v>0</v>
          </cell>
          <cell r="E14">
            <v>0.77</v>
          </cell>
          <cell r="F14">
            <v>0.77</v>
          </cell>
        </row>
        <row r="15">
          <cell r="A15">
            <v>20105</v>
          </cell>
          <cell r="B15" t="str">
            <v>DEMOL.FORRO PAULISTA  C/TRANSP.ATE CB.E CARGA</v>
          </cell>
          <cell r="C15" t="str">
            <v xml:space="preserve">m2    </v>
          </cell>
          <cell r="D15">
            <v>0</v>
          </cell>
          <cell r="E15">
            <v>2.29</v>
          </cell>
          <cell r="F15">
            <v>2.29</v>
          </cell>
        </row>
        <row r="16">
          <cell r="A16">
            <v>20106</v>
          </cell>
          <cell r="B16" t="str">
            <v>RETIRADA DE JANELAS OU PORTAIS C/ TRANSP. ATÉ CB. E CARGA</v>
          </cell>
          <cell r="C16" t="str">
            <v xml:space="preserve">m2    </v>
          </cell>
          <cell r="D16">
            <v>0</v>
          </cell>
          <cell r="E16">
            <v>3.82</v>
          </cell>
          <cell r="F16">
            <v>3.82</v>
          </cell>
        </row>
        <row r="17">
          <cell r="A17">
            <v>20107</v>
          </cell>
          <cell r="B17" t="str">
            <v xml:space="preserve">CORTE/DESTOC./RETIRADA/REATERRO (MANUAIS) DE ÁRVORE GRANDE PORTE ( H = 8 A 10 M / DIÂMETRO TRONCO 60 A 70CM E COPA DE 10 A 13M ) C/TRANSP.ATE C.B.E CARGA </v>
          </cell>
          <cell r="C17" t="str">
            <v xml:space="preserve">Un    </v>
          </cell>
          <cell r="D17">
            <v>0</v>
          </cell>
          <cell r="E17">
            <v>327.88</v>
          </cell>
          <cell r="F17">
            <v>327.88</v>
          </cell>
        </row>
        <row r="18">
          <cell r="A18">
            <v>20108</v>
          </cell>
          <cell r="B18" t="str">
            <v>DEMOLIÇÃO PISOS/VIGAS DE MAD.C/TRANSPORTE ATE CB. E CARGA</v>
          </cell>
          <cell r="C18" t="str">
            <v xml:space="preserve">m2    </v>
          </cell>
          <cell r="D18">
            <v>0</v>
          </cell>
          <cell r="E18">
            <v>9.16</v>
          </cell>
          <cell r="F18">
            <v>9.16</v>
          </cell>
        </row>
        <row r="19">
          <cell r="A19">
            <v>20109</v>
          </cell>
          <cell r="B19" t="str">
            <v>DEM.PISO CIMENT.SOBRE LASTRO CONC.C/TR.ATE CB. E CARGA</v>
          </cell>
          <cell r="C19" t="str">
            <v xml:space="preserve">m2    </v>
          </cell>
          <cell r="D19">
            <v>0</v>
          </cell>
          <cell r="E19">
            <v>9.92</v>
          </cell>
          <cell r="F19">
            <v>9.92</v>
          </cell>
        </row>
        <row r="20">
          <cell r="A20">
            <v>20110</v>
          </cell>
          <cell r="B20" t="str">
            <v>DEMOL.PISO LADRILHO/HIDRAUL.C/TR.ATE CB. E CARGA</v>
          </cell>
          <cell r="C20" t="str">
            <v xml:space="preserve">m2    </v>
          </cell>
          <cell r="D20">
            <v>0</v>
          </cell>
          <cell r="E20">
            <v>5.34</v>
          </cell>
          <cell r="F20">
            <v>5.34</v>
          </cell>
        </row>
        <row r="21">
          <cell r="A21">
            <v>20111</v>
          </cell>
          <cell r="B21" t="str">
            <v>DEM.PISO CERAM.SOBRE LASTRO CONC.C/TR.CB.E CARGA</v>
          </cell>
          <cell r="C21" t="str">
            <v xml:space="preserve">m2    </v>
          </cell>
          <cell r="D21">
            <v>0</v>
          </cell>
          <cell r="E21">
            <v>5.34</v>
          </cell>
          <cell r="F21">
            <v>5.34</v>
          </cell>
        </row>
        <row r="22">
          <cell r="A22">
            <v>20112</v>
          </cell>
          <cell r="B22" t="str">
            <v>DEM.PISO CERAM. INCLUS. RETIRADA DE CONTRAPISO SOBRE LASTRO CONC.C/TR.CB.E CARGA</v>
          </cell>
          <cell r="C22" t="str">
            <v xml:space="preserve">m2    </v>
          </cell>
          <cell r="D22">
            <v>0</v>
          </cell>
          <cell r="E22">
            <v>10.68</v>
          </cell>
          <cell r="F22">
            <v>10.68</v>
          </cell>
        </row>
        <row r="23">
          <cell r="A23">
            <v>20113</v>
          </cell>
          <cell r="B23" t="str">
            <v>DEMOL.-ASSOALHO DE MAD.C/TRANSP.ATE CB.E CARGA</v>
          </cell>
          <cell r="C23" t="str">
            <v xml:space="preserve">m2    </v>
          </cell>
          <cell r="D23">
            <v>0</v>
          </cell>
          <cell r="E23">
            <v>6.86</v>
          </cell>
          <cell r="F23">
            <v>6.86</v>
          </cell>
        </row>
        <row r="24">
          <cell r="A24">
            <v>20115</v>
          </cell>
          <cell r="B24" t="str">
            <v>DEMOLIÇÃO DE REVESTIMENTOS COM AZULEJOS C/TRANSP.ATE CB. E CARGA</v>
          </cell>
          <cell r="C24" t="str">
            <v xml:space="preserve">m2    </v>
          </cell>
          <cell r="D24">
            <v>0</v>
          </cell>
          <cell r="E24">
            <v>1.91</v>
          </cell>
          <cell r="F24">
            <v>1.91</v>
          </cell>
        </row>
        <row r="25">
          <cell r="A25">
            <v>20116</v>
          </cell>
          <cell r="B25" t="str">
            <v>DEMOLIÇÃO DE LAMBRIS COM APROVEITAMENTO</v>
          </cell>
          <cell r="C25" t="str">
            <v xml:space="preserve">m2    </v>
          </cell>
          <cell r="D25">
            <v>0</v>
          </cell>
          <cell r="E25">
            <v>1.91</v>
          </cell>
          <cell r="F25">
            <v>1.91</v>
          </cell>
        </row>
        <row r="26">
          <cell r="A26">
            <v>20117</v>
          </cell>
          <cell r="B26" t="str">
            <v>DEMOL.REVEST.C/ARGAMASSA C/TR.ATE CB.E CARGA</v>
          </cell>
          <cell r="C26" t="str">
            <v xml:space="preserve">m2    </v>
          </cell>
          <cell r="D26">
            <v>0</v>
          </cell>
          <cell r="E26">
            <v>3.82</v>
          </cell>
          <cell r="F26">
            <v>3.82</v>
          </cell>
        </row>
        <row r="27">
          <cell r="A27">
            <v>20118</v>
          </cell>
          <cell r="B27" t="str">
            <v>DEM.ALVEN.TIJOLO S/REAP. C/TR.ATE CB. E CARGA</v>
          </cell>
          <cell r="C27" t="str">
            <v xml:space="preserve">m3    </v>
          </cell>
          <cell r="D27">
            <v>0</v>
          </cell>
          <cell r="E27">
            <v>20.5</v>
          </cell>
          <cell r="F27">
            <v>20.5</v>
          </cell>
        </row>
        <row r="28">
          <cell r="A28">
            <v>20119</v>
          </cell>
          <cell r="B28" t="str">
            <v>DEMOLICAO-ALVEN. TIJOLO C/REAPROVEITAMENTO</v>
          </cell>
          <cell r="C28" t="str">
            <v xml:space="preserve">m3    </v>
          </cell>
          <cell r="D28">
            <v>0</v>
          </cell>
          <cell r="E28">
            <v>45.79</v>
          </cell>
          <cell r="F28">
            <v>45.79</v>
          </cell>
        </row>
        <row r="29">
          <cell r="A29">
            <v>20121</v>
          </cell>
          <cell r="B29" t="str">
            <v>DEM. MANUAL EM CONCR.SIMPLES C/TR.ATE CB.E CARGA (O.C.)</v>
          </cell>
          <cell r="C29" t="str">
            <v xml:space="preserve">m3    </v>
          </cell>
          <cell r="D29">
            <v>0</v>
          </cell>
          <cell r="E29">
            <v>99.22</v>
          </cell>
          <cell r="F29">
            <v>99.22</v>
          </cell>
        </row>
        <row r="30">
          <cell r="A30">
            <v>20125</v>
          </cell>
          <cell r="B30" t="str">
            <v>DEMOL.LAJE PRE-MOLD.MANUAL C/TR.ATE CB.E CARGA</v>
          </cell>
          <cell r="C30" t="str">
            <v xml:space="preserve">m3    </v>
          </cell>
          <cell r="D30">
            <v>0</v>
          </cell>
          <cell r="E30">
            <v>125.88</v>
          </cell>
          <cell r="F30">
            <v>125.88</v>
          </cell>
        </row>
        <row r="31">
          <cell r="A31">
            <v>20126</v>
          </cell>
          <cell r="B31" t="str">
            <v>DEMOLICAO - PISO INTERTRAVADO C/ EMPILHAMENTO</v>
          </cell>
          <cell r="C31" t="str">
            <v xml:space="preserve">m2    </v>
          </cell>
          <cell r="D31">
            <v>0</v>
          </cell>
          <cell r="E31">
            <v>5.34</v>
          </cell>
          <cell r="F31">
            <v>5.34</v>
          </cell>
        </row>
        <row r="32">
          <cell r="A32">
            <v>20127</v>
          </cell>
          <cell r="B32" t="str">
            <v>DEM.LAJE CONC. ARM.MANUAL C/TR.ATE CB.E CARGA (OC)</v>
          </cell>
          <cell r="C32" t="str">
            <v xml:space="preserve">m3    </v>
          </cell>
          <cell r="D32">
            <v>0</v>
          </cell>
          <cell r="E32">
            <v>152.63999999999999</v>
          </cell>
          <cell r="F32">
            <v>152.63999999999999</v>
          </cell>
        </row>
        <row r="33">
          <cell r="A33">
            <v>20128</v>
          </cell>
          <cell r="B33" t="str">
            <v>DEM.PILAR CONC.ARM.MANUAL C/TR.ATE CB.E CARGA(OC)</v>
          </cell>
          <cell r="C33" t="str">
            <v xml:space="preserve">m3    </v>
          </cell>
          <cell r="D33">
            <v>0</v>
          </cell>
          <cell r="E33">
            <v>171.72</v>
          </cell>
          <cell r="F33">
            <v>171.72</v>
          </cell>
        </row>
        <row r="34">
          <cell r="A34">
            <v>20129</v>
          </cell>
          <cell r="B34" t="str">
            <v>DEM.VIGAS CONC. ARM.MANUAL C/TR.ATE C.B. E CARGA</v>
          </cell>
          <cell r="C34" t="str">
            <v xml:space="preserve">m3    </v>
          </cell>
          <cell r="D34">
            <v>0</v>
          </cell>
          <cell r="E34">
            <v>190.8</v>
          </cell>
          <cell r="F34">
            <v>190.8</v>
          </cell>
        </row>
        <row r="35">
          <cell r="A35">
            <v>20130</v>
          </cell>
          <cell r="B35" t="str">
            <v>DEMOLIÇÃO ALAMBRADO - POSTE CONCRETO/TELA/VIGA COM TR. ATE CB. E CARGA</v>
          </cell>
          <cell r="C35" t="str">
            <v xml:space="preserve">m     </v>
          </cell>
          <cell r="D35">
            <v>0</v>
          </cell>
          <cell r="E35">
            <v>9.84</v>
          </cell>
          <cell r="F35">
            <v>9.84</v>
          </cell>
        </row>
        <row r="36">
          <cell r="A36">
            <v>20131</v>
          </cell>
          <cell r="B36" t="str">
            <v>DEM.FORRO PACOTE /ESTR.MAD.C/TR.ATE CB. E CARGA</v>
          </cell>
          <cell r="C36" t="str">
            <v xml:space="preserve">m2    </v>
          </cell>
          <cell r="D36">
            <v>0</v>
          </cell>
          <cell r="E36">
            <v>3.05</v>
          </cell>
          <cell r="F36">
            <v>3.05</v>
          </cell>
        </row>
        <row r="37">
          <cell r="A37">
            <v>20132</v>
          </cell>
          <cell r="B37" t="str">
            <v>DEMOL.PISO CARPETE C/TRANSP.ATE CAM.BASC.E CARGA</v>
          </cell>
          <cell r="C37" t="str">
            <v xml:space="preserve">m2    </v>
          </cell>
          <cell r="D37">
            <v>0</v>
          </cell>
          <cell r="E37">
            <v>0.77</v>
          </cell>
          <cell r="F37">
            <v>0.77</v>
          </cell>
        </row>
        <row r="38">
          <cell r="A38">
            <v>20133</v>
          </cell>
          <cell r="B38" t="str">
            <v>DEMOL.PISO VINILICO C/TRANSP.ATE CAM.BASC.E CARGA</v>
          </cell>
          <cell r="C38" t="str">
            <v xml:space="preserve">m2    </v>
          </cell>
          <cell r="D38">
            <v>0</v>
          </cell>
          <cell r="E38">
            <v>2.86</v>
          </cell>
          <cell r="F38">
            <v>2.86</v>
          </cell>
        </row>
        <row r="39">
          <cell r="A39">
            <v>20134</v>
          </cell>
          <cell r="B39" t="str">
            <v>DEM.DE FORRO GESSO C/TRANSP.ATE CB.E CARGA</v>
          </cell>
          <cell r="C39" t="str">
            <v xml:space="preserve">m2    </v>
          </cell>
          <cell r="D39">
            <v>0</v>
          </cell>
          <cell r="E39">
            <v>1.43</v>
          </cell>
          <cell r="F39">
            <v>1.43</v>
          </cell>
        </row>
        <row r="40">
          <cell r="A40">
            <v>20135</v>
          </cell>
          <cell r="B40" t="str">
            <v>DEM. ESTRUT. EM METALON PARA FORRO DE GESSO C/TR.CB E CARGA</v>
          </cell>
          <cell r="C40" t="str">
            <v xml:space="preserve">m2    </v>
          </cell>
          <cell r="D40">
            <v>0.11</v>
          </cell>
          <cell r="E40">
            <v>1.67</v>
          </cell>
          <cell r="F40">
            <v>1.78</v>
          </cell>
        </row>
        <row r="41">
          <cell r="A41">
            <v>20136</v>
          </cell>
          <cell r="B41" t="str">
            <v>DEMOLICAO DE CAIBROS E RIPAS C/ TRANSP. ATÉ CB. E CARGA</v>
          </cell>
          <cell r="C41" t="str">
            <v xml:space="preserve">m2    </v>
          </cell>
          <cell r="D41">
            <v>0</v>
          </cell>
          <cell r="E41">
            <v>2.75</v>
          </cell>
          <cell r="F41">
            <v>2.75</v>
          </cell>
        </row>
        <row r="42">
          <cell r="A42">
            <v>20137</v>
          </cell>
          <cell r="B42" t="str">
            <v>DEMOLIÇAO BACIA SANITARIA C/ TRANSP. ATÉ CB. E CARGA</v>
          </cell>
          <cell r="C42" t="str">
            <v xml:space="preserve">Un    </v>
          </cell>
          <cell r="D42">
            <v>0</v>
          </cell>
          <cell r="E42">
            <v>2.0499999999999998</v>
          </cell>
          <cell r="F42">
            <v>2.0499999999999998</v>
          </cell>
        </row>
        <row r="43">
          <cell r="A43">
            <v>20138</v>
          </cell>
          <cell r="B43" t="str">
            <v>DEMOLIÇAO DE LAVATÓRIO C/ TRANSP. ATÉ CB. E CARGA</v>
          </cell>
          <cell r="C43" t="str">
            <v xml:space="preserve">Un    </v>
          </cell>
          <cell r="D43">
            <v>0</v>
          </cell>
          <cell r="E43">
            <v>2.73</v>
          </cell>
          <cell r="F43">
            <v>2.73</v>
          </cell>
        </row>
        <row r="44">
          <cell r="A44">
            <v>20139</v>
          </cell>
          <cell r="B44" t="str">
            <v>DEMOLIÇAO DE BANCADAS C/ TRANSP. ATÉ CB. E CARGA</v>
          </cell>
          <cell r="C44" t="str">
            <v xml:space="preserve">m2    </v>
          </cell>
          <cell r="D44">
            <v>0</v>
          </cell>
          <cell r="E44">
            <v>2.0499999999999998</v>
          </cell>
          <cell r="F44">
            <v>2.0499999999999998</v>
          </cell>
        </row>
        <row r="45">
          <cell r="A45">
            <v>20140</v>
          </cell>
          <cell r="B45" t="str">
            <v>DEMOLIÇAO DE VÁLVULA DE DESCARGA C/ TRANSP. ATÉ CB. E CARGA</v>
          </cell>
          <cell r="C45" t="str">
            <v xml:space="preserve">Un    </v>
          </cell>
          <cell r="D45">
            <v>0</v>
          </cell>
          <cell r="E45">
            <v>5.47</v>
          </cell>
          <cell r="F45">
            <v>5.47</v>
          </cell>
        </row>
        <row r="46">
          <cell r="A46">
            <v>20141</v>
          </cell>
          <cell r="B46" t="str">
            <v>DEMOLIÇAO DE CAIXA DESCARGA EXTERNA C/ TRANSP. ATÉ CB. E CARGA</v>
          </cell>
          <cell r="C46" t="str">
            <v xml:space="preserve">Un    </v>
          </cell>
          <cell r="D46">
            <v>0</v>
          </cell>
          <cell r="E46">
            <v>2.0499999999999998</v>
          </cell>
          <cell r="F46">
            <v>2.0499999999999998</v>
          </cell>
        </row>
        <row r="47">
          <cell r="A47">
            <v>20142</v>
          </cell>
          <cell r="B47" t="str">
            <v>DEMOLIÇAO DE MEIO FIO COM REAPROVEITAMENTO</v>
          </cell>
          <cell r="C47" t="str">
            <v xml:space="preserve">m     </v>
          </cell>
          <cell r="D47">
            <v>0</v>
          </cell>
          <cell r="E47">
            <v>4.37</v>
          </cell>
          <cell r="F47">
            <v>4.37</v>
          </cell>
        </row>
        <row r="48">
          <cell r="A48">
            <v>20143</v>
          </cell>
          <cell r="B48" t="str">
            <v>DEM. MEIO FIO SEM REAPROV.C/TR.ATE C B E CARGA</v>
          </cell>
          <cell r="C48" t="str">
            <v xml:space="preserve">m     </v>
          </cell>
          <cell r="D48">
            <v>0</v>
          </cell>
          <cell r="E48">
            <v>3.28</v>
          </cell>
          <cell r="F48">
            <v>3.28</v>
          </cell>
        </row>
        <row r="49">
          <cell r="A49">
            <v>20144</v>
          </cell>
          <cell r="B49" t="str">
            <v xml:space="preserve">DEMOLIÇÃO MANUAL DE PAVIM.ASFALTICO C/TR.ATE C.B E CARGA </v>
          </cell>
          <cell r="C49" t="str">
            <v xml:space="preserve">m2    </v>
          </cell>
          <cell r="D49">
            <v>0</v>
          </cell>
          <cell r="E49">
            <v>4.26</v>
          </cell>
          <cell r="F49">
            <v>4.26</v>
          </cell>
        </row>
        <row r="50">
          <cell r="A50">
            <v>20145</v>
          </cell>
          <cell r="B50" t="str">
            <v>DEMOLIÇAO DE BACIA TURCA C/ TRANSP. ATÉ CB. E CARGA</v>
          </cell>
          <cell r="C50" t="str">
            <v xml:space="preserve">Un    </v>
          </cell>
          <cell r="D50">
            <v>0</v>
          </cell>
          <cell r="E50">
            <v>4.0999999999999996</v>
          </cell>
          <cell r="F50">
            <v>4.0999999999999996</v>
          </cell>
        </row>
        <row r="51">
          <cell r="A51">
            <v>20146</v>
          </cell>
          <cell r="B51" t="str">
            <v>DEMOLIÇÃO DE MICTÓRIO C/ TRANSP. ATÉ CB. E CARGA</v>
          </cell>
          <cell r="C51" t="str">
            <v xml:space="preserve">Un    </v>
          </cell>
          <cell r="D51">
            <v>0</v>
          </cell>
          <cell r="E51">
            <v>2.73</v>
          </cell>
          <cell r="F51">
            <v>2.73</v>
          </cell>
        </row>
        <row r="52">
          <cell r="A52">
            <v>20147</v>
          </cell>
          <cell r="B52" t="str">
            <v>DEMOLIÇÃO DE FORRO PVC  INCLUSIVE ESTRUTURA DE SUSTENTAÇÃO C/ TRANSP. ATÉ CB. E CARGA</v>
          </cell>
          <cell r="C52" t="str">
            <v xml:space="preserve">m2    </v>
          </cell>
          <cell r="D52">
            <v>0</v>
          </cell>
          <cell r="E52">
            <v>2.78</v>
          </cell>
          <cell r="F52">
            <v>2.78</v>
          </cell>
        </row>
        <row r="53">
          <cell r="A53">
            <v>20148</v>
          </cell>
          <cell r="B53" t="str">
            <v>DEMOLIÇÃO DE FORRO PVC ( SOMENTE O FORRO) C/ TRANSP. ATÉ CB. E CARGA</v>
          </cell>
          <cell r="C53" t="str">
            <v xml:space="preserve">m2    </v>
          </cell>
          <cell r="D53">
            <v>0</v>
          </cell>
          <cell r="E53">
            <v>1.42</v>
          </cell>
          <cell r="F53">
            <v>1.42</v>
          </cell>
        </row>
        <row r="54">
          <cell r="A54">
            <v>20149</v>
          </cell>
          <cell r="B54" t="str">
            <v>DEM.DIVISÓRIAS PAINÉIS PRE-FABRIC.C/REAPROVEITAMENTO</v>
          </cell>
          <cell r="C54" t="str">
            <v xml:space="preserve">m2    </v>
          </cell>
          <cell r="D54">
            <v>0</v>
          </cell>
          <cell r="E54">
            <v>3.19</v>
          </cell>
          <cell r="F54">
            <v>3.19</v>
          </cell>
        </row>
        <row r="55">
          <cell r="A55">
            <v>20151</v>
          </cell>
          <cell r="B55" t="str">
            <v>DEMOL.DIVISÓRIA EM PEDRA/CONC.C/TRANSP.ATE C.B.CARGA</v>
          </cell>
          <cell r="C55" t="str">
            <v xml:space="preserve">m2    </v>
          </cell>
          <cell r="D55">
            <v>0</v>
          </cell>
          <cell r="E55">
            <v>4.0999999999999996</v>
          </cell>
          <cell r="F55">
            <v>4.0999999999999996</v>
          </cell>
        </row>
        <row r="56">
          <cell r="A56">
            <v>20155</v>
          </cell>
          <cell r="B56" t="str">
            <v>DEMOL.MURO/PAREDE PLACA PRÉ-MOLDADA C/TRANSP.C.B.E CARGA</v>
          </cell>
          <cell r="C56" t="str">
            <v xml:space="preserve">m2    </v>
          </cell>
          <cell r="D56">
            <v>0</v>
          </cell>
          <cell r="E56">
            <v>3.44</v>
          </cell>
          <cell r="F56">
            <v>3.44</v>
          </cell>
        </row>
        <row r="57">
          <cell r="A57">
            <v>20157</v>
          </cell>
          <cell r="B57" t="str">
            <v>DEMOLIÇÃO CALHAS/ RUFOS EM CHAPA C/TR.AT.C.B.E CARGA</v>
          </cell>
          <cell r="C57" t="str">
            <v xml:space="preserve">m2    </v>
          </cell>
          <cell r="D57">
            <v>0</v>
          </cell>
          <cell r="E57">
            <v>2.4700000000000002</v>
          </cell>
          <cell r="F57">
            <v>2.4700000000000002</v>
          </cell>
        </row>
        <row r="58">
          <cell r="A58">
            <v>20160</v>
          </cell>
          <cell r="B58" t="str">
            <v>DEMOLIÇÃO DE TELA DE ALAMBRADO C/ TRANSP. ATÉ CB. E CARGA</v>
          </cell>
          <cell r="C58" t="str">
            <v xml:space="preserve">m2    </v>
          </cell>
          <cell r="D58">
            <v>0</v>
          </cell>
          <cell r="E58">
            <v>1.23</v>
          </cell>
          <cell r="F58">
            <v>1.23</v>
          </cell>
        </row>
        <row r="59">
          <cell r="A59">
            <v>20162</v>
          </cell>
          <cell r="B59" t="str">
            <v>DEMOLIÇÃO DAS INSTALAÇÕES ELÉTRICAS E AFINS C/ TRANSP. ATÉ CB. E CARGA</v>
          </cell>
          <cell r="C59" t="str">
            <v xml:space="preserve">H     </v>
          </cell>
          <cell r="D59">
            <v>0</v>
          </cell>
          <cell r="E59">
            <v>9.5399999999999991</v>
          </cell>
          <cell r="F59">
            <v>9.5399999999999991</v>
          </cell>
        </row>
        <row r="60">
          <cell r="A60">
            <v>20163</v>
          </cell>
          <cell r="B60" t="str">
            <v>DEMOLIÇÃO DAS INSTALAÇÕES HIDROSANITÁRIAS E AFINS C/ TRANSP. ATÉ CB. E CARGA</v>
          </cell>
          <cell r="C60" t="str">
            <v xml:space="preserve">H     </v>
          </cell>
          <cell r="D60">
            <v>0</v>
          </cell>
          <cell r="E60">
            <v>9.5399999999999991</v>
          </cell>
          <cell r="F60">
            <v>9.5399999999999991</v>
          </cell>
        </row>
        <row r="61">
          <cell r="A61">
            <v>20190</v>
          </cell>
          <cell r="B61" t="str">
            <v>LIMPEZA MECANICA DE TERRENO</v>
          </cell>
          <cell r="C61" t="str">
            <v xml:space="preserve">m2    </v>
          </cell>
          <cell r="D61">
            <v>0.14000000000000001</v>
          </cell>
          <cell r="E61">
            <v>0</v>
          </cell>
          <cell r="F61">
            <v>0.14000000000000001</v>
          </cell>
        </row>
        <row r="62">
          <cell r="A62">
            <v>20200</v>
          </cell>
          <cell r="B62" t="str">
            <v>FERRAMENTAS (MANUAIS/ELÉTRICAS) E MATERIAL DE LIMPEZA PERMANENTE DA OBRA - ÁREAS EDIFICADAS/COBERTAS/FECHADAS</v>
          </cell>
          <cell r="C62" t="str">
            <v xml:space="preserve">m2    </v>
          </cell>
          <cell r="D62">
            <v>1.9</v>
          </cell>
          <cell r="E62">
            <v>0</v>
          </cell>
          <cell r="F62">
            <v>1.9</v>
          </cell>
        </row>
        <row r="63">
          <cell r="A63">
            <v>20201</v>
          </cell>
          <cell r="B63" t="str">
            <v>CORTE EM CAPOEIRA FINA A FOICE</v>
          </cell>
          <cell r="C63" t="str">
            <v xml:space="preserve">m2    </v>
          </cell>
          <cell r="D63">
            <v>0</v>
          </cell>
          <cell r="E63">
            <v>0.51</v>
          </cell>
          <cell r="F63">
            <v>0.51</v>
          </cell>
        </row>
        <row r="64">
          <cell r="A64">
            <v>20202</v>
          </cell>
          <cell r="B64" t="str">
            <v>RASPAGEM E LIMPEZA MANUAL DO TERRENO</v>
          </cell>
          <cell r="C64" t="str">
            <v xml:space="preserve">m2    </v>
          </cell>
          <cell r="D64">
            <v>0</v>
          </cell>
          <cell r="E64">
            <v>1.64</v>
          </cell>
          <cell r="F64">
            <v>1.64</v>
          </cell>
        </row>
        <row r="65">
          <cell r="A65">
            <v>20203</v>
          </cell>
          <cell r="B65" t="str">
            <v>CAPINA - (OBRAS CIVIS)</v>
          </cell>
          <cell r="C65" t="str">
            <v xml:space="preserve">m2    </v>
          </cell>
          <cell r="D65">
            <v>0</v>
          </cell>
          <cell r="E65">
            <v>1.07</v>
          </cell>
          <cell r="F65">
            <v>1.07</v>
          </cell>
        </row>
        <row r="66">
          <cell r="A66">
            <v>20210</v>
          </cell>
          <cell r="B66" t="str">
            <v>BARRACÃO DE OBRAS PADRÃO AGETOP/2014 ( BLOCOS,COBERTURAS, PASSARELAS E MÓVEIS), COM ALOJAMENTO E LAVANDERIA , COM PINTURA, EM CONSONÂNCIA COM AS NR's, EM ESPECIAL A NR-18, INCLUSO INSTALAÇÕES ELÉTRICAS E HIDROSSANITÁRIAS - ( COM REAPROVEITAMENTO 1 VEZ ).</v>
          </cell>
          <cell r="C66" t="str">
            <v xml:space="preserve">m2    </v>
          </cell>
          <cell r="D66">
            <v>112.23</v>
          </cell>
          <cell r="E66">
            <v>36.369999999999997</v>
          </cell>
          <cell r="F66">
            <v>148.6</v>
          </cell>
        </row>
        <row r="67">
          <cell r="A67">
            <v>20212</v>
          </cell>
          <cell r="B67" t="str">
            <v>BARRACÃO DE OBRAS PADRÃO AGETOP/2014 ( BLOCOS,COBERTURAS,PASSARELAS E MÓVEIS), SEM ALOJAMENTO E LAVANDERIA , COM PINTURA, EM CONSONÂNCIA COM AS NR's, EM ESPECIAL A NR-18, INCLUSO INSTALAÇÕES ELÉTRICAS E HIDROSSANITÁRIAS - ( COM REAPROVEITAMENTO 1 VEZ ).</v>
          </cell>
          <cell r="C67" t="str">
            <v xml:space="preserve">m2    </v>
          </cell>
          <cell r="D67">
            <v>124</v>
          </cell>
          <cell r="E67">
            <v>38.74</v>
          </cell>
          <cell r="F67">
            <v>162.74</v>
          </cell>
        </row>
        <row r="68">
          <cell r="A68">
            <v>20302</v>
          </cell>
          <cell r="B68" t="str">
            <v xml:space="preserve">DEPÓSITO PARA CIMENTO TIPO I  COM PINTURA PADRÃO AGETOP/2014 (2,20 X 2,262M) A=4,98 M2 ( C/ REAPROV. 1 VEZ ) - INCLUSO PALETES </v>
          </cell>
          <cell r="C68" t="str">
            <v xml:space="preserve">Un    </v>
          </cell>
          <cell r="D68">
            <v>722.77</v>
          </cell>
          <cell r="E68">
            <v>428.5</v>
          </cell>
          <cell r="F68">
            <v>1151.27</v>
          </cell>
        </row>
        <row r="69">
          <cell r="A69">
            <v>20303</v>
          </cell>
          <cell r="B69" t="str">
            <v xml:space="preserve">DEPÓSITO PARA CIMENTO TIPO II  COM PINTURA PADRÃO AGETOP/2014 (3,30 X 3,30 M) A=10,89 M2 ( C/ REAPROV. 1 VEZ ) - INCLUSO PALETES </v>
          </cell>
          <cell r="C69" t="str">
            <v xml:space="preserve">un    </v>
          </cell>
          <cell r="D69">
            <v>1173.06</v>
          </cell>
          <cell r="E69">
            <v>712.36</v>
          </cell>
          <cell r="F69">
            <v>1885.42</v>
          </cell>
        </row>
        <row r="70">
          <cell r="A70">
            <v>20400</v>
          </cell>
          <cell r="B70" t="str">
            <v>LIGAÇÃO PROVISÓRIA DE ÁGUA ( INCLUSO RETIRADA DO ESGOTO SANITÁRIO) - PD. AGETOP</v>
          </cell>
          <cell r="C70" t="str">
            <v xml:space="preserve">Un    </v>
          </cell>
          <cell r="D70">
            <v>849.55</v>
          </cell>
          <cell r="E70">
            <v>1111.72</v>
          </cell>
          <cell r="F70">
            <v>1961.27</v>
          </cell>
        </row>
        <row r="71">
          <cell r="A71">
            <v>20501</v>
          </cell>
          <cell r="B71" t="str">
            <v>LIGAÇÃO PROVISÓRIA LUZ E FORÇA - PD. AGETOP</v>
          </cell>
          <cell r="C71" t="str">
            <v xml:space="preserve">Un    </v>
          </cell>
          <cell r="D71">
            <v>2249.39</v>
          </cell>
          <cell r="E71">
            <v>411.47</v>
          </cell>
          <cell r="F71">
            <v>2660.86</v>
          </cell>
        </row>
        <row r="72">
          <cell r="A72">
            <v>20600</v>
          </cell>
          <cell r="B72" t="str">
            <v>TAPUME EM CHAPA COMPENSADA RESINADA 6MM COM PORTÕES E FERRAGENS - PADRÃO AGETOP</v>
          </cell>
          <cell r="C72" t="str">
            <v xml:space="preserve">m2    </v>
          </cell>
          <cell r="D72">
            <v>24.26</v>
          </cell>
          <cell r="E72">
            <v>10.61</v>
          </cell>
          <cell r="F72">
            <v>34.869999999999997</v>
          </cell>
        </row>
        <row r="73">
          <cell r="A73">
            <v>20701</v>
          </cell>
          <cell r="B73" t="str">
            <v>LOCAÇÃO DA OBRA, EXECUÇÃO DE GABARITO SEM REAPROVEITAMENTO, INCLUSO PINTURA (FACE INTERNA DO RIPÃO 15CM) E PIQUETE COM TESTEMUNHA</v>
          </cell>
          <cell r="C73" t="str">
            <v xml:space="preserve">m2    </v>
          </cell>
          <cell r="D73">
            <v>1.83</v>
          </cell>
          <cell r="E73">
            <v>0.98</v>
          </cell>
          <cell r="F73">
            <v>2.81</v>
          </cell>
        </row>
        <row r="74">
          <cell r="A74">
            <v>20702</v>
          </cell>
          <cell r="B74" t="str">
            <v>LOCAÇÃO DE OBRAS DE PEQUENO PORTE COM CAVALETE, INCLUSO PINTURA ( FACE INTERNA DO SARRAFO 10CM) E PIQUETE COM TESTEMUNHA</v>
          </cell>
          <cell r="C74" t="str">
            <v xml:space="preserve">m2    </v>
          </cell>
          <cell r="D74">
            <v>1.82</v>
          </cell>
          <cell r="E74">
            <v>0.95</v>
          </cell>
          <cell r="F74">
            <v>2.77</v>
          </cell>
        </row>
        <row r="75">
          <cell r="A75">
            <v>20703</v>
          </cell>
          <cell r="B75" t="str">
            <v>LOCAÇÃO DE PRAÇA, QUADRA, IMPLANTAÇÃO UTILIZANDO CAVALETE, INCLUSO PIQUETE COM TESTEMUNHA</v>
          </cell>
          <cell r="C75" t="str">
            <v xml:space="preserve">m2    </v>
          </cell>
          <cell r="D75">
            <v>0.13</v>
          </cell>
          <cell r="E75">
            <v>7.0000000000000007E-2</v>
          </cell>
          <cell r="F75">
            <v>0.2</v>
          </cell>
        </row>
        <row r="76">
          <cell r="A76">
            <v>20801</v>
          </cell>
          <cell r="B76" t="str">
            <v>ABERTURA DE POÇOS (CISTERNA) - ÁGUA POTÁVEL</v>
          </cell>
          <cell r="C76" t="str">
            <v xml:space="preserve">m     </v>
          </cell>
          <cell r="D76">
            <v>0</v>
          </cell>
          <cell r="E76">
            <v>110.81</v>
          </cell>
          <cell r="F76">
            <v>110.81</v>
          </cell>
        </row>
        <row r="77">
          <cell r="A77">
            <v>20807</v>
          </cell>
          <cell r="B77" t="str">
            <v>REVESTIMENTO DE POCOS (CISTERNA) C/TUBOS</v>
          </cell>
          <cell r="C77" t="str">
            <v xml:space="preserve">m     </v>
          </cell>
          <cell r="D77">
            <v>180</v>
          </cell>
          <cell r="E77">
            <v>41.72</v>
          </cell>
          <cell r="F77">
            <v>221.72</v>
          </cell>
        </row>
        <row r="78">
          <cell r="A78">
            <v>20808</v>
          </cell>
          <cell r="B78" t="str">
            <v>LAJE CIRCULAR PARA POÇOS (CISTERNA) COM ENCABEÇAMENTO</v>
          </cell>
          <cell r="C78" t="str">
            <v xml:space="preserve">Un    </v>
          </cell>
          <cell r="D78">
            <v>148.58000000000001</v>
          </cell>
          <cell r="E78">
            <v>148.56</v>
          </cell>
          <cell r="F78">
            <v>297.14</v>
          </cell>
        </row>
        <row r="79">
          <cell r="A79">
            <v>21001</v>
          </cell>
          <cell r="B79" t="str">
            <v>CONSTRUÇÃO DE BANDEJA SALVA VIDAS PRIMÁRIA DE MADEIRA - LARGURA 2,50M</v>
          </cell>
          <cell r="C79" t="str">
            <v xml:space="preserve">m     </v>
          </cell>
          <cell r="D79">
            <v>147.75</v>
          </cell>
          <cell r="E79">
            <v>32.32</v>
          </cell>
          <cell r="F79">
            <v>180.07</v>
          </cell>
        </row>
        <row r="80">
          <cell r="A80">
            <v>21002</v>
          </cell>
          <cell r="B80" t="str">
            <v>CONSTRUÇÃO DE BANDEJA SALVA VIDAS SECUNDÁRIA DE MADEIRA - LARGURA 1,40M</v>
          </cell>
          <cell r="C80" t="str">
            <v xml:space="preserve">m     </v>
          </cell>
          <cell r="D80">
            <v>93.2</v>
          </cell>
          <cell r="E80">
            <v>30.16</v>
          </cell>
          <cell r="F80">
            <v>123.36</v>
          </cell>
        </row>
        <row r="81">
          <cell r="A81">
            <v>21003</v>
          </cell>
          <cell r="B81" t="str">
            <v>CONSTRUÇÃO DE BANDEJA SALVA VIDAS TERCIÁRIA DE MADEIRA - LARGURA 2,20M</v>
          </cell>
          <cell r="C81" t="str">
            <v xml:space="preserve">m     </v>
          </cell>
          <cell r="D81">
            <v>134.66</v>
          </cell>
          <cell r="E81">
            <v>31.73</v>
          </cell>
          <cell r="F81">
            <v>166.39</v>
          </cell>
        </row>
        <row r="82">
          <cell r="A82">
            <v>21301</v>
          </cell>
          <cell r="B82" t="str">
            <v>PLACA DE OBRA PLOTADA EM CHAPA METÁLICA 26 , AFIXADA EM CAVALETES DE MADEIRA DE LEI (VIGOTAS 6X12CM) - PADRÃO AGETOP</v>
          </cell>
          <cell r="C82" t="str">
            <v xml:space="preserve">m2    </v>
          </cell>
          <cell r="D82">
            <v>134.01</v>
          </cell>
          <cell r="E82">
            <v>1.72</v>
          </cell>
          <cell r="F82">
            <v>135.72999999999999</v>
          </cell>
        </row>
        <row r="83">
          <cell r="A83">
            <v>21399</v>
          </cell>
          <cell r="B83" t="str">
            <v>CONSUMO DE ESGOTO</v>
          </cell>
          <cell r="C83" t="str">
            <v xml:space="preserve">m3    </v>
          </cell>
          <cell r="D83">
            <v>7.16</v>
          </cell>
          <cell r="E83">
            <v>0</v>
          </cell>
          <cell r="F83">
            <v>7.16</v>
          </cell>
        </row>
        <row r="84">
          <cell r="A84">
            <v>21400</v>
          </cell>
          <cell r="B84" t="str">
            <v>CONSUMO DE ÁGUA</v>
          </cell>
          <cell r="C84" t="str">
            <v xml:space="preserve">m3    </v>
          </cell>
          <cell r="D84">
            <v>8.9600000000000009</v>
          </cell>
          <cell r="E84">
            <v>0</v>
          </cell>
          <cell r="F84">
            <v>8.9600000000000009</v>
          </cell>
        </row>
        <row r="85">
          <cell r="A85">
            <v>21401</v>
          </cell>
          <cell r="B85" t="str">
            <v>CONSUMO DE ENERGIA ELÉTRICA</v>
          </cell>
          <cell r="C85" t="str">
            <v xml:space="preserve">KWH   </v>
          </cell>
          <cell r="D85">
            <v>0.78</v>
          </cell>
          <cell r="E85">
            <v>0</v>
          </cell>
          <cell r="F85">
            <v>0.78</v>
          </cell>
        </row>
        <row r="86">
          <cell r="A86">
            <v>21601</v>
          </cell>
          <cell r="B86" t="str">
            <v>EPI/PCMAT/PCMSO/EXAMES/TREINAMENTOS/VISITAS (&gt;= 20 EMPREGADOS) - ÁREAS EDIFICADAS/COBERTAS/FECHADAS</v>
          </cell>
          <cell r="C86" t="str">
            <v xml:space="preserve">m2    </v>
          </cell>
          <cell r="D86">
            <v>16.5</v>
          </cell>
          <cell r="E86">
            <v>0</v>
          </cell>
          <cell r="F86">
            <v>16.5</v>
          </cell>
        </row>
        <row r="87">
          <cell r="A87">
            <v>21602</v>
          </cell>
          <cell r="B87" t="str">
            <v>EPI/PPRA/PCMSO/EXAMES/TREINAMENTOS/VISITAS (&lt; 20 EMPREGADOS) - ÁREAS EDIFICADAS/COBERTAS/FECHADAS</v>
          </cell>
          <cell r="C87" t="str">
            <v xml:space="preserve">m2    </v>
          </cell>
          <cell r="D87">
            <v>16.36</v>
          </cell>
          <cell r="E87">
            <v>0</v>
          </cell>
          <cell r="F87">
            <v>16.36</v>
          </cell>
        </row>
        <row r="88">
          <cell r="A88">
            <v>165</v>
          </cell>
          <cell r="B88" t="str">
            <v>TRANSPORTES</v>
          </cell>
        </row>
        <row r="89">
          <cell r="A89">
            <v>30000</v>
          </cell>
          <cell r="B89" t="str">
            <v>TRANSPORTES</v>
          </cell>
          <cell r="D89">
            <v>0</v>
          </cell>
          <cell r="E89">
            <v>0</v>
          </cell>
          <cell r="F89">
            <v>0</v>
          </cell>
        </row>
        <row r="90">
          <cell r="A90">
            <v>30101</v>
          </cell>
          <cell r="B90" t="str">
            <v>TRANSPORTE DE ENTULHO EM CAMINHÃO  INCLUSO A CARGA MANUAL</v>
          </cell>
          <cell r="C90" t="str">
            <v xml:space="preserve">m3    </v>
          </cell>
          <cell r="D90">
            <v>23.99</v>
          </cell>
          <cell r="E90">
            <v>5.9</v>
          </cell>
          <cell r="F90">
            <v>29.89</v>
          </cell>
        </row>
        <row r="91">
          <cell r="A91">
            <v>30104</v>
          </cell>
          <cell r="B91" t="str">
            <v>TRANSPORTE DE ENTULHO CAÇAMBA ESTACIONÁRIA SEM CARGA</v>
          </cell>
          <cell r="C91" t="str">
            <v xml:space="preserve">m3    </v>
          </cell>
          <cell r="D91">
            <v>46.67</v>
          </cell>
          <cell r="E91">
            <v>0</v>
          </cell>
          <cell r="F91">
            <v>46.67</v>
          </cell>
        </row>
        <row r="92">
          <cell r="A92">
            <v>30105</v>
          </cell>
          <cell r="B92" t="str">
            <v>TRANSPORTE DE ENTULHO EM CAÇAMBA ESTACIONÁRIA  INCLUSO A CARGA MANUAL</v>
          </cell>
          <cell r="C92" t="str">
            <v xml:space="preserve">m3    </v>
          </cell>
          <cell r="D92">
            <v>46.67</v>
          </cell>
          <cell r="E92">
            <v>5.33</v>
          </cell>
          <cell r="F92">
            <v>52</v>
          </cell>
        </row>
        <row r="93">
          <cell r="A93">
            <v>30106</v>
          </cell>
          <cell r="B93" t="str">
            <v>TRANSPORTE DE ENTULHO EM CAMINHÃO SEM CARGA</v>
          </cell>
          <cell r="C93" t="str">
            <v xml:space="preserve">m3    </v>
          </cell>
          <cell r="D93">
            <v>23.99</v>
          </cell>
          <cell r="E93">
            <v>0</v>
          </cell>
          <cell r="F93">
            <v>23.99</v>
          </cell>
        </row>
        <row r="94">
          <cell r="A94">
            <v>30110</v>
          </cell>
          <cell r="B94" t="str">
            <v>TRANSPORTE DE MATERIAIS/EQUIPAMENTOS/OUTROS ( INCLUSIVE OS DA MOBILIZAÇÃO E DESMOBILIZAÇÃO ) - CAMINHÃO CARROCERIA MADEIRA 15 T ( INCLUSO NO VALOR O RETORNO )</v>
          </cell>
          <cell r="C94" t="str">
            <v xml:space="preserve">tkm   </v>
          </cell>
          <cell r="D94">
            <v>0.42</v>
          </cell>
          <cell r="E94">
            <v>0</v>
          </cell>
          <cell r="F94">
            <v>0.42</v>
          </cell>
        </row>
        <row r="95">
          <cell r="A95">
            <v>30112</v>
          </cell>
          <cell r="B95" t="str">
            <v>CARGA DOS MATERIAIS/EQUIPAMENTOS/OUTROS ( INCLUSO HORA IMPRODUTIVA DO CAMINHÃO)</v>
          </cell>
          <cell r="C95" t="str">
            <v xml:space="preserve">un    </v>
          </cell>
          <cell r="D95">
            <v>47.24</v>
          </cell>
          <cell r="E95">
            <v>50.36</v>
          </cell>
          <cell r="F95">
            <v>97.6</v>
          </cell>
        </row>
        <row r="96">
          <cell r="A96">
            <v>30113</v>
          </cell>
          <cell r="B96" t="str">
            <v>DESCARGA DOS MATERIAIS/EQUIPAMENTOS/OUTROS ( INCLUSO HORA IMPRODUTIVA DO CAMINHÃO)</v>
          </cell>
          <cell r="C96" t="str">
            <v xml:space="preserve">un    </v>
          </cell>
          <cell r="D96">
            <v>47.24</v>
          </cell>
          <cell r="E96">
            <v>50.36</v>
          </cell>
          <cell r="F96">
            <v>97.6</v>
          </cell>
        </row>
        <row r="97">
          <cell r="A97">
            <v>30114</v>
          </cell>
          <cell r="B97" t="str">
            <v>MOBILIZAÇÃO DO CANTEIRO DE OBRAS - INCLUSIVE CARGA E DESCARGA E A HORA IMPRODUTIVA DO CAMINHÃO - ( EXCLUSO O TRANSPORTE )</v>
          </cell>
          <cell r="C97" t="str">
            <v xml:space="preserve">un    </v>
          </cell>
          <cell r="D97">
            <v>94.49</v>
          </cell>
          <cell r="E97">
            <v>100.72</v>
          </cell>
          <cell r="F97">
            <v>195.21</v>
          </cell>
        </row>
        <row r="98">
          <cell r="A98">
            <v>30116</v>
          </cell>
          <cell r="B98" t="str">
            <v>DESMOBILIZAÇÃO DO CANTEIRO DE OBRAS - INCLUSIVE CARGA E DESCARGA E A HORA IMPRODUTIVA DO CAMINHÃO - ( EXCLUSO O TRANSPORTE )</v>
          </cell>
          <cell r="C98" t="str">
            <v xml:space="preserve">un    </v>
          </cell>
          <cell r="D98">
            <v>94.49</v>
          </cell>
          <cell r="E98">
            <v>100.72</v>
          </cell>
          <cell r="F98">
            <v>195.21</v>
          </cell>
        </row>
        <row r="99">
          <cell r="A99">
            <v>166</v>
          </cell>
          <cell r="B99" t="str">
            <v>SERVIÇO EM TERRA</v>
          </cell>
        </row>
        <row r="100">
          <cell r="A100">
            <v>40000</v>
          </cell>
          <cell r="B100" t="str">
            <v>SERVICO EM TERRA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40101</v>
          </cell>
          <cell r="B101" t="str">
            <v>ESCAVACAO MANUAL DE VALAS &lt; 1 MTS. (OBRAS CIVIS)</v>
          </cell>
          <cell r="C101" t="str">
            <v xml:space="preserve">m3    </v>
          </cell>
          <cell r="D101">
            <v>0</v>
          </cell>
          <cell r="E101">
            <v>21.04</v>
          </cell>
          <cell r="F101">
            <v>21.04</v>
          </cell>
        </row>
        <row r="102">
          <cell r="A102">
            <v>40103</v>
          </cell>
          <cell r="B102" t="str">
            <v>ESCAVAÇAO MANUAL DE VALAS PROF.1 A 2 M</v>
          </cell>
          <cell r="C102" t="str">
            <v xml:space="preserve">m3    </v>
          </cell>
          <cell r="D102">
            <v>0</v>
          </cell>
          <cell r="E102">
            <v>26.64</v>
          </cell>
          <cell r="F102">
            <v>26.64</v>
          </cell>
        </row>
        <row r="103">
          <cell r="A103">
            <v>40104</v>
          </cell>
          <cell r="B103" t="str">
            <v>ESCAVAÇAO MANUAL DE VALAS PROF. 2 A 4 M</v>
          </cell>
          <cell r="C103" t="str">
            <v xml:space="preserve">m3    </v>
          </cell>
          <cell r="D103">
            <v>0</v>
          </cell>
          <cell r="E103">
            <v>29.93</v>
          </cell>
          <cell r="F103">
            <v>29.93</v>
          </cell>
        </row>
        <row r="104">
          <cell r="A104">
            <v>40902</v>
          </cell>
          <cell r="B104" t="str">
            <v>REATERRO COM APILOAMENTO</v>
          </cell>
          <cell r="C104" t="str">
            <v xml:space="preserve">m3    </v>
          </cell>
          <cell r="D104">
            <v>0</v>
          </cell>
          <cell r="E104">
            <v>13.94</v>
          </cell>
          <cell r="F104">
            <v>13.94</v>
          </cell>
        </row>
        <row r="105">
          <cell r="A105">
            <v>40904</v>
          </cell>
          <cell r="B105" t="str">
            <v>REATERRO COM APILOAMENTO MECÂNICO</v>
          </cell>
          <cell r="C105" t="str">
            <v xml:space="preserve">m3    </v>
          </cell>
          <cell r="D105">
            <v>0.49</v>
          </cell>
          <cell r="E105">
            <v>1.99</v>
          </cell>
          <cell r="F105">
            <v>2.48</v>
          </cell>
        </row>
        <row r="106">
          <cell r="A106">
            <v>40905</v>
          </cell>
          <cell r="B106" t="str">
            <v>APILOAMENTO MECÂNICO</v>
          </cell>
          <cell r="C106" t="str">
            <v xml:space="preserve">m2    </v>
          </cell>
          <cell r="D106">
            <v>0.1</v>
          </cell>
          <cell r="E106">
            <v>0.2</v>
          </cell>
          <cell r="F106">
            <v>0.3</v>
          </cell>
        </row>
        <row r="107">
          <cell r="A107">
            <v>41001</v>
          </cell>
          <cell r="B107" t="str">
            <v>ESC.CAMPO ABERTO C/TRANP.MANUAL DE TERRA(OC)</v>
          </cell>
          <cell r="C107" t="str">
            <v xml:space="preserve">m3    </v>
          </cell>
          <cell r="D107">
            <v>0</v>
          </cell>
          <cell r="E107">
            <v>24.03</v>
          </cell>
          <cell r="F107">
            <v>24.03</v>
          </cell>
        </row>
        <row r="108">
          <cell r="A108">
            <v>41002</v>
          </cell>
          <cell r="B108" t="str">
            <v>APILOAMENTO</v>
          </cell>
          <cell r="C108" t="str">
            <v xml:space="preserve">m2    </v>
          </cell>
          <cell r="D108">
            <v>0</v>
          </cell>
          <cell r="E108">
            <v>3.28</v>
          </cell>
          <cell r="F108">
            <v>3.28</v>
          </cell>
        </row>
        <row r="109">
          <cell r="A109">
            <v>41003</v>
          </cell>
          <cell r="B109" t="str">
            <v>ATERRO INTERNO SEM APILOAM.C/TR.EM CARRINHO MÃO</v>
          </cell>
          <cell r="C109" t="str">
            <v xml:space="preserve">m3    </v>
          </cell>
          <cell r="D109">
            <v>0</v>
          </cell>
          <cell r="E109">
            <v>16.399999999999999</v>
          </cell>
          <cell r="F109">
            <v>16.399999999999999</v>
          </cell>
        </row>
        <row r="110">
          <cell r="A110">
            <v>41004</v>
          </cell>
          <cell r="B110" t="str">
            <v>ESCAVACAO MECANICA</v>
          </cell>
          <cell r="C110" t="str">
            <v xml:space="preserve">m3    </v>
          </cell>
          <cell r="D110">
            <v>1.29</v>
          </cell>
          <cell r="E110">
            <v>0</v>
          </cell>
          <cell r="F110">
            <v>1.29</v>
          </cell>
        </row>
        <row r="111">
          <cell r="A111">
            <v>41005</v>
          </cell>
          <cell r="B111" t="str">
            <v>CARGA MECANIZADA</v>
          </cell>
          <cell r="C111" t="str">
            <v xml:space="preserve">m3    </v>
          </cell>
          <cell r="D111">
            <v>0.88</v>
          </cell>
          <cell r="E111">
            <v>0</v>
          </cell>
          <cell r="F111">
            <v>0.88</v>
          </cell>
        </row>
        <row r="112">
          <cell r="A112">
            <v>41006</v>
          </cell>
          <cell r="B112" t="str">
            <v>TRANSPORTE DE MATERIAL ESCAVADO M3.KM</v>
          </cell>
          <cell r="C112" t="str">
            <v xml:space="preserve">m3km  </v>
          </cell>
          <cell r="D112">
            <v>1.56</v>
          </cell>
          <cell r="E112">
            <v>0</v>
          </cell>
          <cell r="F112">
            <v>1.56</v>
          </cell>
        </row>
        <row r="113">
          <cell r="A113">
            <v>41007</v>
          </cell>
          <cell r="B113" t="str">
            <v>ESPALHAMENTO MECANICO</v>
          </cell>
          <cell r="C113" t="str">
            <v xml:space="preserve">m2    </v>
          </cell>
          <cell r="D113">
            <v>0.23</v>
          </cell>
          <cell r="E113">
            <v>0</v>
          </cell>
          <cell r="F113">
            <v>0.23</v>
          </cell>
        </row>
        <row r="114">
          <cell r="A114">
            <v>41008</v>
          </cell>
          <cell r="B114" t="str">
            <v>COMPACTAÇÃO MECÂNICA COM CONTROLE DA UMIDADE (95% PN)</v>
          </cell>
          <cell r="C114" t="str">
            <v xml:space="preserve">m3    </v>
          </cell>
          <cell r="D114">
            <v>2.74</v>
          </cell>
          <cell r="E114">
            <v>0</v>
          </cell>
          <cell r="F114">
            <v>2.74</v>
          </cell>
        </row>
        <row r="115">
          <cell r="A115">
            <v>41009</v>
          </cell>
          <cell r="B115" t="str">
            <v>COMPACTAÇÃO MECÂNICA SEM CONTROLE LABORATÓRIO</v>
          </cell>
          <cell r="C115" t="str">
            <v xml:space="preserve">m3    </v>
          </cell>
          <cell r="D115">
            <v>1.26</v>
          </cell>
          <cell r="E115">
            <v>0</v>
          </cell>
          <cell r="F115">
            <v>1.26</v>
          </cell>
        </row>
        <row r="116">
          <cell r="A116">
            <v>41010</v>
          </cell>
          <cell r="B116" t="str">
            <v>TRANSPORTE COM LÂMINA ATE 100 M - (OBRAS CIVIS)</v>
          </cell>
          <cell r="C116" t="str">
            <v xml:space="preserve">m3    </v>
          </cell>
          <cell r="D116">
            <v>0.88</v>
          </cell>
          <cell r="E116">
            <v>0</v>
          </cell>
          <cell r="F116">
            <v>0.88</v>
          </cell>
        </row>
        <row r="117">
          <cell r="A117">
            <v>41012</v>
          </cell>
          <cell r="B117" t="str">
            <v>INDENIZAÇÃO DE JAZIDA</v>
          </cell>
          <cell r="C117" t="str">
            <v xml:space="preserve">m3    </v>
          </cell>
          <cell r="D117">
            <v>5</v>
          </cell>
          <cell r="E117">
            <v>0</v>
          </cell>
          <cell r="F117">
            <v>5</v>
          </cell>
        </row>
        <row r="118">
          <cell r="A118">
            <v>41140</v>
          </cell>
          <cell r="B118" t="str">
            <v xml:space="preserve">REGULARIZAÇÃO DO TERRENO SEM APILOAMENTO COM TRANSPORTE MANUAL DA TERRA ESCAVADA </v>
          </cell>
          <cell r="C118" t="str">
            <v xml:space="preserve">m2    </v>
          </cell>
          <cell r="D118">
            <v>0</v>
          </cell>
          <cell r="E118">
            <v>1.65</v>
          </cell>
          <cell r="F118">
            <v>1.65</v>
          </cell>
        </row>
        <row r="119">
          <cell r="A119">
            <v>41160</v>
          </cell>
          <cell r="B119" t="str">
            <v xml:space="preserve">SOLO CIMENTO 1:12 </v>
          </cell>
          <cell r="C119" t="str">
            <v xml:space="preserve">m3    </v>
          </cell>
          <cell r="D119">
            <v>55.15</v>
          </cell>
          <cell r="E119">
            <v>39.68</v>
          </cell>
          <cell r="F119">
            <v>94.83</v>
          </cell>
        </row>
        <row r="120">
          <cell r="A120">
            <v>167</v>
          </cell>
          <cell r="B120" t="str">
            <v>FUNDAÇÕES E SONDAGENS</v>
          </cell>
        </row>
        <row r="121">
          <cell r="A121">
            <v>50000</v>
          </cell>
          <cell r="B121" t="str">
            <v>FUNDACOES E SONDAGENS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50101</v>
          </cell>
          <cell r="B122" t="str">
            <v>SONDAGENS P/INTERIOR - (OBRAS CIVIS)</v>
          </cell>
          <cell r="C122" t="str">
            <v xml:space="preserve">m     </v>
          </cell>
          <cell r="D122">
            <v>61.03</v>
          </cell>
          <cell r="E122">
            <v>0</v>
          </cell>
          <cell r="F122">
            <v>61.03</v>
          </cell>
        </row>
        <row r="123">
          <cell r="A123">
            <v>50102</v>
          </cell>
          <cell r="B123" t="str">
            <v>TRANSPORTE EQUIPAMENTOS P/SONDAGEM ( INCLUSO NO VALOR O RETORNO)</v>
          </cell>
          <cell r="C123" t="str">
            <v xml:space="preserve">Km    </v>
          </cell>
          <cell r="D123">
            <v>3.36</v>
          </cell>
          <cell r="E123">
            <v>0</v>
          </cell>
          <cell r="F123">
            <v>3.36</v>
          </cell>
        </row>
        <row r="124">
          <cell r="A124">
            <v>50103</v>
          </cell>
          <cell r="B124" t="str">
            <v>SONDAGENS P/GOIANIA - (OBRAS CIVIS)</v>
          </cell>
          <cell r="C124" t="str">
            <v xml:space="preserve">m     </v>
          </cell>
          <cell r="D124">
            <v>50</v>
          </cell>
          <cell r="E124">
            <v>0</v>
          </cell>
          <cell r="F124">
            <v>50</v>
          </cell>
        </row>
        <row r="125">
          <cell r="A125">
            <v>50201</v>
          </cell>
          <cell r="B125" t="str">
            <v>EMBASAMENTO COM TIJOLO COMUM</v>
          </cell>
          <cell r="C125" t="str">
            <v xml:space="preserve">m3    </v>
          </cell>
          <cell r="D125">
            <v>280.49</v>
          </cell>
          <cell r="E125">
            <v>172.77</v>
          </cell>
          <cell r="F125">
            <v>453.26</v>
          </cell>
        </row>
        <row r="126">
          <cell r="A126">
            <v>50204</v>
          </cell>
          <cell r="B126" t="str">
            <v>EMBASAMENTO COM PEDRA MARROADA</v>
          </cell>
          <cell r="C126" t="str">
            <v xml:space="preserve">m3    </v>
          </cell>
          <cell r="D126">
            <v>162.33000000000001</v>
          </cell>
          <cell r="E126">
            <v>154.19999999999999</v>
          </cell>
          <cell r="F126">
            <v>316.52999999999997</v>
          </cell>
        </row>
        <row r="127">
          <cell r="A127">
            <v>50250</v>
          </cell>
          <cell r="B127" t="str">
            <v>TRAÇO DE CONCRETO</v>
          </cell>
          <cell r="C127" t="str">
            <v xml:space="preserve">Un    </v>
          </cell>
          <cell r="D127">
            <v>780</v>
          </cell>
          <cell r="E127">
            <v>0</v>
          </cell>
          <cell r="F127">
            <v>780</v>
          </cell>
        </row>
        <row r="128">
          <cell r="A128">
            <v>50251</v>
          </cell>
          <cell r="B128" t="str">
            <v>CORPO DE PROVA</v>
          </cell>
          <cell r="C128" t="str">
            <v xml:space="preserve">Un    </v>
          </cell>
          <cell r="D128">
            <v>10</v>
          </cell>
          <cell r="E128">
            <v>0</v>
          </cell>
          <cell r="F128">
            <v>10</v>
          </cell>
        </row>
        <row r="129">
          <cell r="A129">
            <v>50301</v>
          </cell>
          <cell r="B129" t="str">
            <v>ESTACA A TRADO DIAM.25 CM SEM FERRO</v>
          </cell>
          <cell r="C129" t="str">
            <v xml:space="preserve">M     </v>
          </cell>
          <cell r="D129">
            <v>12.65</v>
          </cell>
          <cell r="E129">
            <v>15.94</v>
          </cell>
          <cell r="F129">
            <v>28.59</v>
          </cell>
        </row>
        <row r="130">
          <cell r="A130">
            <v>50302</v>
          </cell>
          <cell r="B130" t="str">
            <v>ESTACA A TRADO DIAM.30 CM SEM FERRO</v>
          </cell>
          <cell r="C130" t="str">
            <v xml:space="preserve">M     </v>
          </cell>
          <cell r="D130">
            <v>18.239999999999998</v>
          </cell>
          <cell r="E130">
            <v>22.96</v>
          </cell>
          <cell r="F130">
            <v>41.2</v>
          </cell>
        </row>
        <row r="131">
          <cell r="A131">
            <v>50620</v>
          </cell>
          <cell r="B131" t="str">
            <v>PEDRA MARROADA COM LANCAMENTO</v>
          </cell>
          <cell r="C131" t="str">
            <v xml:space="preserve">m3    </v>
          </cell>
          <cell r="D131">
            <v>85.36</v>
          </cell>
          <cell r="E131">
            <v>25.01</v>
          </cell>
          <cell r="F131">
            <v>110.37</v>
          </cell>
        </row>
        <row r="132">
          <cell r="A132">
            <v>50901</v>
          </cell>
          <cell r="B132" t="str">
            <v>ESCAVACAO MANUAL DE VALAS (SAPATAS/BLOCOS)</v>
          </cell>
          <cell r="C132" t="str">
            <v xml:space="preserve">m3    </v>
          </cell>
          <cell r="D132">
            <v>0</v>
          </cell>
          <cell r="E132">
            <v>26.64</v>
          </cell>
          <cell r="F132">
            <v>26.64</v>
          </cell>
        </row>
        <row r="133">
          <cell r="A133">
            <v>50902</v>
          </cell>
          <cell r="B133" t="str">
            <v>APILOAMENTO (BLOCOS/SAPATAS)</v>
          </cell>
          <cell r="C133" t="str">
            <v xml:space="preserve">m2    </v>
          </cell>
          <cell r="D133">
            <v>0</v>
          </cell>
          <cell r="E133">
            <v>3.28</v>
          </cell>
          <cell r="F133">
            <v>3.28</v>
          </cell>
        </row>
        <row r="134">
          <cell r="A134">
            <v>50903</v>
          </cell>
          <cell r="B134" t="str">
            <v>REATERRO C/APILOAMENTO (BLOCOS/SAPATAS)</v>
          </cell>
          <cell r="C134" t="str">
            <v xml:space="preserve">m3    </v>
          </cell>
          <cell r="D134">
            <v>0</v>
          </cell>
          <cell r="E134">
            <v>13.94</v>
          </cell>
          <cell r="F134">
            <v>13.94</v>
          </cell>
        </row>
        <row r="135">
          <cell r="A135">
            <v>50905</v>
          </cell>
          <cell r="B135" t="str">
            <v>REATERRO C/APILOAMENTO MECÂNICO (BLOCOS/SAPATAS)</v>
          </cell>
          <cell r="C135" t="str">
            <v xml:space="preserve">m3    </v>
          </cell>
          <cell r="D135">
            <v>0.49</v>
          </cell>
          <cell r="E135">
            <v>1.99</v>
          </cell>
          <cell r="F135">
            <v>2.48</v>
          </cell>
        </row>
        <row r="136">
          <cell r="A136">
            <v>50907</v>
          </cell>
          <cell r="B136" t="str">
            <v>APILOAMENTO MECÂNICO (BLOCOS/SAPATAS)</v>
          </cell>
          <cell r="C136" t="str">
            <v xml:space="preserve">m2    </v>
          </cell>
          <cell r="D136">
            <v>0.1</v>
          </cell>
          <cell r="E136">
            <v>0.2</v>
          </cell>
          <cell r="F136">
            <v>0.3</v>
          </cell>
        </row>
        <row r="137">
          <cell r="A137">
            <v>51001</v>
          </cell>
          <cell r="B137" t="str">
            <v>ESCAVACAO TUBULOES A CEU ABERTO - (OBRAS CIVIS)</v>
          </cell>
          <cell r="C137" t="str">
            <v xml:space="preserve">m3    </v>
          </cell>
          <cell r="D137">
            <v>0</v>
          </cell>
          <cell r="E137">
            <v>154.44</v>
          </cell>
          <cell r="F137">
            <v>154.44</v>
          </cell>
        </row>
        <row r="138">
          <cell r="A138">
            <v>51002</v>
          </cell>
          <cell r="B138" t="str">
            <v>ALARGAMENTO DE BASE PARA TUBULOES - (OBRAS CIVIS)</v>
          </cell>
          <cell r="C138" t="str">
            <v xml:space="preserve">m3    </v>
          </cell>
          <cell r="D138">
            <v>0</v>
          </cell>
          <cell r="E138">
            <v>140.4</v>
          </cell>
          <cell r="F138">
            <v>140.4</v>
          </cell>
        </row>
        <row r="139">
          <cell r="A139">
            <v>51009</v>
          </cell>
          <cell r="B139" t="str">
            <v>FORMA TABUA PINHO P/FUNDACOES U=3V - (OBRAS CIVIS)</v>
          </cell>
          <cell r="C139" t="str">
            <v xml:space="preserve">m2    </v>
          </cell>
          <cell r="D139">
            <v>14.38</v>
          </cell>
          <cell r="E139">
            <v>28.08</v>
          </cell>
          <cell r="F139">
            <v>42.46</v>
          </cell>
        </row>
        <row r="140">
          <cell r="A140">
            <v>51015</v>
          </cell>
          <cell r="B140" t="str">
            <v>PREPARO COM BETONEIRA E TRANSPORTE MANUAL  DE CONCRETO FCK-15 - (O.C.)</v>
          </cell>
          <cell r="C140" t="str">
            <v xml:space="preserve">m3    </v>
          </cell>
          <cell r="D140">
            <v>257.07</v>
          </cell>
          <cell r="E140">
            <v>48.65</v>
          </cell>
          <cell r="F140">
            <v>305.72000000000003</v>
          </cell>
        </row>
        <row r="141">
          <cell r="A141">
            <v>51017</v>
          </cell>
          <cell r="B141" t="str">
            <v>PREPARO COM BETONEIRA E TRANSPORTE MANUAL DE CONCRETO FCK-20  - (O.C.)</v>
          </cell>
          <cell r="C141" t="str">
            <v xml:space="preserve">m3    </v>
          </cell>
          <cell r="D141">
            <v>262.41000000000003</v>
          </cell>
          <cell r="E141">
            <v>48.65</v>
          </cell>
          <cell r="F141">
            <v>311.06</v>
          </cell>
        </row>
        <row r="142">
          <cell r="A142">
            <v>51020</v>
          </cell>
          <cell r="B142" t="str">
            <v>CONCRETO USINADO BOMBEAVEL FCK-15  - (O.C.)</v>
          </cell>
          <cell r="C142" t="str">
            <v xml:space="preserve">m3    </v>
          </cell>
          <cell r="D142">
            <v>280.5</v>
          </cell>
          <cell r="E142">
            <v>0</v>
          </cell>
          <cell r="F142">
            <v>280.5</v>
          </cell>
        </row>
        <row r="143">
          <cell r="A143">
            <v>51023</v>
          </cell>
          <cell r="B143" t="str">
            <v>CONCRETO USINADO CONVENCIONAL FCK-15 COM TRANSPORTE MANUAL - (O.C.)</v>
          </cell>
          <cell r="C143" t="str">
            <v xml:space="preserve">m3    </v>
          </cell>
          <cell r="D143">
            <v>277.44</v>
          </cell>
          <cell r="E143">
            <v>21.15</v>
          </cell>
          <cell r="F143">
            <v>298.58999999999997</v>
          </cell>
        </row>
        <row r="144">
          <cell r="A144">
            <v>51024</v>
          </cell>
          <cell r="B144" t="str">
            <v>PREPARO COM BETONEIRA E TRANSPORTE MANUAL DE CONCRETO PARA LASTRO  - (O.C.)</v>
          </cell>
          <cell r="C144" t="str">
            <v xml:space="preserve">m3    </v>
          </cell>
          <cell r="D144">
            <v>210.4</v>
          </cell>
          <cell r="E144">
            <v>48.65</v>
          </cell>
          <cell r="F144">
            <v>259.05</v>
          </cell>
        </row>
        <row r="145">
          <cell r="A145">
            <v>51025</v>
          </cell>
          <cell r="B145" t="str">
            <v>PREPARO SEM BETONEIRA E TRANSPORTE MANUAL DE CONCRETO PARA LASTRO  - (O.C.)</v>
          </cell>
          <cell r="C145" t="str">
            <v xml:space="preserve">m3    </v>
          </cell>
          <cell r="D145">
            <v>225.64</v>
          </cell>
          <cell r="E145">
            <v>82</v>
          </cell>
          <cell r="F145">
            <v>307.64</v>
          </cell>
        </row>
        <row r="146">
          <cell r="A146">
            <v>51026</v>
          </cell>
          <cell r="B146" t="str">
            <v>LANÇAMENTO/APLICAÇÃO/ADENSAMENTO DE CONCRETO EM FUNDAÇÃO- (O.C.)</v>
          </cell>
          <cell r="C146" t="str">
            <v xml:space="preserve">m3    </v>
          </cell>
          <cell r="D146">
            <v>0.06</v>
          </cell>
          <cell r="E146">
            <v>24.51</v>
          </cell>
          <cell r="F146">
            <v>24.57</v>
          </cell>
        </row>
        <row r="147">
          <cell r="A147">
            <v>51027</v>
          </cell>
          <cell r="B147" t="str">
            <v>LASTRO DE BRITA (OBRAS CIVIS)</v>
          </cell>
          <cell r="C147" t="str">
            <v xml:space="preserve">m3    </v>
          </cell>
          <cell r="D147">
            <v>105.44</v>
          </cell>
          <cell r="E147">
            <v>16.399999999999999</v>
          </cell>
          <cell r="F147">
            <v>121.84</v>
          </cell>
        </row>
        <row r="148">
          <cell r="A148">
            <v>51029</v>
          </cell>
          <cell r="B148" t="str">
            <v xml:space="preserve">PREPARO COM BETONEIRA E TRANSPORTE MANUAL DE CONCRETO FCK=30 MPA </v>
          </cell>
          <cell r="C148" t="str">
            <v xml:space="preserve">m3    </v>
          </cell>
          <cell r="D148">
            <v>277.17</v>
          </cell>
          <cell r="E148">
            <v>48.65</v>
          </cell>
          <cell r="F148">
            <v>325.82</v>
          </cell>
        </row>
        <row r="149">
          <cell r="A149">
            <v>51030</v>
          </cell>
          <cell r="B149" t="str">
            <v>PREPARO COM BETONEIRA E TRANSPORTE MANUAL DE CONCRETO FCK=25 MPA</v>
          </cell>
          <cell r="C149" t="str">
            <v xml:space="preserve">m3    </v>
          </cell>
          <cell r="D149">
            <v>258.27</v>
          </cell>
          <cell r="E149">
            <v>48.65</v>
          </cell>
          <cell r="F149">
            <v>306.92</v>
          </cell>
        </row>
        <row r="150">
          <cell r="A150">
            <v>51031</v>
          </cell>
          <cell r="B150" t="str">
            <v>CONCRETO USINADO CONVENCIONAL FCK=20  MPA COM TRANSPORTE MANUAL (O.C .)</v>
          </cell>
          <cell r="C150" t="str">
            <v xml:space="preserve">m3    </v>
          </cell>
          <cell r="D150">
            <v>284.47000000000003</v>
          </cell>
          <cell r="E150">
            <v>21.15</v>
          </cell>
          <cell r="F150">
            <v>305.62</v>
          </cell>
        </row>
        <row r="151">
          <cell r="A151">
            <v>51032</v>
          </cell>
          <cell r="B151" t="str">
            <v>CONCRETO USINADO CONVENCIONAL FCK=25 MPA COM TRANSPORTE MANUAL (O.C.)</v>
          </cell>
          <cell r="C151" t="str">
            <v xml:space="preserve">m3    </v>
          </cell>
          <cell r="D151">
            <v>290.31</v>
          </cell>
          <cell r="E151">
            <v>21.15</v>
          </cell>
          <cell r="F151">
            <v>311.45999999999998</v>
          </cell>
        </row>
        <row r="152">
          <cell r="A152">
            <v>51033</v>
          </cell>
          <cell r="B152" t="str">
            <v>CONCRETO USINADO CONVENCIONAL FCK=30 MPA COM TRANSPORTE MANUAL (O.C.)</v>
          </cell>
          <cell r="C152" t="str">
            <v xml:space="preserve">m3    </v>
          </cell>
          <cell r="D152">
            <v>297.25</v>
          </cell>
          <cell r="E152">
            <v>21.15</v>
          </cell>
          <cell r="F152">
            <v>318.39999999999998</v>
          </cell>
        </row>
        <row r="153">
          <cell r="A153">
            <v>51035</v>
          </cell>
          <cell r="B153" t="str">
            <v>CONCRETO USINADO BOMBEÁVEL FCK=20 MPA (O.C.)</v>
          </cell>
          <cell r="C153" t="str">
            <v xml:space="preserve">m3    </v>
          </cell>
          <cell r="D153">
            <v>292.24</v>
          </cell>
          <cell r="E153">
            <v>0</v>
          </cell>
          <cell r="F153">
            <v>292.24</v>
          </cell>
        </row>
        <row r="154">
          <cell r="A154">
            <v>51036</v>
          </cell>
          <cell r="B154" t="str">
            <v>CONCRETO USINADO BOMBEÁVEL FCK=25 MPA (O.C.)</v>
          </cell>
          <cell r="C154" t="str">
            <v xml:space="preserve">m3    </v>
          </cell>
          <cell r="D154">
            <v>298.04000000000002</v>
          </cell>
          <cell r="E154">
            <v>0</v>
          </cell>
          <cell r="F154">
            <v>298.04000000000002</v>
          </cell>
        </row>
        <row r="155">
          <cell r="A155">
            <v>51037</v>
          </cell>
          <cell r="B155" t="str">
            <v>CONCRETO USINADO BOMBEÁVEL FCK=30 MPA (O.C.)</v>
          </cell>
          <cell r="C155" t="str">
            <v xml:space="preserve">m3    </v>
          </cell>
          <cell r="D155">
            <v>305.92</v>
          </cell>
          <cell r="E155">
            <v>0</v>
          </cell>
          <cell r="F155">
            <v>305.92</v>
          </cell>
        </row>
        <row r="156">
          <cell r="A156">
            <v>51045</v>
          </cell>
          <cell r="B156" t="str">
            <v>TAXA DE BOMBEAMENTO CONCRETO MÍNIMO - 10 M3 (O.C.)</v>
          </cell>
          <cell r="C156" t="str">
            <v xml:space="preserve">m3    </v>
          </cell>
          <cell r="D156">
            <v>25</v>
          </cell>
          <cell r="E156">
            <v>0</v>
          </cell>
          <cell r="F156">
            <v>25</v>
          </cell>
        </row>
        <row r="157">
          <cell r="A157">
            <v>51055</v>
          </cell>
          <cell r="B157" t="str">
            <v>LANÇAMENTO/APLICAÇÃO/ADENSAMENTO MANUAL DE CONCRETO - (O.C.)</v>
          </cell>
          <cell r="C157" t="str">
            <v xml:space="preserve">m3    </v>
          </cell>
          <cell r="D157">
            <v>0</v>
          </cell>
          <cell r="E157">
            <v>29.4</v>
          </cell>
          <cell r="F157">
            <v>29.4</v>
          </cell>
        </row>
        <row r="158">
          <cell r="A158">
            <v>51060</v>
          </cell>
          <cell r="B158" t="str">
            <v>LANÇAMENTO/APLICAÇÃO/ADENSAMENTO DE CONCRETO USINADO BOMBEADO EM FUNDAÇÃO</v>
          </cell>
          <cell r="C158" t="str">
            <v xml:space="preserve">m3    </v>
          </cell>
          <cell r="D158">
            <v>0.06</v>
          </cell>
          <cell r="E158">
            <v>24.51</v>
          </cell>
          <cell r="F158">
            <v>24.57</v>
          </cell>
        </row>
        <row r="159">
          <cell r="A159">
            <v>52002</v>
          </cell>
          <cell r="B159" t="str">
            <v>ACO CA-25 - 6,3 MM (1/4") - (OBRAS CIVIS)</v>
          </cell>
          <cell r="C159" t="str">
            <v xml:space="preserve">Kg    </v>
          </cell>
          <cell r="D159">
            <v>5.78</v>
          </cell>
          <cell r="E159">
            <v>1.51</v>
          </cell>
          <cell r="F159">
            <v>7.29</v>
          </cell>
        </row>
        <row r="160">
          <cell r="A160">
            <v>52003</v>
          </cell>
          <cell r="B160" t="str">
            <v>ACO CA-50A - 6,3 MM (1/4") - (OBRAS CIVIS)</v>
          </cell>
          <cell r="C160" t="str">
            <v xml:space="preserve">Kg    </v>
          </cell>
          <cell r="D160">
            <v>4.8499999999999996</v>
          </cell>
          <cell r="E160">
            <v>1.73</v>
          </cell>
          <cell r="F160">
            <v>6.58</v>
          </cell>
        </row>
        <row r="161">
          <cell r="A161">
            <v>52004</v>
          </cell>
          <cell r="B161" t="str">
            <v>ACO CA 50-A - 8,0 MM (5/16") - (OBRAS CIVIS)</v>
          </cell>
          <cell r="C161" t="str">
            <v xml:space="preserve">Kg    </v>
          </cell>
          <cell r="D161">
            <v>4.6500000000000004</v>
          </cell>
          <cell r="E161">
            <v>1.73</v>
          </cell>
          <cell r="F161">
            <v>6.38</v>
          </cell>
        </row>
        <row r="162">
          <cell r="A162">
            <v>52005</v>
          </cell>
          <cell r="B162" t="str">
            <v>ACO CA-50A - 10,0 MM (3/8") - (OBRAS CIVIS)</v>
          </cell>
          <cell r="C162" t="str">
            <v xml:space="preserve">Kg    </v>
          </cell>
          <cell r="D162">
            <v>4.5999999999999996</v>
          </cell>
          <cell r="E162">
            <v>1.73</v>
          </cell>
          <cell r="F162">
            <v>6.33</v>
          </cell>
        </row>
        <row r="163">
          <cell r="A163">
            <v>52006</v>
          </cell>
          <cell r="B163" t="str">
            <v>ACO CA 50-A - 12,5 MM (1/2") - (OBRAS CIVIS)</v>
          </cell>
          <cell r="C163" t="str">
            <v xml:space="preserve">Kg    </v>
          </cell>
          <cell r="D163">
            <v>4.58</v>
          </cell>
          <cell r="E163">
            <v>2.16</v>
          </cell>
          <cell r="F163">
            <v>6.74</v>
          </cell>
        </row>
        <row r="164">
          <cell r="A164">
            <v>52007</v>
          </cell>
          <cell r="B164" t="str">
            <v>ACO CA - 50 - 16,0 MM (5/8") - (OBRAS CIVIS)</v>
          </cell>
          <cell r="C164" t="str">
            <v xml:space="preserve">Kg    </v>
          </cell>
          <cell r="D164">
            <v>4.58</v>
          </cell>
          <cell r="E164">
            <v>2.16</v>
          </cell>
          <cell r="F164">
            <v>6.74</v>
          </cell>
        </row>
        <row r="165">
          <cell r="A165">
            <v>52008</v>
          </cell>
          <cell r="B165" t="str">
            <v>ACO CA-50 A - 20,0 MM (3/4") - (OBRAS CIVIS)</v>
          </cell>
          <cell r="C165" t="str">
            <v xml:space="preserve">Kg    </v>
          </cell>
          <cell r="D165">
            <v>4.58</v>
          </cell>
          <cell r="E165">
            <v>2.16</v>
          </cell>
          <cell r="F165">
            <v>6.74</v>
          </cell>
        </row>
        <row r="166">
          <cell r="A166">
            <v>52010</v>
          </cell>
          <cell r="B166" t="str">
            <v>ACO CA 50-A - 25,0 MM (1") - (OBRAS CIVIS)</v>
          </cell>
          <cell r="C166" t="str">
            <v xml:space="preserve">Kg    </v>
          </cell>
          <cell r="D166">
            <v>4.58</v>
          </cell>
          <cell r="E166">
            <v>2.16</v>
          </cell>
          <cell r="F166">
            <v>6.74</v>
          </cell>
        </row>
        <row r="167">
          <cell r="A167">
            <v>52012</v>
          </cell>
          <cell r="B167" t="str">
            <v>ACO CA 60-B 4,2 MM - (OBRAS CIVIS)</v>
          </cell>
          <cell r="C167" t="str">
            <v xml:space="preserve">Kg    </v>
          </cell>
          <cell r="D167">
            <v>5.21</v>
          </cell>
          <cell r="E167">
            <v>1.51</v>
          </cell>
          <cell r="F167">
            <v>6.72</v>
          </cell>
        </row>
        <row r="168">
          <cell r="A168">
            <v>52014</v>
          </cell>
          <cell r="B168" t="str">
            <v>ACO CA-60 - 5,0 MM - (OBRAS CIVIS)</v>
          </cell>
          <cell r="C168" t="str">
            <v xml:space="preserve">Kg    </v>
          </cell>
          <cell r="D168">
            <v>5.04</v>
          </cell>
          <cell r="E168">
            <v>1.51</v>
          </cell>
          <cell r="F168">
            <v>6.55</v>
          </cell>
        </row>
        <row r="169">
          <cell r="A169">
            <v>168</v>
          </cell>
          <cell r="B169" t="str">
            <v>ESTRUTURA</v>
          </cell>
        </row>
        <row r="170">
          <cell r="A170">
            <v>60000</v>
          </cell>
          <cell r="B170" t="str">
            <v>ESTRUTURA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60010</v>
          </cell>
          <cell r="B171" t="str">
            <v>VERGA/CONTRAVERGA EM CONCRETO ARMADO FCK = 20 MPA</v>
          </cell>
          <cell r="C171" t="str">
            <v xml:space="preserve">m3    </v>
          </cell>
          <cell r="D171">
            <v>1051.53</v>
          </cell>
          <cell r="E171">
            <v>436.87</v>
          </cell>
          <cell r="F171">
            <v>1488.4</v>
          </cell>
        </row>
        <row r="172">
          <cell r="A172">
            <v>60103</v>
          </cell>
          <cell r="B172" t="str">
            <v>ESCORAMENTO METALICO - VIGAS/LAJES (ALUGUEL/MES)</v>
          </cell>
          <cell r="C172" t="str">
            <v xml:space="preserve">m2    </v>
          </cell>
          <cell r="D172">
            <v>5</v>
          </cell>
          <cell r="E172">
            <v>0.82</v>
          </cell>
          <cell r="F172">
            <v>5.82</v>
          </cell>
        </row>
        <row r="173">
          <cell r="A173">
            <v>60104</v>
          </cell>
          <cell r="B173" t="str">
            <v>ANDAIME METALICO TORRE (ALUGUEL/MES)</v>
          </cell>
          <cell r="C173" t="str">
            <v xml:space="preserve">m     </v>
          </cell>
          <cell r="D173">
            <v>10</v>
          </cell>
          <cell r="E173">
            <v>1.89</v>
          </cell>
          <cell r="F173">
            <v>11.89</v>
          </cell>
        </row>
        <row r="174">
          <cell r="A174">
            <v>60105</v>
          </cell>
          <cell r="B174" t="str">
            <v>ANDAIME METALICO FACHADEIRO (ALUGUEL/MES)</v>
          </cell>
          <cell r="C174" t="str">
            <v xml:space="preserve">m2    </v>
          </cell>
          <cell r="D174">
            <v>5.15</v>
          </cell>
          <cell r="E174">
            <v>2.38</v>
          </cell>
          <cell r="F174">
            <v>7.53</v>
          </cell>
        </row>
        <row r="175">
          <cell r="A175">
            <v>60160</v>
          </cell>
          <cell r="B175" t="str">
            <v>EPS 20 MM PARA JUNTA DILATAÇÃO</v>
          </cell>
          <cell r="C175" t="str">
            <v xml:space="preserve">m2    </v>
          </cell>
          <cell r="D175">
            <v>12.78</v>
          </cell>
          <cell r="E175">
            <v>1.21</v>
          </cell>
          <cell r="F175">
            <v>13.99</v>
          </cell>
        </row>
        <row r="176">
          <cell r="A176">
            <v>60180</v>
          </cell>
          <cell r="B176" t="str">
            <v>FORMA CHAPA COMPENSADA 6 MM U=3V ( PARA PLACAS/TAMPAS E DIVISÓRIAS PRÉ-MOLDADAS EM CONCRETO)</v>
          </cell>
          <cell r="C176" t="str">
            <v xml:space="preserve">m2    </v>
          </cell>
          <cell r="D176">
            <v>4.38</v>
          </cell>
          <cell r="E176">
            <v>5.74</v>
          </cell>
          <cell r="F176">
            <v>10.119999999999999</v>
          </cell>
        </row>
        <row r="177">
          <cell r="A177">
            <v>60191</v>
          </cell>
          <cell r="B177" t="str">
            <v>FORMA DE TABUA CINTA BALDRAME U=8 VEZES</v>
          </cell>
          <cell r="C177" t="str">
            <v xml:space="preserve">m2    </v>
          </cell>
          <cell r="D177">
            <v>11.94</v>
          </cell>
          <cell r="E177">
            <v>6.57</v>
          </cell>
          <cell r="F177">
            <v>18.510000000000002</v>
          </cell>
        </row>
        <row r="178">
          <cell r="A178">
            <v>60192</v>
          </cell>
          <cell r="B178" t="str">
            <v>FORMA DE TABUA CINTA/PILAR SOBRE/ENTRE ALVENARIA U=8 VEZES</v>
          </cell>
          <cell r="C178" t="str">
            <v xml:space="preserve">m2    </v>
          </cell>
          <cell r="D178">
            <v>6.91</v>
          </cell>
          <cell r="E178">
            <v>6.57</v>
          </cell>
          <cell r="F178">
            <v>13.48</v>
          </cell>
        </row>
        <row r="179">
          <cell r="A179">
            <v>60201</v>
          </cell>
          <cell r="B179" t="str">
            <v>FORMA CURVA C/TABUA E CH.COMPENSADO U=2 V - (O.C.)</v>
          </cell>
          <cell r="C179" t="str">
            <v xml:space="preserve">m2    </v>
          </cell>
          <cell r="D179">
            <v>25.79</v>
          </cell>
          <cell r="E179">
            <v>54</v>
          </cell>
          <cell r="F179">
            <v>79.790000000000006</v>
          </cell>
        </row>
        <row r="180">
          <cell r="A180">
            <v>60202</v>
          </cell>
          <cell r="B180" t="str">
            <v>FORMA-TABUA C/REAPROV. 2 VEZES - (OBRAS CIVIS)</v>
          </cell>
          <cell r="C180" t="str">
            <v xml:space="preserve">m2    </v>
          </cell>
          <cell r="D180">
            <v>34.31</v>
          </cell>
          <cell r="E180">
            <v>32.4</v>
          </cell>
          <cell r="F180">
            <v>66.709999999999994</v>
          </cell>
        </row>
        <row r="181">
          <cell r="A181">
            <v>60203</v>
          </cell>
          <cell r="B181" t="str">
            <v>FORMA- CH.COMPENSADA 12 MM UTILIZAÇÃO 3 VEZES - (OBRAS CIVIS)</v>
          </cell>
          <cell r="C181" t="str">
            <v xml:space="preserve">m2    </v>
          </cell>
          <cell r="D181">
            <v>20.64</v>
          </cell>
          <cell r="E181">
            <v>26.68</v>
          </cell>
          <cell r="F181">
            <v>47.32</v>
          </cell>
        </row>
        <row r="182">
          <cell r="A182">
            <v>60204</v>
          </cell>
          <cell r="B182" t="str">
            <v>FORMA - CH.COMPENSADA 17MM PLAST REAP 4 V.-(OBRAS CIVIS)</v>
          </cell>
          <cell r="C182" t="str">
            <v xml:space="preserve">m2    </v>
          </cell>
          <cell r="D182">
            <v>20.399999999999999</v>
          </cell>
          <cell r="E182">
            <v>25.05</v>
          </cell>
          <cell r="F182">
            <v>45.45</v>
          </cell>
        </row>
        <row r="183">
          <cell r="A183">
            <v>60205</v>
          </cell>
          <cell r="B183" t="str">
            <v>FORMA - CH.COMPENSADA 17MM PLAST REAP 7 V. - (OBRAS CIVIS</v>
          </cell>
          <cell r="C183" t="str">
            <v xml:space="preserve">m2    </v>
          </cell>
          <cell r="D183">
            <v>11.56</v>
          </cell>
          <cell r="E183">
            <v>14.25</v>
          </cell>
          <cell r="F183">
            <v>25.81</v>
          </cell>
        </row>
        <row r="184">
          <cell r="A184">
            <v>60206</v>
          </cell>
          <cell r="B184" t="str">
            <v>FORMA CH.COMPENSADA 12MM-VIGA/PILAR U=1V - (OBRAS CIVIS</v>
          </cell>
          <cell r="C184" t="str">
            <v xml:space="preserve">m2    </v>
          </cell>
          <cell r="D184">
            <v>55.34</v>
          </cell>
          <cell r="E184">
            <v>35.86</v>
          </cell>
          <cell r="F184">
            <v>91.2</v>
          </cell>
        </row>
        <row r="185">
          <cell r="A185">
            <v>60207</v>
          </cell>
          <cell r="B185" t="str">
            <v>FORMA CH.COMPENSADA 12MM-VIGA/PILAR U=2V - (OBRAS CIVIS</v>
          </cell>
          <cell r="C185" t="str">
            <v xml:space="preserve">m2    </v>
          </cell>
          <cell r="D185">
            <v>30.84</v>
          </cell>
          <cell r="E185">
            <v>30.23</v>
          </cell>
          <cell r="F185">
            <v>61.07</v>
          </cell>
        </row>
        <row r="186">
          <cell r="A186">
            <v>60208</v>
          </cell>
          <cell r="B186" t="str">
            <v>FORMA CH.COMPENSADA 12MM-VIGA/PILAR U=3V - (OBRAS CIVIS</v>
          </cell>
          <cell r="C186" t="str">
            <v xml:space="preserve">m2    </v>
          </cell>
          <cell r="D186">
            <v>21.31</v>
          </cell>
          <cell r="E186">
            <v>29.16</v>
          </cell>
          <cell r="F186">
            <v>50.47</v>
          </cell>
        </row>
        <row r="187">
          <cell r="A187">
            <v>60209</v>
          </cell>
          <cell r="B187" t="str">
            <v>FORMA CH.COMPENSADA 12MM-VIGA/PILAR U=4V - (OBRAS CIVIS</v>
          </cell>
          <cell r="C187" t="str">
            <v xml:space="preserve">m2    </v>
          </cell>
          <cell r="D187">
            <v>16.079999999999998</v>
          </cell>
          <cell r="E187">
            <v>27.95</v>
          </cell>
          <cell r="F187">
            <v>44.03</v>
          </cell>
        </row>
        <row r="188">
          <cell r="A188">
            <v>60210</v>
          </cell>
          <cell r="B188" t="str">
            <v>FORMA CH.COMPENSADA PLASTIF. 12MM-U=5V - (OBRAS CIVIS)</v>
          </cell>
          <cell r="C188" t="str">
            <v xml:space="preserve">m2    </v>
          </cell>
          <cell r="D188">
            <v>18.579999999999998</v>
          </cell>
          <cell r="E188">
            <v>29.16</v>
          </cell>
          <cell r="F188">
            <v>47.74</v>
          </cell>
        </row>
        <row r="189">
          <cell r="A189">
            <v>60212</v>
          </cell>
          <cell r="B189" t="str">
            <v>FORMA CH.COMPENSADA PLASTIF.12MM-VIGA/PILAR U=3V-(O.C.)</v>
          </cell>
          <cell r="C189" t="str">
            <v xml:space="preserve">m2    </v>
          </cell>
          <cell r="D189">
            <v>24.3</v>
          </cell>
          <cell r="E189">
            <v>29.16</v>
          </cell>
          <cell r="F189">
            <v>53.46</v>
          </cell>
        </row>
        <row r="190">
          <cell r="A190">
            <v>60213</v>
          </cell>
          <cell r="B190" t="str">
            <v>FORMA CH.COMPENSADA PLASTIF.12MM-VIGA/PILAR U=2V-(O.C.)</v>
          </cell>
          <cell r="C190" t="str">
            <v xml:space="preserve">m2    </v>
          </cell>
          <cell r="D190">
            <v>35.19</v>
          </cell>
          <cell r="E190">
            <v>30.23</v>
          </cell>
          <cell r="F190">
            <v>65.42</v>
          </cell>
        </row>
        <row r="191">
          <cell r="A191">
            <v>60214</v>
          </cell>
          <cell r="B191" t="str">
            <v>FORMA CH.COMPENSADA PLASTIF.12 MM-VIGA/PILAR U=1V-(O.C)</v>
          </cell>
          <cell r="C191" t="str">
            <v xml:space="preserve">m2    </v>
          </cell>
          <cell r="D191">
            <v>63.2</v>
          </cell>
          <cell r="E191">
            <v>35.86</v>
          </cell>
          <cell r="F191">
            <v>99.06</v>
          </cell>
        </row>
        <row r="192">
          <cell r="A192">
            <v>60302</v>
          </cell>
          <cell r="B192" t="str">
            <v>ACO CA-25 - 6,3 MM (1/4") - (OBRAS CIVIS)</v>
          </cell>
          <cell r="C192" t="str">
            <v xml:space="preserve">Kg    </v>
          </cell>
          <cell r="D192">
            <v>5.78</v>
          </cell>
          <cell r="E192">
            <v>1.51</v>
          </cell>
          <cell r="F192">
            <v>7.29</v>
          </cell>
        </row>
        <row r="193">
          <cell r="A193">
            <v>60303</v>
          </cell>
          <cell r="B193" t="str">
            <v>ACO CA-50-A - 6,3 MM (1/4") - (OBRAS CIVIS)</v>
          </cell>
          <cell r="C193" t="str">
            <v xml:space="preserve">Kg    </v>
          </cell>
          <cell r="D193">
            <v>4.8499999999999996</v>
          </cell>
          <cell r="E193">
            <v>1.73</v>
          </cell>
          <cell r="F193">
            <v>6.58</v>
          </cell>
        </row>
        <row r="194">
          <cell r="A194">
            <v>60304</v>
          </cell>
          <cell r="B194" t="str">
            <v>ACO CA-50 A - 8,0 MM (5/16") - (OBRAS CIVIS)</v>
          </cell>
          <cell r="C194" t="str">
            <v xml:space="preserve">Kg    </v>
          </cell>
          <cell r="D194">
            <v>4.6500000000000004</v>
          </cell>
          <cell r="E194">
            <v>1.73</v>
          </cell>
          <cell r="F194">
            <v>6.38</v>
          </cell>
        </row>
        <row r="195">
          <cell r="A195">
            <v>60305</v>
          </cell>
          <cell r="B195" t="str">
            <v>ACO CA-50A - 10,0 MM (3/8") - (OBRAS CIVIS)</v>
          </cell>
          <cell r="C195" t="str">
            <v xml:space="preserve">Kg    </v>
          </cell>
          <cell r="D195">
            <v>4.5999999999999996</v>
          </cell>
          <cell r="E195">
            <v>1.73</v>
          </cell>
          <cell r="F195">
            <v>6.33</v>
          </cell>
        </row>
        <row r="196">
          <cell r="A196">
            <v>60306</v>
          </cell>
          <cell r="B196" t="str">
            <v>ACO CA-50A - 12,5 MM (1/2") - (OBRAS CIVIS)</v>
          </cell>
          <cell r="C196" t="str">
            <v xml:space="preserve">Kg    </v>
          </cell>
          <cell r="D196">
            <v>4.58</v>
          </cell>
          <cell r="E196">
            <v>2.16</v>
          </cell>
          <cell r="F196">
            <v>6.74</v>
          </cell>
        </row>
        <row r="197">
          <cell r="A197">
            <v>60307</v>
          </cell>
          <cell r="B197" t="str">
            <v>ACO CA-50 - 16,0 MM (5/8") - (OBRAS CIVIS)</v>
          </cell>
          <cell r="C197" t="str">
            <v xml:space="preserve">Kg    </v>
          </cell>
          <cell r="D197">
            <v>4.58</v>
          </cell>
          <cell r="E197">
            <v>2.16</v>
          </cell>
          <cell r="F197">
            <v>6.74</v>
          </cell>
        </row>
        <row r="198">
          <cell r="A198">
            <v>60308</v>
          </cell>
          <cell r="B198" t="str">
            <v>ACO CA 50-A - 20,0 MM (3/4") - (OBRAS CIVIS)</v>
          </cell>
          <cell r="C198" t="str">
            <v xml:space="preserve">Kg    </v>
          </cell>
          <cell r="D198">
            <v>4.58</v>
          </cell>
          <cell r="E198">
            <v>2.16</v>
          </cell>
          <cell r="F198">
            <v>6.74</v>
          </cell>
        </row>
        <row r="199">
          <cell r="A199">
            <v>60310</v>
          </cell>
          <cell r="B199" t="str">
            <v>ACO CA 50-A - 25,0 MM (1") - (OBRAS CIVIS)</v>
          </cell>
          <cell r="C199" t="str">
            <v xml:space="preserve">Kg    </v>
          </cell>
          <cell r="D199">
            <v>4.58</v>
          </cell>
          <cell r="E199">
            <v>2.16</v>
          </cell>
          <cell r="F199">
            <v>6.74</v>
          </cell>
        </row>
        <row r="200">
          <cell r="A200">
            <v>60312</v>
          </cell>
          <cell r="B200" t="str">
            <v>ACO CA-60B - 4,2 MM - (OBRAS CIVIS)</v>
          </cell>
          <cell r="C200" t="str">
            <v xml:space="preserve">Kg    </v>
          </cell>
          <cell r="D200">
            <v>5.21</v>
          </cell>
          <cell r="E200">
            <v>1.51</v>
          </cell>
          <cell r="F200">
            <v>6.72</v>
          </cell>
        </row>
        <row r="201">
          <cell r="A201">
            <v>60314</v>
          </cell>
          <cell r="B201" t="str">
            <v>ACO CA - 60 - 5,0 MM - (OBRAS CIVIS)</v>
          </cell>
          <cell r="C201" t="str">
            <v xml:space="preserve">Kg    </v>
          </cell>
          <cell r="D201">
            <v>5.04</v>
          </cell>
          <cell r="E201">
            <v>1.51</v>
          </cell>
          <cell r="F201">
            <v>6.55</v>
          </cell>
        </row>
        <row r="202">
          <cell r="A202">
            <v>60470</v>
          </cell>
          <cell r="B202" t="str">
            <v>LASTRO DE BRITA - (OBRAS CIVIS)</v>
          </cell>
          <cell r="C202" t="str">
            <v xml:space="preserve">m3    </v>
          </cell>
          <cell r="D202">
            <v>105.44</v>
          </cell>
          <cell r="E202">
            <v>16.399999999999999</v>
          </cell>
          <cell r="F202">
            <v>121.84</v>
          </cell>
        </row>
        <row r="203">
          <cell r="A203">
            <v>60486</v>
          </cell>
          <cell r="B203" t="str">
            <v>TRAÇO DE CONCRETO</v>
          </cell>
          <cell r="C203" t="str">
            <v xml:space="preserve">Un    </v>
          </cell>
          <cell r="D203">
            <v>780</v>
          </cell>
          <cell r="E203">
            <v>0</v>
          </cell>
          <cell r="F203">
            <v>780</v>
          </cell>
        </row>
        <row r="204">
          <cell r="A204">
            <v>60487</v>
          </cell>
          <cell r="B204" t="str">
            <v>CORPO DE PROVA</v>
          </cell>
          <cell r="C204" t="str">
            <v xml:space="preserve">Un    </v>
          </cell>
          <cell r="D204">
            <v>10</v>
          </cell>
          <cell r="E204">
            <v>0</v>
          </cell>
          <cell r="F204">
            <v>10</v>
          </cell>
        </row>
        <row r="205">
          <cell r="A205">
            <v>60505</v>
          </cell>
          <cell r="B205" t="str">
            <v>PREPARO COM BETONEIRA E TRANSPORTE MANUAL DE CONCRETO FCK-15 - (O.C.)</v>
          </cell>
          <cell r="C205" t="str">
            <v xml:space="preserve">m3    </v>
          </cell>
          <cell r="D205">
            <v>257.07</v>
          </cell>
          <cell r="E205">
            <v>48.65</v>
          </cell>
          <cell r="F205">
            <v>305.72000000000003</v>
          </cell>
        </row>
        <row r="206">
          <cell r="A206">
            <v>60507</v>
          </cell>
          <cell r="B206" t="str">
            <v>PREPARO COM BETONEIRA E TRANSPORTE MANUAL DE CONCRETO FCK-20 - (O.C.)</v>
          </cell>
          <cell r="C206" t="str">
            <v xml:space="preserve">m3    </v>
          </cell>
          <cell r="D206">
            <v>262.41000000000003</v>
          </cell>
          <cell r="E206">
            <v>48.65</v>
          </cell>
          <cell r="F206">
            <v>311.06</v>
          </cell>
        </row>
        <row r="207">
          <cell r="A207">
            <v>60510</v>
          </cell>
          <cell r="B207" t="str">
            <v>CONCRETO USINADO BOMBEÁVEL FCK-15 - (O.C.)</v>
          </cell>
          <cell r="C207" t="str">
            <v xml:space="preserve">m3    </v>
          </cell>
          <cell r="D207">
            <v>280.5</v>
          </cell>
          <cell r="E207">
            <v>0</v>
          </cell>
          <cell r="F207">
            <v>280.5</v>
          </cell>
        </row>
        <row r="208">
          <cell r="A208">
            <v>60512</v>
          </cell>
          <cell r="B208" t="str">
            <v>CONCRETO USINADO CONVENCIONAL FCK-20 COM TRANSPORTE MANUAL- (O.C.)</v>
          </cell>
          <cell r="C208" t="str">
            <v xml:space="preserve">m3    </v>
          </cell>
          <cell r="D208">
            <v>284.47000000000003</v>
          </cell>
          <cell r="E208">
            <v>21.15</v>
          </cell>
          <cell r="F208">
            <v>305.62</v>
          </cell>
        </row>
        <row r="209">
          <cell r="A209">
            <v>60513</v>
          </cell>
          <cell r="B209" t="str">
            <v>PREPARO SEM BETONEIRA E TRANSPORTE MANUAL DE CONCRETO PARA LASTRO  - (O.C.)</v>
          </cell>
          <cell r="C209" t="str">
            <v xml:space="preserve">m3    </v>
          </cell>
          <cell r="D209">
            <v>225.64</v>
          </cell>
          <cell r="E209">
            <v>82</v>
          </cell>
          <cell r="F209">
            <v>307.64</v>
          </cell>
        </row>
        <row r="210">
          <cell r="A210">
            <v>60514</v>
          </cell>
          <cell r="B210" t="str">
            <v>PREPARO COM BETONEIRA E TRANSPORTE MANUAL DE CONCRETO PARA LASTRO - (O.C.)</v>
          </cell>
          <cell r="C210" t="str">
            <v xml:space="preserve">m3    </v>
          </cell>
          <cell r="D210">
            <v>210.4</v>
          </cell>
          <cell r="E210">
            <v>48.65</v>
          </cell>
          <cell r="F210">
            <v>259.05</v>
          </cell>
        </row>
        <row r="211">
          <cell r="A211">
            <v>60515</v>
          </cell>
          <cell r="B211" t="str">
            <v>CONCRETO USINADO CONVENCIONAL  FCK-15  COM TRANSPORTE MANUAL - (O.C.)</v>
          </cell>
          <cell r="C211" t="str">
            <v xml:space="preserve">m3    </v>
          </cell>
          <cell r="D211">
            <v>277.44</v>
          </cell>
          <cell r="E211">
            <v>21.15</v>
          </cell>
          <cell r="F211">
            <v>298.58999999999997</v>
          </cell>
        </row>
        <row r="212">
          <cell r="A212">
            <v>60517</v>
          </cell>
          <cell r="B212" t="str">
            <v xml:space="preserve">PREPARO COM BETONEIRA E TRANSPORTE MANUAL DE CONCRETO FCK=25 MPA </v>
          </cell>
          <cell r="C212" t="str">
            <v xml:space="preserve">m3    </v>
          </cell>
          <cell r="D212">
            <v>258.27</v>
          </cell>
          <cell r="E212">
            <v>48.65</v>
          </cell>
          <cell r="F212">
            <v>306.92</v>
          </cell>
        </row>
        <row r="213">
          <cell r="A213">
            <v>60518</v>
          </cell>
          <cell r="B213" t="str">
            <v xml:space="preserve">PREPARO COM BETONEIRA E TRANSPORTE MANUAL DE CONCRETO FCK=30 MPA </v>
          </cell>
          <cell r="C213" t="str">
            <v xml:space="preserve">m3    </v>
          </cell>
          <cell r="D213">
            <v>277.17</v>
          </cell>
          <cell r="E213">
            <v>48.65</v>
          </cell>
          <cell r="F213">
            <v>325.82</v>
          </cell>
        </row>
        <row r="214">
          <cell r="A214">
            <v>60520</v>
          </cell>
          <cell r="B214" t="str">
            <v>CONCRETO USINADO CONVENCIONAL FCK=25 MPA COM TRANSPORTE MANUAL - (O.C.)</v>
          </cell>
          <cell r="C214" t="str">
            <v xml:space="preserve">m3    </v>
          </cell>
          <cell r="D214">
            <v>290.31</v>
          </cell>
          <cell r="E214">
            <v>21.15</v>
          </cell>
          <cell r="F214">
            <v>311.45999999999998</v>
          </cell>
        </row>
        <row r="215">
          <cell r="A215">
            <v>60521</v>
          </cell>
          <cell r="B215" t="str">
            <v>CONCRETO USINADO CONVENCIONAL FCK=30 MPA COM TRANSPORTE MANUAL - (O.C.)</v>
          </cell>
          <cell r="C215" t="str">
            <v xml:space="preserve">m3    </v>
          </cell>
          <cell r="D215">
            <v>297.25</v>
          </cell>
          <cell r="E215">
            <v>21.15</v>
          </cell>
          <cell r="F215">
            <v>318.39999999999998</v>
          </cell>
        </row>
        <row r="216">
          <cell r="A216">
            <v>60523</v>
          </cell>
          <cell r="B216" t="str">
            <v>CONCRETO USINADO BOMBEÁVEL FCK=20 MPA (O.C.)</v>
          </cell>
          <cell r="C216" t="str">
            <v xml:space="preserve">m3    </v>
          </cell>
          <cell r="D216">
            <v>292.24</v>
          </cell>
          <cell r="E216">
            <v>0</v>
          </cell>
          <cell r="F216">
            <v>292.24</v>
          </cell>
        </row>
        <row r="217">
          <cell r="A217">
            <v>60524</v>
          </cell>
          <cell r="B217" t="str">
            <v>CONCRETO USINADO BOMBEÁVEL FCK=25 MPA (O.C.)</v>
          </cell>
          <cell r="C217" t="str">
            <v xml:space="preserve">m3    </v>
          </cell>
          <cell r="D217">
            <v>298.04000000000002</v>
          </cell>
          <cell r="E217">
            <v>0</v>
          </cell>
          <cell r="F217">
            <v>298.04000000000002</v>
          </cell>
        </row>
        <row r="218">
          <cell r="A218">
            <v>60525</v>
          </cell>
          <cell r="B218" t="str">
            <v>CONCRETO USINADO BOMBEÁVEL FCK=30 MPA (O.C.)</v>
          </cell>
          <cell r="C218" t="str">
            <v xml:space="preserve">m3    </v>
          </cell>
          <cell r="D218">
            <v>305.92</v>
          </cell>
          <cell r="E218">
            <v>0</v>
          </cell>
          <cell r="F218">
            <v>305.92</v>
          </cell>
        </row>
        <row r="219">
          <cell r="A219">
            <v>60800</v>
          </cell>
          <cell r="B219" t="str">
            <v>LANÇAMENTO/APLICAÇÃO/ADENSAMENTO DE CONCRETO USINADO BOMBEADO EM ESTRUTURA - (O.C.)</v>
          </cell>
          <cell r="C219" t="str">
            <v xml:space="preserve">m3    </v>
          </cell>
          <cell r="D219">
            <v>0.06</v>
          </cell>
          <cell r="E219">
            <v>31.22</v>
          </cell>
          <cell r="F219">
            <v>31.28</v>
          </cell>
        </row>
        <row r="220">
          <cell r="A220">
            <v>60801</v>
          </cell>
          <cell r="B220" t="str">
            <v>LANÇAMENTO/APLICAÇÃO/ADENSAMENTO MANUAL DE CONCRETO - (OBRAS CIVIS)</v>
          </cell>
          <cell r="C220" t="str">
            <v xml:space="preserve">m3    </v>
          </cell>
          <cell r="D220">
            <v>0</v>
          </cell>
          <cell r="E220">
            <v>29.4</v>
          </cell>
          <cell r="F220">
            <v>29.4</v>
          </cell>
        </row>
        <row r="221">
          <cell r="A221">
            <v>60802</v>
          </cell>
          <cell r="B221" t="str">
            <v>LANÇAMENTO/APLICAÇÃO/ADENSAMENTO DE CONCRETO EM ESTRUTURA - (O.C.)</v>
          </cell>
          <cell r="C221" t="str">
            <v xml:space="preserve">m3    </v>
          </cell>
          <cell r="D221">
            <v>0.06</v>
          </cell>
          <cell r="E221">
            <v>31.22</v>
          </cell>
          <cell r="F221">
            <v>31.28</v>
          </cell>
        </row>
        <row r="222">
          <cell r="A222">
            <v>60803</v>
          </cell>
          <cell r="B222" t="str">
            <v>TAXA DE BOMBEAMENTO CONCRETO-MÍNIMO  10 M3 - (O.C.)</v>
          </cell>
          <cell r="C222" t="str">
            <v xml:space="preserve">m3    </v>
          </cell>
          <cell r="D222">
            <v>25</v>
          </cell>
          <cell r="E222">
            <v>0</v>
          </cell>
          <cell r="F222">
            <v>25</v>
          </cell>
        </row>
        <row r="223">
          <cell r="A223">
            <v>61101</v>
          </cell>
          <cell r="B223" t="str">
            <v>FORRO EM LAJE PRE-MOLDADA INC.CAPEAMENTO/FERR.DISTRIB./ESCORAMENTO E FORMA/DESFORMA</v>
          </cell>
          <cell r="C223" t="str">
            <v xml:space="preserve">m2    </v>
          </cell>
          <cell r="D223">
            <v>48.92</v>
          </cell>
          <cell r="E223">
            <v>12.19</v>
          </cell>
          <cell r="F223">
            <v>61.11</v>
          </cell>
        </row>
        <row r="224">
          <cell r="A224">
            <v>61102</v>
          </cell>
          <cell r="B224" t="str">
            <v>PISO EM LAJE PRÉ-MOLDADA INC. CAPEAMENTO/FERR.DISTRIB./ESCORAMENTO E FORMA/DESFORMA</v>
          </cell>
          <cell r="C224" t="str">
            <v xml:space="preserve">m2    </v>
          </cell>
          <cell r="D224">
            <v>55.21</v>
          </cell>
          <cell r="E224">
            <v>13.55</v>
          </cell>
          <cell r="F224">
            <v>68.760000000000005</v>
          </cell>
        </row>
        <row r="225">
          <cell r="A225">
            <v>61106</v>
          </cell>
          <cell r="B225" t="str">
            <v>ESCORAMENTO, MONTAGEM E DESFORMA DA LAJE "TRELIÇADA" - U=1 VEZ</v>
          </cell>
          <cell r="C225" t="str">
            <v xml:space="preserve">m2    </v>
          </cell>
          <cell r="D225">
            <v>12.74</v>
          </cell>
          <cell r="E225">
            <v>8.33</v>
          </cell>
          <cell r="F225">
            <v>21.07</v>
          </cell>
        </row>
        <row r="226">
          <cell r="A226">
            <v>61107</v>
          </cell>
          <cell r="B226" t="str">
            <v>ESCORAMENTO, MONTAGEM E DESFORMA DA LAJE "TRELIÇADA" - U=2 VEZES</v>
          </cell>
          <cell r="C226" t="str">
            <v xml:space="preserve">m2    </v>
          </cell>
          <cell r="D226">
            <v>7.65</v>
          </cell>
          <cell r="E226">
            <v>6.73</v>
          </cell>
          <cell r="F226">
            <v>14.38</v>
          </cell>
        </row>
        <row r="227">
          <cell r="A227">
            <v>61108</v>
          </cell>
          <cell r="B227" t="str">
            <v>ESCORAMENTO, MONTAGEM E DESFORMA DA LAJE "TRELIÇADA" - U=3 VEZES</v>
          </cell>
          <cell r="C227" t="str">
            <v xml:space="preserve">m2    </v>
          </cell>
          <cell r="D227">
            <v>5.96</v>
          </cell>
          <cell r="E227">
            <v>6.19</v>
          </cell>
          <cell r="F227">
            <v>12.15</v>
          </cell>
        </row>
        <row r="228">
          <cell r="A228">
            <v>61130</v>
          </cell>
          <cell r="B228" t="str">
            <v>MURO ARRIMO PADRÃO AGETOP EM CANALETA SEM REVESTIMENTO-(COM ALTURA ATÉ 2,50M)-INCLUSO FUNDAÇÃO</v>
          </cell>
          <cell r="C228" t="str">
            <v xml:space="preserve">m2    </v>
          </cell>
          <cell r="D228">
            <v>139.11000000000001</v>
          </cell>
          <cell r="E228">
            <v>103.63</v>
          </cell>
          <cell r="F228">
            <v>242.74</v>
          </cell>
        </row>
        <row r="229">
          <cell r="A229">
            <v>67000</v>
          </cell>
          <cell r="B229" t="str">
            <v>RECUPERAÇÃO E TRATAMENTO EM ESTRUTURAS DE CONCRETO:</v>
          </cell>
          <cell r="C229" t="str">
            <v xml:space="preserve">S/U   </v>
          </cell>
          <cell r="D229">
            <v>0</v>
          </cell>
          <cell r="E229">
            <v>0</v>
          </cell>
          <cell r="F229">
            <v>0</v>
          </cell>
        </row>
        <row r="230">
          <cell r="A230">
            <v>67002</v>
          </cell>
          <cell r="B230" t="str">
            <v>DEFINIÇÃO E DEMARCAÇÃO DA ÁREA DE REPARO DE ESTRUTURAS UTILIZANDO DISCO DE CORTE</v>
          </cell>
          <cell r="C230" t="str">
            <v xml:space="preserve">m     </v>
          </cell>
          <cell r="D230">
            <v>0.11</v>
          </cell>
          <cell r="E230">
            <v>0.82</v>
          </cell>
          <cell r="F230">
            <v>0.93</v>
          </cell>
        </row>
        <row r="231">
          <cell r="A231">
            <v>67006</v>
          </cell>
          <cell r="B231" t="str">
            <v>PREPARAÇÃO DO SUBSTRATO PARA REPARO EM ESTRUTURA DE CONCRETO POR APICOAMENTO MANUAL DA SUPERFÍCIE</v>
          </cell>
          <cell r="C231" t="str">
            <v xml:space="preserve">m2    </v>
          </cell>
          <cell r="D231">
            <v>0</v>
          </cell>
          <cell r="E231">
            <v>4.7699999999999996</v>
          </cell>
          <cell r="F231">
            <v>4.7699999999999996</v>
          </cell>
        </row>
        <row r="232">
          <cell r="A232">
            <v>67010</v>
          </cell>
          <cell r="B232" t="str">
            <v>ESCARIFICAÇÃO MANUAL, CORTE DE CONCRETO ATÉ 3CM DE PROFUNDIDADE</v>
          </cell>
          <cell r="C232" t="str">
            <v xml:space="preserve">m3    </v>
          </cell>
          <cell r="D232">
            <v>0</v>
          </cell>
          <cell r="E232">
            <v>880.19</v>
          </cell>
          <cell r="F232">
            <v>880.19</v>
          </cell>
        </row>
        <row r="233">
          <cell r="A233">
            <v>67014</v>
          </cell>
          <cell r="B233" t="str">
            <v>LIMPEZA DE ARMADURA OU CHAPA METÁLICA COM FURADEIRA E BROCA</v>
          </cell>
          <cell r="C233" t="str">
            <v xml:space="preserve">m2    </v>
          </cell>
          <cell r="D233">
            <v>0.02</v>
          </cell>
          <cell r="E233">
            <v>16.399999999999999</v>
          </cell>
          <cell r="F233">
            <v>16.420000000000002</v>
          </cell>
        </row>
        <row r="234">
          <cell r="A234">
            <v>67016</v>
          </cell>
          <cell r="B234" t="str">
            <v>ESCOVAMENTO MANUAL DE ARMADURA OU CHAPA METÁLICA</v>
          </cell>
          <cell r="C234" t="str">
            <v xml:space="preserve">m2    </v>
          </cell>
          <cell r="D234">
            <v>0.02</v>
          </cell>
          <cell r="E234">
            <v>16.34</v>
          </cell>
          <cell r="F234">
            <v>16.36</v>
          </cell>
        </row>
        <row r="235">
          <cell r="A235">
            <v>67018</v>
          </cell>
          <cell r="B235" t="str">
            <v>ESCOVAMENTO MANUAL DE SUBSTRATO</v>
          </cell>
          <cell r="C235" t="str">
            <v xml:space="preserve">m2    </v>
          </cell>
          <cell r="D235">
            <v>0.02</v>
          </cell>
          <cell r="E235">
            <v>2.71</v>
          </cell>
          <cell r="F235">
            <v>2.73</v>
          </cell>
        </row>
        <row r="236">
          <cell r="A236">
            <v>67022</v>
          </cell>
          <cell r="B236" t="str">
            <v>LIMPEZA DO SUBSTRATO COM APLICAÇÃO DE JATO DE ÁGUA FRIA</v>
          </cell>
          <cell r="C236" t="str">
            <v xml:space="preserve">m2    </v>
          </cell>
          <cell r="D236">
            <v>0.01</v>
          </cell>
          <cell r="E236">
            <v>0.9</v>
          </cell>
          <cell r="F236">
            <v>0.91</v>
          </cell>
        </row>
        <row r="237">
          <cell r="A237">
            <v>67026</v>
          </cell>
          <cell r="B237" t="str">
            <v>PROTEÇÃO DE ARMADURA CONTRA CORROSÃO A BASE DE ZINCO - 2 DEMÃOS</v>
          </cell>
          <cell r="C237" t="str">
            <v xml:space="preserve">m2    </v>
          </cell>
          <cell r="D237">
            <v>11.97</v>
          </cell>
          <cell r="E237">
            <v>24.08</v>
          </cell>
          <cell r="F237">
            <v>36.049999999999997</v>
          </cell>
        </row>
        <row r="238">
          <cell r="A238">
            <v>67058</v>
          </cell>
          <cell r="B238" t="str">
            <v>PINTURA A BASE DE SILANO SILOXANO PARA PROTEÇÃO DE SUPERFÍCIES INTERNAS/EXTERNAS DE ESTRUTURA DE CONCRETO - 2 DEMÃOS</v>
          </cell>
          <cell r="C238" t="str">
            <v xml:space="preserve">m2    </v>
          </cell>
          <cell r="D238">
            <v>4.22</v>
          </cell>
          <cell r="E238">
            <v>3.91</v>
          </cell>
          <cell r="F238">
            <v>8.1300000000000008</v>
          </cell>
        </row>
        <row r="239">
          <cell r="A239">
            <v>67062</v>
          </cell>
          <cell r="B239" t="str">
            <v>REPARO PROFUNDO EM ESTRUTURA COM ARGAMASSA SECA TIPO "DRY PACK" ISENTA DE RETRAÇÃO - ESPESSURA DE 3 A 10CM E FCK &gt; 25 MPA</v>
          </cell>
          <cell r="C239" t="str">
            <v xml:space="preserve">m3    </v>
          </cell>
          <cell r="D239">
            <v>3055.43</v>
          </cell>
          <cell r="E239">
            <v>198.3</v>
          </cell>
          <cell r="F239">
            <v>3253.73</v>
          </cell>
        </row>
        <row r="240">
          <cell r="A240">
            <v>67070</v>
          </cell>
          <cell r="B240" t="str">
            <v>CURA QUÍMICA PARA SUBSTRATO CIMENTÍCIO</v>
          </cell>
          <cell r="C240" t="str">
            <v xml:space="preserve">m2    </v>
          </cell>
          <cell r="D240">
            <v>0.95</v>
          </cell>
          <cell r="E240">
            <v>1.96</v>
          </cell>
          <cell r="F240">
            <v>2.91</v>
          </cell>
        </row>
        <row r="241">
          <cell r="A241">
            <v>67078</v>
          </cell>
          <cell r="B241" t="str">
            <v>APLICAÇÃO, COM POSTERIOR REMOÇÃO COM JATO DE ÁGUA, DE ÁCIDO MURIÁTICO (1:20) E APLICAÇÃO, COM POSTERIOR REMOÇÃO COM JATO DE ÁGUA, DE AMÔNIA (1:14)</v>
          </cell>
          <cell r="C241" t="str">
            <v xml:space="preserve">m2    </v>
          </cell>
          <cell r="D241">
            <v>0.5</v>
          </cell>
          <cell r="E241">
            <v>3.94</v>
          </cell>
          <cell r="F241">
            <v>4.4400000000000004</v>
          </cell>
        </row>
        <row r="242">
          <cell r="A242">
            <v>67082</v>
          </cell>
          <cell r="B242" t="str">
            <v>TRATAMENTO DE CONCRETO APARENTE 2 DEMÃOS (COM PINTURA DE CIMENTO CP32/CIMENTO BRANCO/POLÍMEROS ACRÍLICOS/ÁGUA - TRAÇO: 1 POLÍM.:6,6667 CP32: 3,3333 CIBRANCO - EM VOLUME) - INCLUSA A LAVAGEM COM JATO D'ÁGUA</v>
          </cell>
          <cell r="C242" t="str">
            <v xml:space="preserve">m2    </v>
          </cell>
          <cell r="D242">
            <v>1.1499999999999999</v>
          </cell>
          <cell r="E242">
            <v>4.26</v>
          </cell>
          <cell r="F242">
            <v>5.41</v>
          </cell>
        </row>
        <row r="243">
          <cell r="A243">
            <v>169</v>
          </cell>
          <cell r="B243" t="str">
            <v>INST. ELÉT./TELEFÔNICA/CABEAMENTO ESTRUTURADO</v>
          </cell>
        </row>
        <row r="244">
          <cell r="A244">
            <v>70000</v>
          </cell>
          <cell r="B244" t="str">
            <v>INST. ELET./TELEFONICA/CABEAMENTO ESTRUTURADO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70204</v>
          </cell>
          <cell r="B245" t="str">
            <v>ALCA PREFORMADA DE DISTRIBUICAO</v>
          </cell>
          <cell r="C245" t="str">
            <v xml:space="preserve">Un    </v>
          </cell>
          <cell r="D245">
            <v>2.65</v>
          </cell>
          <cell r="E245">
            <v>5.4</v>
          </cell>
          <cell r="F245">
            <v>8.0500000000000007</v>
          </cell>
        </row>
        <row r="246">
          <cell r="A246">
            <v>70207</v>
          </cell>
          <cell r="B246" t="str">
            <v xml:space="preserve">ANEL GUIA No. 2 </v>
          </cell>
          <cell r="C246" t="str">
            <v xml:space="preserve">Un    </v>
          </cell>
          <cell r="D246">
            <v>1.52</v>
          </cell>
          <cell r="E246">
            <v>3.24</v>
          </cell>
          <cell r="F246">
            <v>4.76</v>
          </cell>
        </row>
        <row r="247">
          <cell r="A247">
            <v>70211</v>
          </cell>
          <cell r="B247" t="str">
            <v>ANILHA PLÁSTICA 25 CM</v>
          </cell>
          <cell r="C247" t="str">
            <v xml:space="preserve">Un    </v>
          </cell>
          <cell r="D247">
            <v>0.15</v>
          </cell>
          <cell r="E247">
            <v>0.28999999999999998</v>
          </cell>
          <cell r="F247">
            <v>0.44</v>
          </cell>
        </row>
        <row r="248">
          <cell r="A248">
            <v>70218</v>
          </cell>
          <cell r="B248" t="str">
            <v>ARAME DE AÇO GALVANIZADO No. 12 BWG</v>
          </cell>
          <cell r="C248" t="str">
            <v xml:space="preserve">M     </v>
          </cell>
          <cell r="D248">
            <v>0.28999999999999998</v>
          </cell>
          <cell r="E248">
            <v>0.88</v>
          </cell>
          <cell r="F248">
            <v>1.17</v>
          </cell>
        </row>
        <row r="249">
          <cell r="A249">
            <v>70229</v>
          </cell>
          <cell r="B249" t="str">
            <v>ARAME GALVANIZADO 12 BWG</v>
          </cell>
          <cell r="C249" t="str">
            <v xml:space="preserve">Kg    </v>
          </cell>
          <cell r="D249">
            <v>6.5</v>
          </cell>
          <cell r="E249">
            <v>19.579999999999998</v>
          </cell>
          <cell r="F249">
            <v>26.08</v>
          </cell>
        </row>
        <row r="250">
          <cell r="A250">
            <v>70230</v>
          </cell>
          <cell r="B250" t="str">
            <v>ARMACAO SECUNDARIA LEVE 1 ELEMENTO</v>
          </cell>
          <cell r="C250" t="str">
            <v xml:space="preserve">Un    </v>
          </cell>
          <cell r="D250">
            <v>11.82</v>
          </cell>
          <cell r="E250">
            <v>6.48</v>
          </cell>
          <cell r="F250">
            <v>18.3</v>
          </cell>
        </row>
        <row r="251">
          <cell r="A251">
            <v>70231</v>
          </cell>
          <cell r="B251" t="str">
            <v>ARMACAO SECUNDARIA LEVE 2 ELEMENTOS</v>
          </cell>
          <cell r="C251" t="str">
            <v xml:space="preserve">Un    </v>
          </cell>
          <cell r="D251">
            <v>17.45</v>
          </cell>
          <cell r="E251">
            <v>9.7200000000000006</v>
          </cell>
          <cell r="F251">
            <v>27.17</v>
          </cell>
        </row>
        <row r="252">
          <cell r="A252">
            <v>70232</v>
          </cell>
          <cell r="B252" t="str">
            <v>ARMACAO SECUNDARIA LEVE 3 ELEMENTOS</v>
          </cell>
          <cell r="C252" t="str">
            <v xml:space="preserve">Un    </v>
          </cell>
          <cell r="D252">
            <v>27.05</v>
          </cell>
          <cell r="E252">
            <v>12.96</v>
          </cell>
          <cell r="F252">
            <v>40.01</v>
          </cell>
        </row>
        <row r="253">
          <cell r="A253">
            <v>70233</v>
          </cell>
          <cell r="B253" t="str">
            <v>ARMACAO SECUNDARIA LEVE 4 ELEMENTOS</v>
          </cell>
          <cell r="C253" t="str">
            <v xml:space="preserve">Un    </v>
          </cell>
          <cell r="D253">
            <v>30.25</v>
          </cell>
          <cell r="E253">
            <v>14.04</v>
          </cell>
          <cell r="F253">
            <v>44.29</v>
          </cell>
        </row>
        <row r="254">
          <cell r="A254">
            <v>70240</v>
          </cell>
          <cell r="B254" t="str">
            <v>ARMACAO SECUNDARIA PESADA 1 ELEMENTO</v>
          </cell>
          <cell r="C254" t="str">
            <v xml:space="preserve">Un    </v>
          </cell>
          <cell r="D254">
            <v>15.04</v>
          </cell>
          <cell r="E254">
            <v>6.48</v>
          </cell>
          <cell r="F254">
            <v>21.52</v>
          </cell>
        </row>
        <row r="255">
          <cell r="A255">
            <v>70241</v>
          </cell>
          <cell r="B255" t="str">
            <v>ARMACAO SECUNDARIA PESADA 2 ELEMENTOS</v>
          </cell>
          <cell r="C255" t="str">
            <v xml:space="preserve">Un    </v>
          </cell>
          <cell r="D255">
            <v>31.66</v>
          </cell>
          <cell r="E255">
            <v>9.7200000000000006</v>
          </cell>
          <cell r="F255">
            <v>41.38</v>
          </cell>
        </row>
        <row r="256">
          <cell r="A256">
            <v>70242</v>
          </cell>
          <cell r="B256" t="str">
            <v>ARMACAO SECUNDARIA PESADA 3 ELEMENTOS</v>
          </cell>
          <cell r="C256" t="str">
            <v xml:space="preserve">Un    </v>
          </cell>
          <cell r="D256">
            <v>44.36</v>
          </cell>
          <cell r="E256">
            <v>12.96</v>
          </cell>
          <cell r="F256">
            <v>57.32</v>
          </cell>
        </row>
        <row r="257">
          <cell r="A257">
            <v>70243</v>
          </cell>
          <cell r="B257" t="str">
            <v>ARMACAO SECUNDARIA PESADA 4 ELEMENTOS</v>
          </cell>
          <cell r="C257" t="str">
            <v xml:space="preserve">Un    </v>
          </cell>
          <cell r="D257">
            <v>68.680000000000007</v>
          </cell>
          <cell r="E257">
            <v>14.04</v>
          </cell>
          <cell r="F257">
            <v>82.72</v>
          </cell>
        </row>
        <row r="258">
          <cell r="A258">
            <v>70250</v>
          </cell>
          <cell r="B258" t="str">
            <v>ARRUELA QUAD.ACO GALVANIZADO 3X38X38MM FURO 18MM</v>
          </cell>
          <cell r="C258" t="str">
            <v xml:space="preserve">Un    </v>
          </cell>
          <cell r="D258">
            <v>0.67</v>
          </cell>
          <cell r="E258">
            <v>0</v>
          </cell>
          <cell r="F258">
            <v>0.67</v>
          </cell>
        </row>
        <row r="259">
          <cell r="A259">
            <v>70251</v>
          </cell>
          <cell r="B259" t="str">
            <v>ARRUELA LISA D=1/4"</v>
          </cell>
          <cell r="C259" t="str">
            <v xml:space="preserve">Un    </v>
          </cell>
          <cell r="D259">
            <v>0.04</v>
          </cell>
          <cell r="E259">
            <v>0</v>
          </cell>
          <cell r="F259">
            <v>0.04</v>
          </cell>
        </row>
        <row r="260">
          <cell r="A260">
            <v>70252</v>
          </cell>
          <cell r="B260" t="str">
            <v>ARRUELA LISA D=5/16"</v>
          </cell>
          <cell r="C260" t="str">
            <v xml:space="preserve">Un    </v>
          </cell>
          <cell r="D260">
            <v>7.0000000000000007E-2</v>
          </cell>
          <cell r="E260">
            <v>0</v>
          </cell>
          <cell r="F260">
            <v>7.0000000000000007E-2</v>
          </cell>
        </row>
        <row r="261">
          <cell r="A261">
            <v>70253</v>
          </cell>
          <cell r="B261" t="str">
            <v>ATERRAMENTO - SOLDA EXOTÉRMICA - CARTUCHO 32 G</v>
          </cell>
          <cell r="C261" t="str">
            <v xml:space="preserve">un    </v>
          </cell>
          <cell r="D261">
            <v>3.55</v>
          </cell>
          <cell r="E261">
            <v>5.4</v>
          </cell>
          <cell r="F261">
            <v>8.9499999999999993</v>
          </cell>
        </row>
        <row r="262">
          <cell r="A262">
            <v>70254</v>
          </cell>
          <cell r="B262" t="str">
            <v>ATERRAMENTO - SOLDA EXOTÉRMICA - CARTUCHO 45 G</v>
          </cell>
          <cell r="C262" t="str">
            <v xml:space="preserve">un    </v>
          </cell>
          <cell r="D262">
            <v>4.05</v>
          </cell>
          <cell r="E262">
            <v>5.4</v>
          </cell>
          <cell r="F262">
            <v>9.4499999999999993</v>
          </cell>
        </row>
        <row r="263">
          <cell r="A263">
            <v>70255</v>
          </cell>
          <cell r="B263" t="str">
            <v>ATERRAMENTO - SOLDA EXOTÉRMICA - CARTUCHO 90 G</v>
          </cell>
          <cell r="C263" t="str">
            <v xml:space="preserve">un    </v>
          </cell>
          <cell r="D263">
            <v>6.08</v>
          </cell>
          <cell r="E263">
            <v>5.4</v>
          </cell>
          <cell r="F263">
            <v>11.48</v>
          </cell>
        </row>
        <row r="264">
          <cell r="A264">
            <v>70256</v>
          </cell>
          <cell r="B264" t="str">
            <v>ATERRAMENTO - SOLDA EXOTÉRMICA - CARTUCHO 115 G</v>
          </cell>
          <cell r="C264" t="str">
            <v xml:space="preserve">un    </v>
          </cell>
          <cell r="D264">
            <v>7.33</v>
          </cell>
          <cell r="E264">
            <v>5.4</v>
          </cell>
          <cell r="F264">
            <v>12.73</v>
          </cell>
        </row>
        <row r="265">
          <cell r="A265">
            <v>70257</v>
          </cell>
          <cell r="B265" t="str">
            <v>ATERRAMENTO - SOLDA EXOTÉRMICA - CARTUCHO 150 G</v>
          </cell>
          <cell r="C265" t="str">
            <v xml:space="preserve">un    </v>
          </cell>
          <cell r="D265">
            <v>13.72</v>
          </cell>
          <cell r="E265">
            <v>5.4</v>
          </cell>
          <cell r="F265">
            <v>19.12</v>
          </cell>
        </row>
        <row r="266">
          <cell r="A266">
            <v>70260</v>
          </cell>
          <cell r="B266" t="str">
            <v>BARRA DE COBRE 1" X 1/8" (0,8052 KG/M)</v>
          </cell>
          <cell r="C266" t="str">
            <v xml:space="preserve">m     </v>
          </cell>
          <cell r="D266">
            <v>37.659999999999997</v>
          </cell>
          <cell r="E266">
            <v>14.47</v>
          </cell>
          <cell r="F266">
            <v>52.13</v>
          </cell>
        </row>
        <row r="267">
          <cell r="A267">
            <v>70261</v>
          </cell>
          <cell r="B267" t="str">
            <v>BARRA DE COBRE 1" X 3/16" (1,0432 KG/M)</v>
          </cell>
          <cell r="C267" t="str">
            <v xml:space="preserve">m     </v>
          </cell>
          <cell r="D267">
            <v>57.47</v>
          </cell>
          <cell r="E267">
            <v>14.47</v>
          </cell>
          <cell r="F267">
            <v>71.94</v>
          </cell>
        </row>
        <row r="268">
          <cell r="A268">
            <v>70262</v>
          </cell>
          <cell r="B268" t="str">
            <v>BARRA DE COBRE 1.1/2" X 1/8" (1,0483 KG/M)</v>
          </cell>
          <cell r="C268" t="str">
            <v xml:space="preserve">m     </v>
          </cell>
          <cell r="D268">
            <v>64.540000000000006</v>
          </cell>
          <cell r="E268">
            <v>14.47</v>
          </cell>
          <cell r="F268">
            <v>79.010000000000005</v>
          </cell>
        </row>
        <row r="269">
          <cell r="A269">
            <v>70263</v>
          </cell>
          <cell r="B269" t="str">
            <v>BARRA DE COBRE 1.1/2" X 3/16" (1,5648 KG/M)</v>
          </cell>
          <cell r="C269" t="str">
            <v xml:space="preserve">m     </v>
          </cell>
          <cell r="D269">
            <v>82.29</v>
          </cell>
          <cell r="E269">
            <v>14.47</v>
          </cell>
          <cell r="F269">
            <v>96.76</v>
          </cell>
        </row>
        <row r="270">
          <cell r="A270">
            <v>70265</v>
          </cell>
          <cell r="B270" t="str">
            <v>BARRA DE COBRE 1.1/4" X 3/16" (1,3040 KG/M)</v>
          </cell>
          <cell r="C270" t="str">
            <v xml:space="preserve">m     </v>
          </cell>
          <cell r="D270">
            <v>69.650000000000006</v>
          </cell>
          <cell r="E270">
            <v>14.47</v>
          </cell>
          <cell r="F270">
            <v>84.12</v>
          </cell>
        </row>
        <row r="271">
          <cell r="A271">
            <v>70266</v>
          </cell>
          <cell r="B271" t="str">
            <v>BARRA DE COBRE 1/2" X 3/16" (0,5216 KG/M)</v>
          </cell>
          <cell r="C271" t="str">
            <v xml:space="preserve">m     </v>
          </cell>
          <cell r="D271">
            <v>28.73</v>
          </cell>
          <cell r="E271">
            <v>14.47</v>
          </cell>
          <cell r="F271">
            <v>43.2</v>
          </cell>
        </row>
        <row r="272">
          <cell r="A272">
            <v>70267</v>
          </cell>
          <cell r="B272" t="str">
            <v>BARRA DE COBRE 2" X 1/8" (1,3905 KG/M)</v>
          </cell>
          <cell r="C272" t="str">
            <v xml:space="preserve">m     </v>
          </cell>
          <cell r="D272">
            <v>94.84</v>
          </cell>
          <cell r="E272">
            <v>14.47</v>
          </cell>
          <cell r="F272">
            <v>109.31</v>
          </cell>
        </row>
        <row r="273">
          <cell r="A273">
            <v>70268</v>
          </cell>
          <cell r="B273" t="str">
            <v>BARRA DE COBRE 2" X 3/16"  (2,0865 KG/M)</v>
          </cell>
          <cell r="C273" t="str">
            <v xml:space="preserve">m     </v>
          </cell>
          <cell r="D273">
            <v>117.15</v>
          </cell>
          <cell r="E273">
            <v>14.47</v>
          </cell>
          <cell r="F273">
            <v>131.62</v>
          </cell>
        </row>
        <row r="274">
          <cell r="A274">
            <v>70269</v>
          </cell>
          <cell r="B274" t="str">
            <v>BARRA DE COBRE 3/4" X 3/16" (0,7823 KG/M)</v>
          </cell>
          <cell r="C274" t="str">
            <v xml:space="preserve">m     </v>
          </cell>
          <cell r="D274">
            <v>43</v>
          </cell>
          <cell r="E274">
            <v>14.47</v>
          </cell>
          <cell r="F274">
            <v>57.47</v>
          </cell>
        </row>
        <row r="275">
          <cell r="A275">
            <v>70270</v>
          </cell>
          <cell r="B275" t="str">
            <v>BARRA DE COBRE 3/4"X1/8" (0,5214 KG/M)</v>
          </cell>
          <cell r="C275" t="str">
            <v xml:space="preserve">m     </v>
          </cell>
          <cell r="D275">
            <v>28.63</v>
          </cell>
          <cell r="E275">
            <v>14.47</v>
          </cell>
          <cell r="F275">
            <v>43.1</v>
          </cell>
        </row>
        <row r="276">
          <cell r="A276">
            <v>70271</v>
          </cell>
          <cell r="B276" t="str">
            <v>BARRA DE COBRE  2" X 1/4" ( 2,870 KG/M)</v>
          </cell>
          <cell r="C276" t="str">
            <v xml:space="preserve">m     </v>
          </cell>
          <cell r="D276">
            <v>148.54</v>
          </cell>
          <cell r="E276">
            <v>14.47</v>
          </cell>
          <cell r="F276">
            <v>163.01</v>
          </cell>
        </row>
        <row r="277">
          <cell r="A277">
            <v>70282</v>
          </cell>
          <cell r="B277" t="str">
            <v>BASE METÁLICA PARA MASTRO 1.1/2"</v>
          </cell>
          <cell r="C277" t="str">
            <v xml:space="preserve">Un    </v>
          </cell>
          <cell r="D277">
            <v>64.16</v>
          </cell>
          <cell r="E277">
            <v>21.6</v>
          </cell>
          <cell r="F277">
            <v>85.76</v>
          </cell>
        </row>
        <row r="278">
          <cell r="A278">
            <v>70283</v>
          </cell>
          <cell r="B278" t="str">
            <v>BLOCO BER-10 (BLOCO DE ENGATE RAPIDO)</v>
          </cell>
          <cell r="C278" t="str">
            <v xml:space="preserve">Un    </v>
          </cell>
          <cell r="D278">
            <v>12.96</v>
          </cell>
          <cell r="E278">
            <v>6.48</v>
          </cell>
          <cell r="F278">
            <v>19.440000000000001</v>
          </cell>
        </row>
        <row r="279">
          <cell r="A279">
            <v>70284</v>
          </cell>
          <cell r="B279" t="str">
            <v>BLOCO TELEFONICO BLI-10 C/CANALETA</v>
          </cell>
          <cell r="C279" t="str">
            <v xml:space="preserve">Un    </v>
          </cell>
          <cell r="D279">
            <v>3.54</v>
          </cell>
          <cell r="E279">
            <v>6.48</v>
          </cell>
          <cell r="F279">
            <v>10.02</v>
          </cell>
        </row>
        <row r="280">
          <cell r="A280">
            <v>70285</v>
          </cell>
          <cell r="B280" t="str">
            <v>BORNE TERMINAL SAK 2,5 MM2</v>
          </cell>
          <cell r="C280" t="str">
            <v xml:space="preserve">Un    </v>
          </cell>
          <cell r="D280">
            <v>4.1900000000000004</v>
          </cell>
          <cell r="E280">
            <v>4.32</v>
          </cell>
          <cell r="F280">
            <v>8.51</v>
          </cell>
        </row>
        <row r="281">
          <cell r="A281">
            <v>70286</v>
          </cell>
          <cell r="B281" t="str">
            <v>BORNE TERMINAL SAK 4 MM2</v>
          </cell>
          <cell r="C281" t="str">
            <v xml:space="preserve">Un    </v>
          </cell>
          <cell r="D281">
            <v>5.13</v>
          </cell>
          <cell r="E281">
            <v>4.32</v>
          </cell>
          <cell r="F281">
            <v>9.4499999999999993</v>
          </cell>
        </row>
        <row r="282">
          <cell r="A282">
            <v>70287</v>
          </cell>
          <cell r="B282" t="str">
            <v>BORNE TERMINAL SAK 6 MM2</v>
          </cell>
          <cell r="C282" t="str">
            <v xml:space="preserve">Un    </v>
          </cell>
          <cell r="D282">
            <v>5.42</v>
          </cell>
          <cell r="E282">
            <v>4.32</v>
          </cell>
          <cell r="F282">
            <v>9.74</v>
          </cell>
        </row>
        <row r="283">
          <cell r="A283">
            <v>70288</v>
          </cell>
          <cell r="B283" t="str">
            <v>BORNE TERMINAL SAK 10 MM2</v>
          </cell>
          <cell r="C283" t="str">
            <v xml:space="preserve">Un    </v>
          </cell>
          <cell r="D283">
            <v>10.24</v>
          </cell>
          <cell r="E283">
            <v>5.04</v>
          </cell>
          <cell r="F283">
            <v>15.28</v>
          </cell>
        </row>
        <row r="284">
          <cell r="A284">
            <v>70289</v>
          </cell>
          <cell r="B284" t="str">
            <v>BORNE TERMINAL SAK 16 MM2</v>
          </cell>
          <cell r="C284" t="str">
            <v xml:space="preserve">Un    </v>
          </cell>
          <cell r="D284">
            <v>10.3</v>
          </cell>
          <cell r="E284">
            <v>5.04</v>
          </cell>
          <cell r="F284">
            <v>15.34</v>
          </cell>
        </row>
        <row r="285">
          <cell r="A285">
            <v>70290</v>
          </cell>
          <cell r="B285" t="str">
            <v>BORNE TERMINAL SAK 25 MM2</v>
          </cell>
          <cell r="C285" t="str">
            <v xml:space="preserve">Un    </v>
          </cell>
          <cell r="D285">
            <v>20.010000000000002</v>
          </cell>
          <cell r="E285">
            <v>5.04</v>
          </cell>
          <cell r="F285">
            <v>25.05</v>
          </cell>
        </row>
        <row r="286">
          <cell r="A286">
            <v>70291</v>
          </cell>
          <cell r="B286" t="str">
            <v>BORNE TERMINAL SAK 35 MM2</v>
          </cell>
          <cell r="C286" t="str">
            <v xml:space="preserve">Un    </v>
          </cell>
          <cell r="D286">
            <v>20.18</v>
          </cell>
          <cell r="E286">
            <v>5.76</v>
          </cell>
          <cell r="F286">
            <v>25.94</v>
          </cell>
        </row>
        <row r="287">
          <cell r="A287">
            <v>70292</v>
          </cell>
          <cell r="B287" t="str">
            <v>BORNE TERMINAL SAK 50 MM2</v>
          </cell>
          <cell r="C287" t="str">
            <v xml:space="preserve">Un    </v>
          </cell>
          <cell r="D287">
            <v>58.99</v>
          </cell>
          <cell r="E287">
            <v>5.76</v>
          </cell>
          <cell r="F287">
            <v>64.75</v>
          </cell>
        </row>
        <row r="288">
          <cell r="A288">
            <v>70293</v>
          </cell>
          <cell r="B288" t="str">
            <v>BORNE TERMINAL SAK 70 MM2</v>
          </cell>
          <cell r="C288" t="str">
            <v xml:space="preserve">Un    </v>
          </cell>
          <cell r="D288">
            <v>68.45</v>
          </cell>
          <cell r="E288">
            <v>5.76</v>
          </cell>
          <cell r="F288">
            <v>74.209999999999994</v>
          </cell>
        </row>
        <row r="289">
          <cell r="A289">
            <v>70295</v>
          </cell>
          <cell r="B289" t="str">
            <v>BORNE TERMINAL SAK 95 MM2</v>
          </cell>
          <cell r="C289" t="str">
            <v xml:space="preserve">Un    </v>
          </cell>
          <cell r="D289">
            <v>69.58</v>
          </cell>
          <cell r="E289">
            <v>7.2</v>
          </cell>
          <cell r="F289">
            <v>76.78</v>
          </cell>
        </row>
        <row r="290">
          <cell r="A290">
            <v>70296</v>
          </cell>
          <cell r="B290" t="str">
            <v>BORNE TERMINAL SAK 120 MM2</v>
          </cell>
          <cell r="C290" t="str">
            <v xml:space="preserve">Un    </v>
          </cell>
          <cell r="D290">
            <v>97.93</v>
          </cell>
          <cell r="E290">
            <v>7.2</v>
          </cell>
          <cell r="F290">
            <v>105.13</v>
          </cell>
        </row>
        <row r="291">
          <cell r="A291">
            <v>70297</v>
          </cell>
          <cell r="B291" t="str">
            <v>BORNE TERMINAL SAK 150 MM2</v>
          </cell>
          <cell r="C291" t="str">
            <v xml:space="preserve">Un    </v>
          </cell>
          <cell r="D291">
            <v>106.75</v>
          </cell>
          <cell r="E291">
            <v>7.2</v>
          </cell>
          <cell r="F291">
            <v>113.95</v>
          </cell>
        </row>
        <row r="292">
          <cell r="A292">
            <v>70303</v>
          </cell>
          <cell r="B292" t="str">
            <v>BOTOEIRA "LIGA-DESLIGA" DE EMBUTIR</v>
          </cell>
          <cell r="C292" t="str">
            <v xml:space="preserve">Un    </v>
          </cell>
          <cell r="D292">
            <v>24.17</v>
          </cell>
          <cell r="E292">
            <v>10.8</v>
          </cell>
          <cell r="F292">
            <v>34.97</v>
          </cell>
        </row>
        <row r="293">
          <cell r="A293">
            <v>70305</v>
          </cell>
          <cell r="B293" t="str">
            <v>BOTOEIRA "LIGA-DESLIGA" P/INST.EM PORTA  DE QUADRO</v>
          </cell>
          <cell r="C293" t="str">
            <v xml:space="preserve">Un    </v>
          </cell>
          <cell r="D293">
            <v>44.21</v>
          </cell>
          <cell r="E293">
            <v>10.8</v>
          </cell>
          <cell r="F293">
            <v>55.01</v>
          </cell>
        </row>
        <row r="294">
          <cell r="A294">
            <v>70320</v>
          </cell>
          <cell r="B294" t="str">
            <v>BOX CURVO DIAMETRO 1/2"</v>
          </cell>
          <cell r="C294" t="str">
            <v xml:space="preserve">Un    </v>
          </cell>
          <cell r="D294">
            <v>2.88</v>
          </cell>
          <cell r="E294">
            <v>1.51</v>
          </cell>
          <cell r="F294">
            <v>4.3899999999999997</v>
          </cell>
        </row>
        <row r="295">
          <cell r="A295">
            <v>70321</v>
          </cell>
          <cell r="B295" t="str">
            <v>BOX CURVO DIAMETRO 3/4"</v>
          </cell>
          <cell r="C295" t="str">
            <v xml:space="preserve">Un    </v>
          </cell>
          <cell r="D295">
            <v>3.2</v>
          </cell>
          <cell r="E295">
            <v>2.16</v>
          </cell>
          <cell r="F295">
            <v>5.36</v>
          </cell>
        </row>
        <row r="296">
          <cell r="A296">
            <v>70325</v>
          </cell>
          <cell r="B296" t="str">
            <v>BOX CURVO DIAMETRO 1"</v>
          </cell>
          <cell r="C296" t="str">
            <v xml:space="preserve">Un    </v>
          </cell>
          <cell r="D296">
            <v>6.4</v>
          </cell>
          <cell r="E296">
            <v>2.81</v>
          </cell>
          <cell r="F296">
            <v>9.2100000000000009</v>
          </cell>
        </row>
        <row r="297">
          <cell r="A297">
            <v>70330</v>
          </cell>
          <cell r="B297" t="str">
            <v>BOX RETO DIAMETRO 1/2"</v>
          </cell>
          <cell r="C297" t="str">
            <v xml:space="preserve">Un    </v>
          </cell>
          <cell r="D297">
            <v>1.65</v>
          </cell>
          <cell r="E297">
            <v>0.43</v>
          </cell>
          <cell r="F297">
            <v>2.08</v>
          </cell>
        </row>
        <row r="298">
          <cell r="A298">
            <v>70331</v>
          </cell>
          <cell r="B298" t="str">
            <v>BOX RETO DIAMETRO 3/4"</v>
          </cell>
          <cell r="C298" t="str">
            <v xml:space="preserve">Un    </v>
          </cell>
          <cell r="D298">
            <v>1.8</v>
          </cell>
          <cell r="E298">
            <v>0.65</v>
          </cell>
          <cell r="F298">
            <v>2.4500000000000002</v>
          </cell>
        </row>
        <row r="299">
          <cell r="A299">
            <v>70335</v>
          </cell>
          <cell r="B299" t="str">
            <v>BOX RETO DIAMETRO 1"</v>
          </cell>
          <cell r="C299" t="str">
            <v xml:space="preserve">Un    </v>
          </cell>
          <cell r="D299">
            <v>2.44</v>
          </cell>
          <cell r="E299">
            <v>1.08</v>
          </cell>
          <cell r="F299">
            <v>3.52</v>
          </cell>
        </row>
        <row r="300">
          <cell r="A300">
            <v>70350</v>
          </cell>
          <cell r="B300" t="str">
            <v>BRACADEIRA METALICA TIPO "U" DIAM.1/2"</v>
          </cell>
          <cell r="C300" t="str">
            <v xml:space="preserve">Un    </v>
          </cell>
          <cell r="D300">
            <v>0.32</v>
          </cell>
          <cell r="E300">
            <v>0.21</v>
          </cell>
          <cell r="F300">
            <v>0.53</v>
          </cell>
        </row>
        <row r="301">
          <cell r="A301">
            <v>70351</v>
          </cell>
          <cell r="B301" t="str">
            <v>BRACADEIRA METALICA TIPO "U" DIAM. 3/4"</v>
          </cell>
          <cell r="C301" t="str">
            <v xml:space="preserve">Un    </v>
          </cell>
          <cell r="D301">
            <v>0.34</v>
          </cell>
          <cell r="E301">
            <v>0.21</v>
          </cell>
          <cell r="F301">
            <v>0.55000000000000004</v>
          </cell>
        </row>
        <row r="302">
          <cell r="A302">
            <v>70352</v>
          </cell>
          <cell r="B302" t="str">
            <v>BRACADEIRA METALICA TIPO "U" DIAM. 1"</v>
          </cell>
          <cell r="C302" t="str">
            <v xml:space="preserve">Un    </v>
          </cell>
          <cell r="D302">
            <v>0.55000000000000004</v>
          </cell>
          <cell r="E302">
            <v>0.21</v>
          </cell>
          <cell r="F302">
            <v>0.76</v>
          </cell>
        </row>
        <row r="303">
          <cell r="A303">
            <v>70353</v>
          </cell>
          <cell r="B303" t="str">
            <v>BRACADEIRA METALICA TIPO "U" DIAM. 1.1/4"</v>
          </cell>
          <cell r="C303" t="str">
            <v xml:space="preserve">Un    </v>
          </cell>
          <cell r="D303">
            <v>0.55000000000000004</v>
          </cell>
          <cell r="E303">
            <v>0.65</v>
          </cell>
          <cell r="F303">
            <v>1.2</v>
          </cell>
        </row>
        <row r="304">
          <cell r="A304">
            <v>70354</v>
          </cell>
          <cell r="B304" t="str">
            <v>BRACADEIRA METALICA TIPO "U" DIAM. 1.1/2"</v>
          </cell>
          <cell r="C304" t="str">
            <v xml:space="preserve">Un    </v>
          </cell>
          <cell r="D304">
            <v>0.68</v>
          </cell>
          <cell r="E304">
            <v>0.87</v>
          </cell>
          <cell r="F304">
            <v>1.55</v>
          </cell>
        </row>
        <row r="305">
          <cell r="A305">
            <v>70355</v>
          </cell>
          <cell r="B305" t="str">
            <v>BRACADEIRA METALICA TIPO "U" DIAM. 2"</v>
          </cell>
          <cell r="C305" t="str">
            <v xml:space="preserve">Un    </v>
          </cell>
          <cell r="D305">
            <v>0.81</v>
          </cell>
          <cell r="E305">
            <v>1.29</v>
          </cell>
          <cell r="F305">
            <v>2.1</v>
          </cell>
        </row>
        <row r="306">
          <cell r="A306">
            <v>70356</v>
          </cell>
          <cell r="B306" t="str">
            <v>BRACADEIRA METALICA TIPO "U" DIAM. 2.1/2"</v>
          </cell>
          <cell r="C306" t="str">
            <v xml:space="preserve">Un    </v>
          </cell>
          <cell r="D306">
            <v>1.22</v>
          </cell>
          <cell r="E306">
            <v>2.59</v>
          </cell>
          <cell r="F306">
            <v>3.81</v>
          </cell>
        </row>
        <row r="307">
          <cell r="A307">
            <v>70357</v>
          </cell>
          <cell r="B307" t="str">
            <v>BRACADEIRA METALICA TIPO "U" DIAM. 3"</v>
          </cell>
          <cell r="C307" t="str">
            <v xml:space="preserve">Un    </v>
          </cell>
          <cell r="D307">
            <v>1.44</v>
          </cell>
          <cell r="E307">
            <v>3.89</v>
          </cell>
          <cell r="F307">
            <v>5.33</v>
          </cell>
        </row>
        <row r="308">
          <cell r="A308">
            <v>70358</v>
          </cell>
          <cell r="B308" t="str">
            <v>BRACADEIRA METALICA TIPO "U" DIAM. 4"</v>
          </cell>
          <cell r="C308" t="str">
            <v xml:space="preserve">Un    </v>
          </cell>
          <cell r="D308">
            <v>2.02</v>
          </cell>
          <cell r="E308">
            <v>5.4</v>
          </cell>
          <cell r="F308">
            <v>7.42</v>
          </cell>
        </row>
        <row r="309">
          <cell r="A309">
            <v>70370</v>
          </cell>
          <cell r="B309" t="str">
            <v>BRACADEIRA METALICA TIPO "D" DIAM. 1/2"</v>
          </cell>
          <cell r="C309" t="str">
            <v xml:space="preserve">Un    </v>
          </cell>
          <cell r="D309">
            <v>0.64</v>
          </cell>
          <cell r="E309">
            <v>0.21</v>
          </cell>
          <cell r="F309">
            <v>0.85</v>
          </cell>
        </row>
        <row r="310">
          <cell r="A310">
            <v>70371</v>
          </cell>
          <cell r="B310" t="str">
            <v>BRACADEIRA METALICA TIPO "D" DIAM. 3/4"</v>
          </cell>
          <cell r="C310" t="str">
            <v xml:space="preserve">Un    </v>
          </cell>
          <cell r="D310">
            <v>0.71</v>
          </cell>
          <cell r="E310">
            <v>0.21</v>
          </cell>
          <cell r="F310">
            <v>0.92</v>
          </cell>
        </row>
        <row r="311">
          <cell r="A311">
            <v>70372</v>
          </cell>
          <cell r="B311" t="str">
            <v>BRACADEIRA METALICA TIPO "D" DIAM. 1"</v>
          </cell>
          <cell r="C311" t="str">
            <v xml:space="preserve">Un    </v>
          </cell>
          <cell r="D311">
            <v>0.86</v>
          </cell>
          <cell r="E311">
            <v>0.21</v>
          </cell>
          <cell r="F311">
            <v>1.07</v>
          </cell>
        </row>
        <row r="312">
          <cell r="A312">
            <v>70373</v>
          </cell>
          <cell r="B312" t="str">
            <v>BRACADEIRA METALICA TIPO "D" DIAM. 1.1/4"</v>
          </cell>
          <cell r="C312" t="str">
            <v xml:space="preserve">Un    </v>
          </cell>
          <cell r="D312">
            <v>0.95</v>
          </cell>
          <cell r="E312">
            <v>0.65</v>
          </cell>
          <cell r="F312">
            <v>1.6</v>
          </cell>
        </row>
        <row r="313">
          <cell r="A313">
            <v>70374</v>
          </cell>
          <cell r="B313" t="str">
            <v>BRACADEIRA METALICA TIPO "D" DIAM. 1.1/2"</v>
          </cell>
          <cell r="C313" t="str">
            <v xml:space="preserve">Un    </v>
          </cell>
          <cell r="D313">
            <v>0.96</v>
          </cell>
          <cell r="E313">
            <v>0.87</v>
          </cell>
          <cell r="F313">
            <v>1.83</v>
          </cell>
        </row>
        <row r="314">
          <cell r="A314">
            <v>70375</v>
          </cell>
          <cell r="B314" t="str">
            <v>BRACADEIRA METALICA TIPO "D" DIAM. 2"</v>
          </cell>
          <cell r="C314" t="str">
            <v xml:space="preserve">Un    </v>
          </cell>
          <cell r="D314">
            <v>1.42</v>
          </cell>
          <cell r="E314">
            <v>1.29</v>
          </cell>
          <cell r="F314">
            <v>2.71</v>
          </cell>
        </row>
        <row r="315">
          <cell r="A315">
            <v>70376</v>
          </cell>
          <cell r="B315" t="str">
            <v>BRACADEIRA METALICA TIPO "D" DIAM. 2.1/2"</v>
          </cell>
          <cell r="C315" t="str">
            <v xml:space="preserve">Un    </v>
          </cell>
          <cell r="D315">
            <v>1.82</v>
          </cell>
          <cell r="E315">
            <v>2.59</v>
          </cell>
          <cell r="F315">
            <v>4.41</v>
          </cell>
        </row>
        <row r="316">
          <cell r="A316">
            <v>70377</v>
          </cell>
          <cell r="B316" t="str">
            <v>BRACADEIRA METALICA TIPO "D" DIAM. 3"</v>
          </cell>
          <cell r="C316" t="str">
            <v xml:space="preserve">Un    </v>
          </cell>
          <cell r="D316">
            <v>1.83</v>
          </cell>
          <cell r="E316">
            <v>3.89</v>
          </cell>
          <cell r="F316">
            <v>5.72</v>
          </cell>
        </row>
        <row r="317">
          <cell r="A317">
            <v>70378</v>
          </cell>
          <cell r="B317" t="str">
            <v>BRACADEIRA METALICA TIPO "D" DIAM. 4"</v>
          </cell>
          <cell r="C317" t="str">
            <v xml:space="preserve">Un    </v>
          </cell>
          <cell r="D317">
            <v>2.34</v>
          </cell>
          <cell r="E317">
            <v>5.4</v>
          </cell>
          <cell r="F317">
            <v>7.74</v>
          </cell>
        </row>
        <row r="318">
          <cell r="A318">
            <v>70379</v>
          </cell>
          <cell r="B318" t="str">
            <v>BRAÇADEIRA PARA 3 ESTAIS 1.1/2"</v>
          </cell>
          <cell r="C318" t="str">
            <v xml:space="preserve">Un    </v>
          </cell>
          <cell r="D318">
            <v>11.9</v>
          </cell>
          <cell r="E318">
            <v>7.56</v>
          </cell>
          <cell r="F318">
            <v>19.46</v>
          </cell>
        </row>
        <row r="319">
          <cell r="A319">
            <v>70380</v>
          </cell>
          <cell r="B319" t="str">
            <v>BRAÇADEIRA METÁLICA CIRCULAR 2" C/CHUMBADOR</v>
          </cell>
          <cell r="C319" t="str">
            <v xml:space="preserve">Un    </v>
          </cell>
          <cell r="D319">
            <v>5.08</v>
          </cell>
          <cell r="E319">
            <v>7.56</v>
          </cell>
          <cell r="F319">
            <v>12.64</v>
          </cell>
        </row>
        <row r="320">
          <cell r="A320">
            <v>70386</v>
          </cell>
          <cell r="B320" t="str">
            <v>BRAÇO C AÇO GALVANIZADO , CONFORME NTD-17</v>
          </cell>
          <cell r="C320" t="str">
            <v xml:space="preserve">un    </v>
          </cell>
          <cell r="D320">
            <v>105.09</v>
          </cell>
          <cell r="E320">
            <v>4.32</v>
          </cell>
          <cell r="F320">
            <v>109.41</v>
          </cell>
        </row>
        <row r="321">
          <cell r="A321">
            <v>70390</v>
          </cell>
          <cell r="B321" t="str">
            <v>BUCHA DE NYLON S-5</v>
          </cell>
          <cell r="C321" t="str">
            <v xml:space="preserve">Un    </v>
          </cell>
          <cell r="D321">
            <v>0.02</v>
          </cell>
          <cell r="E321">
            <v>0.34</v>
          </cell>
          <cell r="F321">
            <v>0.36</v>
          </cell>
        </row>
        <row r="322">
          <cell r="A322">
            <v>70391</v>
          </cell>
          <cell r="B322" t="str">
            <v>BUCHA DE NYLON S-6</v>
          </cell>
          <cell r="C322" t="str">
            <v xml:space="preserve">Un    </v>
          </cell>
          <cell r="D322">
            <v>0.04</v>
          </cell>
          <cell r="E322">
            <v>0.34</v>
          </cell>
          <cell r="F322">
            <v>0.38</v>
          </cell>
        </row>
        <row r="323">
          <cell r="A323">
            <v>70392</v>
          </cell>
          <cell r="B323" t="str">
            <v>BUCHA DE NYLON S-8</v>
          </cell>
          <cell r="C323" t="str">
            <v xml:space="preserve">Un    </v>
          </cell>
          <cell r="D323">
            <v>0.04</v>
          </cell>
          <cell r="E323">
            <v>0.34</v>
          </cell>
          <cell r="F323">
            <v>0.38</v>
          </cell>
        </row>
        <row r="324">
          <cell r="A324">
            <v>70393</v>
          </cell>
          <cell r="B324" t="str">
            <v>BUCHA DE NYLON S-10</v>
          </cell>
          <cell r="C324" t="str">
            <v xml:space="preserve">Un    </v>
          </cell>
          <cell r="D324">
            <v>0.08</v>
          </cell>
          <cell r="E324">
            <v>0.43</v>
          </cell>
          <cell r="F324">
            <v>0.51</v>
          </cell>
        </row>
        <row r="325">
          <cell r="A325">
            <v>70394</v>
          </cell>
          <cell r="B325" t="str">
            <v>BUCHA DE NYLON S-12</v>
          </cell>
          <cell r="C325" t="str">
            <v xml:space="preserve">Un    </v>
          </cell>
          <cell r="D325">
            <v>0.1</v>
          </cell>
          <cell r="E325">
            <v>0.43</v>
          </cell>
          <cell r="F325">
            <v>0.53</v>
          </cell>
        </row>
        <row r="326">
          <cell r="A326">
            <v>70420</v>
          </cell>
          <cell r="B326" t="str">
            <v>BUCHA E ARRUELA METALICA DIAM. 1/2"</v>
          </cell>
          <cell r="C326" t="str">
            <v xml:space="preserve">PR    </v>
          </cell>
          <cell r="D326">
            <v>0.15</v>
          </cell>
          <cell r="E326">
            <v>0.21</v>
          </cell>
          <cell r="F326">
            <v>0.36</v>
          </cell>
        </row>
        <row r="327">
          <cell r="A327">
            <v>70421</v>
          </cell>
          <cell r="B327" t="str">
            <v>BUCHA E ARRUELA METALICA DIAM. 3/4"</v>
          </cell>
          <cell r="C327" t="str">
            <v xml:space="preserve">PR    </v>
          </cell>
          <cell r="D327">
            <v>0.26</v>
          </cell>
          <cell r="E327">
            <v>0.21</v>
          </cell>
          <cell r="F327">
            <v>0.47</v>
          </cell>
        </row>
        <row r="328">
          <cell r="A328">
            <v>70422</v>
          </cell>
          <cell r="B328" t="str">
            <v>BUCHA E ARRUELA METALICA DIAM. 1"</v>
          </cell>
          <cell r="C328" t="str">
            <v xml:space="preserve">PR    </v>
          </cell>
          <cell r="D328">
            <v>0.5</v>
          </cell>
          <cell r="E328">
            <v>0.21</v>
          </cell>
          <cell r="F328">
            <v>0.71</v>
          </cell>
        </row>
        <row r="329">
          <cell r="A329">
            <v>70423</v>
          </cell>
          <cell r="B329" t="str">
            <v>BUCHA E ARRUELA METALICA DIAM. 1.1/4"</v>
          </cell>
          <cell r="C329" t="str">
            <v xml:space="preserve">PR    </v>
          </cell>
          <cell r="D329">
            <v>0.63</v>
          </cell>
          <cell r="E329">
            <v>0.65</v>
          </cell>
          <cell r="F329">
            <v>1.28</v>
          </cell>
        </row>
        <row r="330">
          <cell r="A330">
            <v>70424</v>
          </cell>
          <cell r="B330" t="str">
            <v>BUCHA E ARRUELA METALICA DIAM. 1.1/2"</v>
          </cell>
          <cell r="C330" t="str">
            <v xml:space="preserve">PR    </v>
          </cell>
          <cell r="D330">
            <v>0.82</v>
          </cell>
          <cell r="E330">
            <v>0.87</v>
          </cell>
          <cell r="F330">
            <v>1.69</v>
          </cell>
        </row>
        <row r="331">
          <cell r="A331">
            <v>70425</v>
          </cell>
          <cell r="B331" t="str">
            <v>BUCHA E ARRUELA METALICA DIAM. 2"</v>
          </cell>
          <cell r="C331" t="str">
            <v xml:space="preserve">PR    </v>
          </cell>
          <cell r="D331">
            <v>1.18</v>
          </cell>
          <cell r="E331">
            <v>1.29</v>
          </cell>
          <cell r="F331">
            <v>2.4700000000000002</v>
          </cell>
        </row>
        <row r="332">
          <cell r="A332">
            <v>70426</v>
          </cell>
          <cell r="B332" t="str">
            <v>BUCHA E ARRUELA METALICA DIAM. 2.1/2"</v>
          </cell>
          <cell r="C332" t="str">
            <v xml:space="preserve">PR    </v>
          </cell>
          <cell r="D332">
            <v>3.61</v>
          </cell>
          <cell r="E332">
            <v>2.59</v>
          </cell>
          <cell r="F332">
            <v>6.2</v>
          </cell>
        </row>
        <row r="333">
          <cell r="A333">
            <v>70427</v>
          </cell>
          <cell r="B333" t="str">
            <v>BUCHA E ARRUELA METALICA DIAM. 3"</v>
          </cell>
          <cell r="C333" t="str">
            <v xml:space="preserve">PR    </v>
          </cell>
          <cell r="D333">
            <v>5.61</v>
          </cell>
          <cell r="E333">
            <v>3.89</v>
          </cell>
          <cell r="F333">
            <v>9.5</v>
          </cell>
        </row>
        <row r="334">
          <cell r="A334">
            <v>70428</v>
          </cell>
          <cell r="B334" t="str">
            <v>BUCHA E ARRUELA METALICA DIAM. 4"</v>
          </cell>
          <cell r="C334" t="str">
            <v xml:space="preserve">PR    </v>
          </cell>
          <cell r="D334">
            <v>8.11</v>
          </cell>
          <cell r="E334">
            <v>5.4</v>
          </cell>
          <cell r="F334">
            <v>13.51</v>
          </cell>
        </row>
        <row r="335">
          <cell r="A335">
            <v>70450</v>
          </cell>
          <cell r="B335" t="str">
            <v>BUCHA P/TIJOLO FURADO S-6</v>
          </cell>
          <cell r="C335" t="str">
            <v xml:space="preserve">Un    </v>
          </cell>
          <cell r="D335">
            <v>0.12</v>
          </cell>
          <cell r="E335">
            <v>0.34</v>
          </cell>
          <cell r="F335">
            <v>0.46</v>
          </cell>
        </row>
        <row r="336">
          <cell r="A336">
            <v>70451</v>
          </cell>
          <cell r="B336" t="str">
            <v>BUCHA P/TIJOLO FURADO S-8</v>
          </cell>
          <cell r="C336" t="str">
            <v xml:space="preserve">Un    </v>
          </cell>
          <cell r="D336">
            <v>0.15</v>
          </cell>
          <cell r="E336">
            <v>0.34</v>
          </cell>
          <cell r="F336">
            <v>0.49</v>
          </cell>
        </row>
        <row r="337">
          <cell r="A337">
            <v>70452</v>
          </cell>
          <cell r="B337" t="str">
            <v>BUCHA P/TIJOLO FURADO S-10</v>
          </cell>
          <cell r="C337" t="str">
            <v xml:space="preserve">Un    </v>
          </cell>
          <cell r="D337">
            <v>0.39</v>
          </cell>
          <cell r="E337">
            <v>0.43</v>
          </cell>
          <cell r="F337">
            <v>0.82</v>
          </cell>
        </row>
        <row r="338">
          <cell r="A338">
            <v>70500</v>
          </cell>
          <cell r="B338" t="str">
            <v>CABECOTE DE LIGA DE ALUMINIO DIAM. 3/4"</v>
          </cell>
          <cell r="C338" t="str">
            <v xml:space="preserve">Un    </v>
          </cell>
          <cell r="D338">
            <v>2.8</v>
          </cell>
          <cell r="E338">
            <v>0.87</v>
          </cell>
          <cell r="F338">
            <v>3.67</v>
          </cell>
        </row>
        <row r="339">
          <cell r="A339">
            <v>70501</v>
          </cell>
          <cell r="B339" t="str">
            <v>CABECOTE DE LIGA DE ALUMINIO DIAM. 1"</v>
          </cell>
          <cell r="C339" t="str">
            <v xml:space="preserve">Un    </v>
          </cell>
          <cell r="D339">
            <v>3.5</v>
          </cell>
          <cell r="E339">
            <v>1.29</v>
          </cell>
          <cell r="F339">
            <v>4.79</v>
          </cell>
        </row>
        <row r="340">
          <cell r="A340">
            <v>70502</v>
          </cell>
          <cell r="B340" t="str">
            <v>CABECOTE DE LIGA DE ALUMINIO DIAM. 1.1/4"</v>
          </cell>
          <cell r="C340" t="str">
            <v xml:space="preserve">Un    </v>
          </cell>
          <cell r="D340">
            <v>5.62</v>
          </cell>
          <cell r="E340">
            <v>1.73</v>
          </cell>
          <cell r="F340">
            <v>7.35</v>
          </cell>
        </row>
        <row r="341">
          <cell r="A341">
            <v>70503</v>
          </cell>
          <cell r="B341" t="str">
            <v>CABECOTE DE LIGA DE ALUMINIO DIAM. 1.1/2"</v>
          </cell>
          <cell r="C341" t="str">
            <v xml:space="preserve">Un    </v>
          </cell>
          <cell r="D341">
            <v>5.73</v>
          </cell>
          <cell r="E341">
            <v>2.37</v>
          </cell>
          <cell r="F341">
            <v>8.1</v>
          </cell>
        </row>
        <row r="342">
          <cell r="A342">
            <v>70504</v>
          </cell>
          <cell r="B342" t="str">
            <v>CABECOTE DE LIGA DE ALUMINIO DIAM. 2"</v>
          </cell>
          <cell r="C342" t="str">
            <v xml:space="preserve">Un    </v>
          </cell>
          <cell r="D342">
            <v>6.31</v>
          </cell>
          <cell r="E342">
            <v>2.81</v>
          </cell>
          <cell r="F342">
            <v>9.1199999999999992</v>
          </cell>
        </row>
        <row r="343">
          <cell r="A343">
            <v>70505</v>
          </cell>
          <cell r="B343" t="str">
            <v>CABECOTE DE LIGA DE ALUMINIO DIAM. 2.1/2"</v>
          </cell>
          <cell r="C343" t="str">
            <v xml:space="preserve">Un    </v>
          </cell>
          <cell r="D343">
            <v>9.8000000000000007</v>
          </cell>
          <cell r="E343">
            <v>5.4</v>
          </cell>
          <cell r="F343">
            <v>15.2</v>
          </cell>
        </row>
        <row r="344">
          <cell r="A344">
            <v>70506</v>
          </cell>
          <cell r="B344" t="str">
            <v>CABECOTE DE LIGA DE ALUMINIO DIAM. 3"</v>
          </cell>
          <cell r="C344" t="str">
            <v xml:space="preserve">Un    </v>
          </cell>
          <cell r="D344">
            <v>14</v>
          </cell>
          <cell r="E344">
            <v>9.2899999999999991</v>
          </cell>
          <cell r="F344">
            <v>23.29</v>
          </cell>
        </row>
        <row r="345">
          <cell r="A345">
            <v>70507</v>
          </cell>
          <cell r="B345" t="str">
            <v>CABECOTE DE LIGA DE ALUMINIO DIAM. 4"</v>
          </cell>
          <cell r="C345" t="str">
            <v xml:space="preserve">Un    </v>
          </cell>
          <cell r="D345">
            <v>33</v>
          </cell>
          <cell r="E345">
            <v>11.88</v>
          </cell>
          <cell r="F345">
            <v>44.88</v>
          </cell>
        </row>
        <row r="346">
          <cell r="A346">
            <v>70509</v>
          </cell>
          <cell r="B346" t="str">
            <v>CABO EPR/XLPE (90°C) 1KV - 10MM2</v>
          </cell>
          <cell r="C346" t="str">
            <v xml:space="preserve">M     </v>
          </cell>
          <cell r="D346">
            <v>4.92</v>
          </cell>
          <cell r="E346">
            <v>1.51</v>
          </cell>
          <cell r="F346">
            <v>6.43</v>
          </cell>
        </row>
        <row r="347">
          <cell r="A347">
            <v>70510</v>
          </cell>
          <cell r="B347" t="str">
            <v>CABO EPR/XLPE (90°C) 1 KV - 16 MM2</v>
          </cell>
          <cell r="C347" t="str">
            <v xml:space="preserve">M     </v>
          </cell>
          <cell r="D347">
            <v>7.87</v>
          </cell>
          <cell r="E347">
            <v>1.73</v>
          </cell>
          <cell r="F347">
            <v>9.6</v>
          </cell>
        </row>
        <row r="348">
          <cell r="A348">
            <v>70511</v>
          </cell>
          <cell r="B348" t="str">
            <v>CABO EPR/XLPE (90°C) 1 KV - 25 MM2</v>
          </cell>
          <cell r="C348" t="str">
            <v xml:space="preserve">M     </v>
          </cell>
          <cell r="D348">
            <v>12.17</v>
          </cell>
          <cell r="E348">
            <v>1.84</v>
          </cell>
          <cell r="F348">
            <v>14.01</v>
          </cell>
        </row>
        <row r="349">
          <cell r="A349">
            <v>70512</v>
          </cell>
          <cell r="B349" t="str">
            <v>CABO EPR/XLPE (90°C) 1 KV - 35 MM2</v>
          </cell>
          <cell r="C349" t="str">
            <v xml:space="preserve">M     </v>
          </cell>
          <cell r="D349">
            <v>16.64</v>
          </cell>
          <cell r="E349">
            <v>2.27</v>
          </cell>
          <cell r="F349">
            <v>18.91</v>
          </cell>
        </row>
        <row r="350">
          <cell r="A350">
            <v>70513</v>
          </cell>
          <cell r="B350" t="str">
            <v>CABO EPR/XLPE (90°C) 1 KV - 50 MM2</v>
          </cell>
          <cell r="C350" t="str">
            <v xml:space="preserve">M     </v>
          </cell>
          <cell r="D350">
            <v>23.32</v>
          </cell>
          <cell r="E350">
            <v>3.35</v>
          </cell>
          <cell r="F350">
            <v>26.67</v>
          </cell>
        </row>
        <row r="351">
          <cell r="A351">
            <v>70514</v>
          </cell>
          <cell r="B351" t="str">
            <v>CABO EPR/XLPE (90°C) 1 KV - 70 MM2</v>
          </cell>
          <cell r="C351" t="str">
            <v xml:space="preserve">M     </v>
          </cell>
          <cell r="D351">
            <v>34.090000000000003</v>
          </cell>
          <cell r="E351">
            <v>3.67</v>
          </cell>
          <cell r="F351">
            <v>37.76</v>
          </cell>
        </row>
        <row r="352">
          <cell r="A352">
            <v>70515</v>
          </cell>
          <cell r="B352" t="str">
            <v>CABO EPR/XLPE (90°C) 1 KV - 95 MM2</v>
          </cell>
          <cell r="C352" t="str">
            <v xml:space="preserve">M     </v>
          </cell>
          <cell r="D352">
            <v>42.98</v>
          </cell>
          <cell r="E352">
            <v>3.89</v>
          </cell>
          <cell r="F352">
            <v>46.87</v>
          </cell>
        </row>
        <row r="353">
          <cell r="A353">
            <v>70516</v>
          </cell>
          <cell r="B353" t="str">
            <v>CABO EPR/XLPE (90ºC) 1 KV - 120 MM2</v>
          </cell>
          <cell r="C353" t="str">
            <v xml:space="preserve">M     </v>
          </cell>
          <cell r="D353">
            <v>56.04</v>
          </cell>
          <cell r="E353">
            <v>4.97</v>
          </cell>
          <cell r="F353">
            <v>61.01</v>
          </cell>
        </row>
        <row r="354">
          <cell r="A354">
            <v>70517</v>
          </cell>
          <cell r="B354" t="str">
            <v>CABO EPR/XLPE (90°C) 1 KV - 150 MM2</v>
          </cell>
          <cell r="C354" t="str">
            <v xml:space="preserve">M     </v>
          </cell>
          <cell r="D354">
            <v>69.209999999999994</v>
          </cell>
          <cell r="E354">
            <v>6.16</v>
          </cell>
          <cell r="F354">
            <v>75.37</v>
          </cell>
        </row>
        <row r="355">
          <cell r="A355">
            <v>70518</v>
          </cell>
          <cell r="B355" t="str">
            <v>CABO EPR/XLPE (90°C) 1 KV - 185 MM2</v>
          </cell>
          <cell r="C355" t="str">
            <v xml:space="preserve">M     </v>
          </cell>
          <cell r="D355">
            <v>86.7</v>
          </cell>
          <cell r="E355">
            <v>7.03</v>
          </cell>
          <cell r="F355">
            <v>93.73</v>
          </cell>
        </row>
        <row r="356">
          <cell r="A356">
            <v>70519</v>
          </cell>
          <cell r="B356" t="str">
            <v>CABO DE COBRE XLPE (90°C) 15 KV - 50 MM2</v>
          </cell>
          <cell r="C356" t="str">
            <v xml:space="preserve">m     </v>
          </cell>
          <cell r="D356">
            <v>46.26</v>
          </cell>
          <cell r="E356">
            <v>3.35</v>
          </cell>
          <cell r="F356">
            <v>49.61</v>
          </cell>
        </row>
        <row r="357">
          <cell r="A357">
            <v>70520</v>
          </cell>
          <cell r="B357" t="str">
            <v>CABO DE AÇO ALMA DE FIBRA 1/4"</v>
          </cell>
          <cell r="C357" t="str">
            <v xml:space="preserve">M     </v>
          </cell>
          <cell r="D357">
            <v>4.0599999999999996</v>
          </cell>
          <cell r="E357">
            <v>1.4</v>
          </cell>
          <cell r="F357">
            <v>5.46</v>
          </cell>
        </row>
        <row r="358">
          <cell r="A358">
            <v>70525</v>
          </cell>
          <cell r="B358" t="str">
            <v>CABO DE ALUMÍNIO 2 CA</v>
          </cell>
          <cell r="C358" t="str">
            <v xml:space="preserve">m     </v>
          </cell>
          <cell r="D358">
            <v>2.4300000000000002</v>
          </cell>
          <cell r="E358">
            <v>1.4</v>
          </cell>
          <cell r="F358">
            <v>3.83</v>
          </cell>
        </row>
        <row r="359">
          <cell r="A359">
            <v>70531</v>
          </cell>
          <cell r="B359" t="str">
            <v>CABO AGRUPADO PVC (70ºC) 1KV 4 X 2,5 MM2</v>
          </cell>
          <cell r="C359" t="str">
            <v xml:space="preserve">M     </v>
          </cell>
          <cell r="D359">
            <v>6.16</v>
          </cell>
          <cell r="E359">
            <v>1.29</v>
          </cell>
          <cell r="F359">
            <v>7.45</v>
          </cell>
        </row>
        <row r="360">
          <cell r="A360">
            <v>70533</v>
          </cell>
          <cell r="B360" t="str">
            <v>CABO AGRUPADO PVC (70ºC) 1KV 4 X 4 MM2</v>
          </cell>
          <cell r="C360" t="str">
            <v xml:space="preserve">M     </v>
          </cell>
          <cell r="D360">
            <v>8.01</v>
          </cell>
          <cell r="E360">
            <v>1.29</v>
          </cell>
          <cell r="F360">
            <v>9.3000000000000007</v>
          </cell>
        </row>
        <row r="361">
          <cell r="A361">
            <v>70534</v>
          </cell>
          <cell r="B361" t="str">
            <v>CABO AGRUPADO PVC (70ºC) 1KV 4 X 6 MM2</v>
          </cell>
          <cell r="C361" t="str">
            <v xml:space="preserve">M     </v>
          </cell>
          <cell r="D361">
            <v>11.71</v>
          </cell>
          <cell r="E361">
            <v>1.4</v>
          </cell>
          <cell r="F361">
            <v>13.11</v>
          </cell>
        </row>
        <row r="362">
          <cell r="A362">
            <v>70535</v>
          </cell>
          <cell r="B362" t="str">
            <v>CABO AGRUPADO PVC (70ºC) 1KV 4 X 10 MM2</v>
          </cell>
          <cell r="C362" t="str">
            <v xml:space="preserve">M     </v>
          </cell>
          <cell r="D362">
            <v>22.54</v>
          </cell>
          <cell r="E362">
            <v>1.51</v>
          </cell>
          <cell r="F362">
            <v>24.05</v>
          </cell>
        </row>
        <row r="363">
          <cell r="A363">
            <v>70536</v>
          </cell>
          <cell r="B363" t="str">
            <v>CABO AGRUPADO PVC (70ºC) 1KV 4 X 16 MM2</v>
          </cell>
          <cell r="C363" t="str">
            <v xml:space="preserve">M     </v>
          </cell>
          <cell r="D363">
            <v>29.99</v>
          </cell>
          <cell r="E363">
            <v>1.73</v>
          </cell>
          <cell r="F363">
            <v>31.72</v>
          </cell>
        </row>
        <row r="364">
          <cell r="A364">
            <v>70537</v>
          </cell>
          <cell r="B364" t="str">
            <v>CABO AGRUPADO PVC (70ºC) 1KV 4 X 25 MM2</v>
          </cell>
          <cell r="C364" t="str">
            <v xml:space="preserve">M     </v>
          </cell>
          <cell r="D364">
            <v>42.96</v>
          </cell>
          <cell r="E364">
            <v>1.84</v>
          </cell>
          <cell r="F364">
            <v>44.8</v>
          </cell>
        </row>
        <row r="365">
          <cell r="A365">
            <v>70540</v>
          </cell>
          <cell r="B365" t="str">
            <v>CABO DE COBRE NU No. 10 MM2 (11,11M /KG)</v>
          </cell>
          <cell r="C365" t="str">
            <v xml:space="preserve">M     </v>
          </cell>
          <cell r="D365">
            <v>3.56</v>
          </cell>
          <cell r="E365">
            <v>1.51</v>
          </cell>
          <cell r="F365">
            <v>5.07</v>
          </cell>
        </row>
        <row r="366">
          <cell r="A366">
            <v>70541</v>
          </cell>
          <cell r="B366" t="str">
            <v>CABO DE COBRE NU No. 16 MM2 (6,94 M/KG)</v>
          </cell>
          <cell r="C366" t="str">
            <v xml:space="preserve">M     </v>
          </cell>
          <cell r="D366">
            <v>6.29</v>
          </cell>
          <cell r="E366">
            <v>1.73</v>
          </cell>
          <cell r="F366">
            <v>8.02</v>
          </cell>
        </row>
        <row r="367">
          <cell r="A367">
            <v>70542</v>
          </cell>
          <cell r="B367" t="str">
            <v>CABO DE COBRE NU No. 25 MM2 (4,73 M /KG)</v>
          </cell>
          <cell r="C367" t="str">
            <v xml:space="preserve">M     </v>
          </cell>
          <cell r="D367">
            <v>10.43</v>
          </cell>
          <cell r="E367">
            <v>1.84</v>
          </cell>
          <cell r="F367">
            <v>12.27</v>
          </cell>
        </row>
        <row r="368">
          <cell r="A368">
            <v>70543</v>
          </cell>
          <cell r="B368" t="str">
            <v>CABO DE COBRE NÚ No. 35 MM2</v>
          </cell>
          <cell r="C368" t="str">
            <v xml:space="preserve">M     </v>
          </cell>
          <cell r="D368">
            <v>14.34</v>
          </cell>
          <cell r="E368">
            <v>3.45</v>
          </cell>
          <cell r="F368">
            <v>17.79</v>
          </cell>
        </row>
        <row r="369">
          <cell r="A369">
            <v>70544</v>
          </cell>
          <cell r="B369" t="str">
            <v>CABO DE COBRE NÚ No. 50 MM2</v>
          </cell>
          <cell r="C369" t="str">
            <v xml:space="preserve">M     </v>
          </cell>
          <cell r="D369">
            <v>17.16</v>
          </cell>
          <cell r="E369">
            <v>3.67</v>
          </cell>
          <cell r="F369">
            <v>20.83</v>
          </cell>
        </row>
        <row r="370">
          <cell r="A370">
            <v>70545</v>
          </cell>
          <cell r="B370" t="str">
            <v>CABO DE COBRE NÚ No. 70 MM2</v>
          </cell>
          <cell r="C370" t="str">
            <v xml:space="preserve">M     </v>
          </cell>
          <cell r="D370">
            <v>21.66</v>
          </cell>
          <cell r="E370">
            <v>6.69</v>
          </cell>
          <cell r="F370">
            <v>28.35</v>
          </cell>
        </row>
        <row r="371">
          <cell r="A371">
            <v>70546</v>
          </cell>
          <cell r="B371" t="str">
            <v>CABO DE COBRE NÚ No. 95 MM2</v>
          </cell>
          <cell r="C371" t="str">
            <v xml:space="preserve">M     </v>
          </cell>
          <cell r="D371">
            <v>30.52</v>
          </cell>
          <cell r="E371">
            <v>7.35</v>
          </cell>
          <cell r="F371">
            <v>37.869999999999997</v>
          </cell>
        </row>
        <row r="372">
          <cell r="A372">
            <v>70555</v>
          </cell>
          <cell r="B372" t="str">
            <v>CABO FLEXIVEL PARALELO 2 X 1,5 MM2</v>
          </cell>
          <cell r="C372" t="str">
            <v xml:space="preserve">M     </v>
          </cell>
          <cell r="D372">
            <v>1.49</v>
          </cell>
          <cell r="E372">
            <v>1.19</v>
          </cell>
          <cell r="F372">
            <v>2.68</v>
          </cell>
        </row>
        <row r="373">
          <cell r="A373">
            <v>70556</v>
          </cell>
          <cell r="B373" t="str">
            <v>CABO FLEXIVEL PARALELO 2 X 2,5 MM2</v>
          </cell>
          <cell r="C373" t="str">
            <v xml:space="preserve">M     </v>
          </cell>
          <cell r="D373">
            <v>2.34</v>
          </cell>
          <cell r="E373">
            <v>1.29</v>
          </cell>
          <cell r="F373">
            <v>3.63</v>
          </cell>
        </row>
        <row r="374">
          <cell r="A374">
            <v>70557</v>
          </cell>
          <cell r="B374" t="str">
            <v>CABO FLEXIVEL PARALELO 2 X 1 MM2</v>
          </cell>
          <cell r="C374" t="str">
            <v xml:space="preserve">M     </v>
          </cell>
          <cell r="D374">
            <v>1.02</v>
          </cell>
          <cell r="E374">
            <v>1.08</v>
          </cell>
          <cell r="F374">
            <v>2.1</v>
          </cell>
        </row>
        <row r="375">
          <cell r="A375">
            <v>70560</v>
          </cell>
          <cell r="B375" t="str">
            <v>CABO ISOLADO PP 3 X 4,0 MM2</v>
          </cell>
          <cell r="C375" t="str">
            <v xml:space="preserve">M     </v>
          </cell>
          <cell r="D375">
            <v>6.32</v>
          </cell>
          <cell r="E375">
            <v>4.5</v>
          </cell>
          <cell r="F375">
            <v>10.82</v>
          </cell>
        </row>
        <row r="376">
          <cell r="A376">
            <v>70561</v>
          </cell>
          <cell r="B376" t="str">
            <v>CABO ISOLADO PP 3 X 2,5 MM2</v>
          </cell>
          <cell r="C376" t="str">
            <v xml:space="preserve">M     </v>
          </cell>
          <cell r="D376">
            <v>3.91</v>
          </cell>
          <cell r="E376">
            <v>2.94</v>
          </cell>
          <cell r="F376">
            <v>6.85</v>
          </cell>
        </row>
        <row r="377">
          <cell r="A377">
            <v>70563</v>
          </cell>
          <cell r="B377" t="str">
            <v>CABO ISOLADO PVC 750 V. No. 2,5 MM2</v>
          </cell>
          <cell r="C377" t="str">
            <v xml:space="preserve">m     </v>
          </cell>
          <cell r="D377">
            <v>1.01</v>
          </cell>
          <cell r="E377">
            <v>1.19</v>
          </cell>
          <cell r="F377">
            <v>2.2000000000000002</v>
          </cell>
        </row>
        <row r="378">
          <cell r="A378">
            <v>70564</v>
          </cell>
          <cell r="B378" t="str">
            <v>CABO ISOLADO PVC 750 V. No. 4 MM2</v>
          </cell>
          <cell r="C378" t="str">
            <v xml:space="preserve">m     </v>
          </cell>
          <cell r="D378">
            <v>1.72</v>
          </cell>
          <cell r="E378">
            <v>1.29</v>
          </cell>
          <cell r="F378">
            <v>3.01</v>
          </cell>
        </row>
        <row r="379">
          <cell r="A379">
            <v>70565</v>
          </cell>
          <cell r="B379" t="str">
            <v>CABO ISOLADO PVC 750 V. No. 6 MM2</v>
          </cell>
          <cell r="C379" t="str">
            <v xml:space="preserve">m     </v>
          </cell>
          <cell r="D379">
            <v>2.6</v>
          </cell>
          <cell r="E379">
            <v>1.4</v>
          </cell>
          <cell r="F379">
            <v>4</v>
          </cell>
        </row>
        <row r="380">
          <cell r="A380">
            <v>70570</v>
          </cell>
          <cell r="B380" t="str">
            <v>CABO ISOLADO PVC 750 V. No. 10 MM2</v>
          </cell>
          <cell r="C380" t="str">
            <v xml:space="preserve">M     </v>
          </cell>
          <cell r="D380">
            <v>4.51</v>
          </cell>
          <cell r="E380">
            <v>1.51</v>
          </cell>
          <cell r="F380">
            <v>6.02</v>
          </cell>
        </row>
        <row r="381">
          <cell r="A381">
            <v>70571</v>
          </cell>
          <cell r="B381" t="str">
            <v>CABO ISOLADO PVC 750 V, No. 16 MM2</v>
          </cell>
          <cell r="C381" t="str">
            <v xml:space="preserve">M     </v>
          </cell>
          <cell r="D381">
            <v>7.73</v>
          </cell>
          <cell r="E381">
            <v>1.73</v>
          </cell>
          <cell r="F381">
            <v>9.4600000000000009</v>
          </cell>
        </row>
        <row r="382">
          <cell r="A382">
            <v>70572</v>
          </cell>
          <cell r="B382" t="str">
            <v>CABO ISOLADO PVC 750 V, No. 25 MM2</v>
          </cell>
          <cell r="C382" t="str">
            <v xml:space="preserve">M     </v>
          </cell>
          <cell r="D382">
            <v>12.44</v>
          </cell>
          <cell r="E382">
            <v>1.84</v>
          </cell>
          <cell r="F382">
            <v>14.28</v>
          </cell>
        </row>
        <row r="383">
          <cell r="A383">
            <v>70573</v>
          </cell>
          <cell r="B383" t="str">
            <v>CABO ISOLADO PVC 750 V, No. 35 MM2</v>
          </cell>
          <cell r="C383" t="str">
            <v xml:space="preserve">M     </v>
          </cell>
          <cell r="D383">
            <v>15.26</v>
          </cell>
          <cell r="E383">
            <v>2.27</v>
          </cell>
          <cell r="F383">
            <v>17.53</v>
          </cell>
        </row>
        <row r="384">
          <cell r="A384">
            <v>70580</v>
          </cell>
          <cell r="B384" t="str">
            <v>CABO PVC (70ºC) 1 KV No 1,5 MM2</v>
          </cell>
          <cell r="C384" t="str">
            <v xml:space="preserve">M     </v>
          </cell>
          <cell r="D384">
            <v>0.92</v>
          </cell>
          <cell r="E384">
            <v>1.08</v>
          </cell>
          <cell r="F384">
            <v>2</v>
          </cell>
        </row>
        <row r="385">
          <cell r="A385">
            <v>70581</v>
          </cell>
          <cell r="B385" t="str">
            <v>CABO PVC (70ºC) 1 KV No. 2,5 MM2</v>
          </cell>
          <cell r="C385" t="str">
            <v xml:space="preserve">M     </v>
          </cell>
          <cell r="D385">
            <v>1.41</v>
          </cell>
          <cell r="E385">
            <v>1.19</v>
          </cell>
          <cell r="F385">
            <v>2.6</v>
          </cell>
        </row>
        <row r="386">
          <cell r="A386">
            <v>70582</v>
          </cell>
          <cell r="B386" t="str">
            <v>CABO PVC (70ºC) 1 KV No. 4 MM2</v>
          </cell>
          <cell r="C386" t="str">
            <v xml:space="preserve">M     </v>
          </cell>
          <cell r="D386">
            <v>2</v>
          </cell>
          <cell r="E386">
            <v>1.29</v>
          </cell>
          <cell r="F386">
            <v>3.29</v>
          </cell>
        </row>
        <row r="387">
          <cell r="A387">
            <v>70583</v>
          </cell>
          <cell r="B387" t="str">
            <v>CABO PVC (70ºC) 1 KV No. 6 MM2</v>
          </cell>
          <cell r="C387" t="str">
            <v xml:space="preserve">M     </v>
          </cell>
          <cell r="D387">
            <v>2.96</v>
          </cell>
          <cell r="E387">
            <v>1.4</v>
          </cell>
          <cell r="F387">
            <v>4.3600000000000003</v>
          </cell>
        </row>
        <row r="388">
          <cell r="A388">
            <v>70584</v>
          </cell>
          <cell r="B388" t="str">
            <v>CABO PVC (70ºC) 1 KV No. 10 MM2</v>
          </cell>
          <cell r="C388" t="str">
            <v xml:space="preserve">M     </v>
          </cell>
          <cell r="D388">
            <v>4.8099999999999996</v>
          </cell>
          <cell r="E388">
            <v>1.51</v>
          </cell>
          <cell r="F388">
            <v>6.32</v>
          </cell>
        </row>
        <row r="389">
          <cell r="A389">
            <v>70585</v>
          </cell>
          <cell r="B389" t="str">
            <v>CABO PVC (70ºC) 1 KV No. 16 MM2</v>
          </cell>
          <cell r="C389" t="str">
            <v xml:space="preserve">M     </v>
          </cell>
          <cell r="D389">
            <v>7.37</v>
          </cell>
          <cell r="E389">
            <v>1.73</v>
          </cell>
          <cell r="F389">
            <v>9.1</v>
          </cell>
        </row>
        <row r="390">
          <cell r="A390">
            <v>70586</v>
          </cell>
          <cell r="B390" t="str">
            <v>CABO PVC (70ºC) 1 KV No. 25 MM2</v>
          </cell>
          <cell r="C390" t="str">
            <v xml:space="preserve">M     </v>
          </cell>
          <cell r="D390">
            <v>11.49</v>
          </cell>
          <cell r="E390">
            <v>1.84</v>
          </cell>
          <cell r="F390">
            <v>13.33</v>
          </cell>
        </row>
        <row r="391">
          <cell r="A391">
            <v>70587</v>
          </cell>
          <cell r="B391" t="str">
            <v>CABO PVC (70ºC) 1 KV No. 35 MM2</v>
          </cell>
          <cell r="C391" t="str">
            <v xml:space="preserve">M     </v>
          </cell>
          <cell r="D391">
            <v>15.26</v>
          </cell>
          <cell r="E391">
            <v>2.27</v>
          </cell>
          <cell r="F391">
            <v>17.53</v>
          </cell>
        </row>
        <row r="392">
          <cell r="A392">
            <v>70588</v>
          </cell>
          <cell r="B392" t="str">
            <v>CABO PVC (70ºC) 1 KV No. 50 MM2</v>
          </cell>
          <cell r="C392" t="str">
            <v xml:space="preserve">M     </v>
          </cell>
          <cell r="D392">
            <v>17.13</v>
          </cell>
          <cell r="E392">
            <v>3.35</v>
          </cell>
          <cell r="F392">
            <v>20.48</v>
          </cell>
        </row>
        <row r="393">
          <cell r="A393">
            <v>70589</v>
          </cell>
          <cell r="B393" t="str">
            <v>CABO PVC (70ºC) 1 KV No. 70 MM2</v>
          </cell>
          <cell r="C393" t="str">
            <v xml:space="preserve">M     </v>
          </cell>
          <cell r="D393">
            <v>32.799999999999997</v>
          </cell>
          <cell r="E393">
            <v>3.67</v>
          </cell>
          <cell r="F393">
            <v>36.47</v>
          </cell>
        </row>
        <row r="394">
          <cell r="A394">
            <v>70590</v>
          </cell>
          <cell r="B394" t="str">
            <v>CABO PVC (70ºC) 1 KV No. 95 MM2</v>
          </cell>
          <cell r="C394" t="str">
            <v xml:space="preserve">M     </v>
          </cell>
          <cell r="D394">
            <v>43.19</v>
          </cell>
          <cell r="E394">
            <v>3.89</v>
          </cell>
          <cell r="F394">
            <v>47.08</v>
          </cell>
        </row>
        <row r="395">
          <cell r="A395">
            <v>70591</v>
          </cell>
          <cell r="B395" t="str">
            <v>CABO PVC (70ºC) 1 KV No. 120 MM2</v>
          </cell>
          <cell r="C395" t="str">
            <v xml:space="preserve">M     </v>
          </cell>
          <cell r="D395">
            <v>54.21</v>
          </cell>
          <cell r="E395">
            <v>4.97</v>
          </cell>
          <cell r="F395">
            <v>59.18</v>
          </cell>
        </row>
        <row r="396">
          <cell r="A396">
            <v>70592</v>
          </cell>
          <cell r="B396" t="str">
            <v>CABO PVC (70ºC) 1 KV No. 150 MM2</v>
          </cell>
          <cell r="C396" t="str">
            <v xml:space="preserve">M     </v>
          </cell>
          <cell r="D396">
            <v>68.150000000000006</v>
          </cell>
          <cell r="E396">
            <v>6.16</v>
          </cell>
          <cell r="F396">
            <v>74.31</v>
          </cell>
        </row>
        <row r="397">
          <cell r="A397">
            <v>70593</v>
          </cell>
          <cell r="B397" t="str">
            <v>CABO PVC (70ºC) , 1 KV, No. 185 MM2</v>
          </cell>
          <cell r="C397" t="str">
            <v xml:space="preserve">M     </v>
          </cell>
          <cell r="D397">
            <v>82.45</v>
          </cell>
          <cell r="E397">
            <v>7.03</v>
          </cell>
          <cell r="F397">
            <v>89.48</v>
          </cell>
        </row>
        <row r="398">
          <cell r="A398">
            <v>70594</v>
          </cell>
          <cell r="B398" t="str">
            <v>CABO PVC (70ºC) 1 KV No. 300 MM2</v>
          </cell>
          <cell r="C398" t="str">
            <v xml:space="preserve">M     </v>
          </cell>
          <cell r="D398">
            <v>113.45</v>
          </cell>
          <cell r="E398">
            <v>10.65</v>
          </cell>
          <cell r="F398">
            <v>124.1</v>
          </cell>
        </row>
        <row r="399">
          <cell r="A399">
            <v>70601</v>
          </cell>
          <cell r="B399" t="str">
            <v>CABO TELEFONICO CCI-50 1 PAR</v>
          </cell>
          <cell r="C399" t="str">
            <v xml:space="preserve">M     </v>
          </cell>
          <cell r="D399">
            <v>0.34</v>
          </cell>
          <cell r="E399">
            <v>1.08</v>
          </cell>
          <cell r="F399">
            <v>1.42</v>
          </cell>
        </row>
        <row r="400">
          <cell r="A400">
            <v>70602</v>
          </cell>
          <cell r="B400" t="str">
            <v>CABO TELEFONICO CCI-50 2 PARES</v>
          </cell>
          <cell r="C400" t="str">
            <v xml:space="preserve">M     </v>
          </cell>
          <cell r="D400">
            <v>0.45</v>
          </cell>
          <cell r="E400">
            <v>1.19</v>
          </cell>
          <cell r="F400">
            <v>1.64</v>
          </cell>
        </row>
        <row r="401">
          <cell r="A401">
            <v>70603</v>
          </cell>
          <cell r="B401" t="str">
            <v>CABO TELEFONICO CCI-50 3 PARES</v>
          </cell>
          <cell r="C401" t="str">
            <v xml:space="preserve">M     </v>
          </cell>
          <cell r="D401">
            <v>0.51</v>
          </cell>
          <cell r="E401">
            <v>1.29</v>
          </cell>
          <cell r="F401">
            <v>1.8</v>
          </cell>
        </row>
        <row r="402">
          <cell r="A402">
            <v>70607</v>
          </cell>
          <cell r="B402" t="str">
            <v>CABO TELEFONICO CCE-50 2 PARES</v>
          </cell>
          <cell r="C402" t="str">
            <v xml:space="preserve">M     </v>
          </cell>
          <cell r="D402">
            <v>1.28</v>
          </cell>
          <cell r="E402">
            <v>1.19</v>
          </cell>
          <cell r="F402">
            <v>2.4700000000000002</v>
          </cell>
        </row>
        <row r="403">
          <cell r="A403">
            <v>70608</v>
          </cell>
          <cell r="B403" t="str">
            <v>CABO TELEFONICO CCE-50 3 PARES</v>
          </cell>
          <cell r="C403" t="str">
            <v xml:space="preserve">M     </v>
          </cell>
          <cell r="D403">
            <v>1.58</v>
          </cell>
          <cell r="E403">
            <v>1.29</v>
          </cell>
          <cell r="F403">
            <v>2.87</v>
          </cell>
        </row>
        <row r="404">
          <cell r="A404">
            <v>70610</v>
          </cell>
          <cell r="B404" t="str">
            <v>CABO TELEFONICO CI-50,10 PARES (USO INTERNO)</v>
          </cell>
          <cell r="C404" t="str">
            <v xml:space="preserve">M     </v>
          </cell>
          <cell r="D404">
            <v>2.34</v>
          </cell>
          <cell r="E404">
            <v>1.84</v>
          </cell>
          <cell r="F404">
            <v>4.18</v>
          </cell>
        </row>
        <row r="405">
          <cell r="A405">
            <v>70611</v>
          </cell>
          <cell r="B405" t="str">
            <v>CABO TELEFONICO CI-50,20 PARES (USO INTERNO)</v>
          </cell>
          <cell r="C405" t="str">
            <v xml:space="preserve">M     </v>
          </cell>
          <cell r="D405">
            <v>5.17</v>
          </cell>
          <cell r="E405">
            <v>2.27</v>
          </cell>
          <cell r="F405">
            <v>7.44</v>
          </cell>
        </row>
        <row r="406">
          <cell r="A406">
            <v>70612</v>
          </cell>
          <cell r="B406" t="str">
            <v>CABO TELEFONICO CI-50,30 PARES (USO INTERNO)</v>
          </cell>
          <cell r="C406" t="str">
            <v xml:space="preserve">M     </v>
          </cell>
          <cell r="D406">
            <v>9.23</v>
          </cell>
          <cell r="E406">
            <v>3.35</v>
          </cell>
          <cell r="F406">
            <v>12.58</v>
          </cell>
        </row>
        <row r="407">
          <cell r="A407">
            <v>70613</v>
          </cell>
          <cell r="B407" t="str">
            <v>CABO TELEFONICO CI-50,50 PARES (USO INTERNO)</v>
          </cell>
          <cell r="C407" t="str">
            <v xml:space="preserve">M     </v>
          </cell>
          <cell r="D407">
            <v>18.670000000000002</v>
          </cell>
          <cell r="E407">
            <v>3.67</v>
          </cell>
          <cell r="F407">
            <v>22.34</v>
          </cell>
        </row>
        <row r="408">
          <cell r="A408">
            <v>70620</v>
          </cell>
          <cell r="B408" t="str">
            <v>CABO TELEFON. CTP-APL-50 DE 10 PARES (USO EXTERNO)</v>
          </cell>
          <cell r="C408" t="str">
            <v xml:space="preserve">M     </v>
          </cell>
          <cell r="D408">
            <v>4.7699999999999996</v>
          </cell>
          <cell r="E408">
            <v>1.84</v>
          </cell>
          <cell r="F408">
            <v>6.61</v>
          </cell>
        </row>
        <row r="409">
          <cell r="A409">
            <v>70621</v>
          </cell>
          <cell r="B409" t="str">
            <v>CABO TELEFON. CTP-APL-50 DE 20 PARES (USO EXTERNO)</v>
          </cell>
          <cell r="C409" t="str">
            <v xml:space="preserve">M     </v>
          </cell>
          <cell r="D409">
            <v>6.13</v>
          </cell>
          <cell r="E409">
            <v>2.27</v>
          </cell>
          <cell r="F409">
            <v>8.4</v>
          </cell>
        </row>
        <row r="410">
          <cell r="A410">
            <v>70622</v>
          </cell>
          <cell r="B410" t="str">
            <v>CABO TELEFON. CTP-APL-50 DE 30 PARES (USO EXTERNO)</v>
          </cell>
          <cell r="C410" t="str">
            <v xml:space="preserve">M     </v>
          </cell>
          <cell r="D410">
            <v>7.85</v>
          </cell>
          <cell r="E410">
            <v>3.35</v>
          </cell>
          <cell r="F410">
            <v>11.2</v>
          </cell>
        </row>
        <row r="411">
          <cell r="A411">
            <v>70626</v>
          </cell>
          <cell r="B411" t="str">
            <v>CABO UTP-4P, CAT. 6 , 24 AWG</v>
          </cell>
          <cell r="C411" t="str">
            <v xml:space="preserve">M     </v>
          </cell>
          <cell r="D411">
            <v>1.7</v>
          </cell>
          <cell r="E411">
            <v>1.4</v>
          </cell>
          <cell r="F411">
            <v>3.1</v>
          </cell>
        </row>
        <row r="412">
          <cell r="A412">
            <v>70630</v>
          </cell>
          <cell r="B412" t="str">
            <v>CAIXA "ARSTOP" C/1 TOMADA HEXAGONAL 2P+T E 1 DISJ.MONOP.20A</v>
          </cell>
          <cell r="C412" t="str">
            <v xml:space="preserve">Un    </v>
          </cell>
          <cell r="D412">
            <v>23.61</v>
          </cell>
          <cell r="E412">
            <v>16.63</v>
          </cell>
          <cell r="F412">
            <v>40.24</v>
          </cell>
        </row>
        <row r="413">
          <cell r="A413">
            <v>70631</v>
          </cell>
          <cell r="B413" t="str">
            <v>CAIXA 75X75X31 MM (LINHA X OU EQUIVALENTE)</v>
          </cell>
          <cell r="C413" t="str">
            <v xml:space="preserve">Un    </v>
          </cell>
          <cell r="D413">
            <v>4.4400000000000004</v>
          </cell>
          <cell r="E413">
            <v>1.73</v>
          </cell>
          <cell r="F413">
            <v>6.17</v>
          </cell>
        </row>
        <row r="414">
          <cell r="A414">
            <v>70633</v>
          </cell>
          <cell r="B414" t="str">
            <v xml:space="preserve">CAIXA DE PASSAGEM - ESCAVAÇÃO MANUAL / REATERRO/ APILOAMENTO DO FUNDO </v>
          </cell>
          <cell r="C414" t="str">
            <v xml:space="preserve">m3    </v>
          </cell>
          <cell r="D414">
            <v>0</v>
          </cell>
          <cell r="E414">
            <v>27.79</v>
          </cell>
          <cell r="F414">
            <v>27.79</v>
          </cell>
        </row>
        <row r="415">
          <cell r="A415">
            <v>70634</v>
          </cell>
          <cell r="B415" t="str">
            <v>CAIXA DE PASSAGEM -  TAMPA EM CONCRETO ARMADO 25 MPA E=5CM</v>
          </cell>
          <cell r="C415" t="str">
            <v xml:space="preserve">m2    </v>
          </cell>
          <cell r="D415">
            <v>37.270000000000003</v>
          </cell>
          <cell r="E415">
            <v>11</v>
          </cell>
          <cell r="F415">
            <v>48.27</v>
          </cell>
        </row>
        <row r="416">
          <cell r="A416">
            <v>70635</v>
          </cell>
          <cell r="B416" t="str">
            <v xml:space="preserve">CAIXA DE PASSAGEM -  ALVENARIA DE 1/2 VEZ COM REVESTIMENTO INTERNO EM REBOCO PAULISTA A-14 </v>
          </cell>
          <cell r="C416" t="str">
            <v xml:space="preserve">m2    </v>
          </cell>
          <cell r="D416">
            <v>37.19</v>
          </cell>
          <cell r="E416">
            <v>52.43</v>
          </cell>
          <cell r="F416">
            <v>89.62</v>
          </cell>
        </row>
        <row r="417">
          <cell r="A417">
            <v>70636</v>
          </cell>
          <cell r="B417" t="str">
            <v>CAIXA DE PASSAGEM - ALVENARIA DE 1 VEZ COM REVESTIMENTO INTERNO EM REBOCO PAULISTA A-14</v>
          </cell>
          <cell r="C417" t="str">
            <v xml:space="preserve">m2    </v>
          </cell>
          <cell r="D417">
            <v>67.59</v>
          </cell>
          <cell r="E417">
            <v>77.89</v>
          </cell>
          <cell r="F417">
            <v>145.47999999999999</v>
          </cell>
        </row>
        <row r="418">
          <cell r="A418">
            <v>70637</v>
          </cell>
          <cell r="B418" t="str">
            <v>CAIXA DE PASSAGEM - LASTRO DE BRITA PARA O FUNDO</v>
          </cell>
          <cell r="C418" t="str">
            <v xml:space="preserve">m3    </v>
          </cell>
          <cell r="D418">
            <v>105.44</v>
          </cell>
          <cell r="E418">
            <v>16.399999999999999</v>
          </cell>
          <cell r="F418">
            <v>121.84</v>
          </cell>
        </row>
        <row r="419">
          <cell r="A419">
            <v>70638</v>
          </cell>
          <cell r="B419" t="str">
            <v>CAIXA DE PASSAGEM - LASTRO DE CONCRETO 20 MPA E=5CM PARA O FUNDO</v>
          </cell>
          <cell r="C419" t="str">
            <v xml:space="preserve">m3    </v>
          </cell>
          <cell r="D419">
            <v>231.86</v>
          </cell>
          <cell r="E419">
            <v>249.68</v>
          </cell>
          <cell r="F419">
            <v>481.54</v>
          </cell>
        </row>
        <row r="420">
          <cell r="A420">
            <v>70645</v>
          </cell>
          <cell r="B420" t="str">
            <v>CAIXA DE PASSAGEM METÁLICA DE EMBUTIR 15X15X8 CM</v>
          </cell>
          <cell r="C420" t="str">
            <v xml:space="preserve">Un    </v>
          </cell>
          <cell r="D420">
            <v>10.45</v>
          </cell>
          <cell r="E420">
            <v>15.12</v>
          </cell>
          <cell r="F420">
            <v>25.57</v>
          </cell>
        </row>
        <row r="421">
          <cell r="A421">
            <v>70646</v>
          </cell>
          <cell r="B421" t="str">
            <v>CAIXA DE PASSAGEM METÁLICA DE EMBUTIR 20X20X10 CM</v>
          </cell>
          <cell r="C421" t="str">
            <v xml:space="preserve">Un    </v>
          </cell>
          <cell r="D421">
            <v>16.25</v>
          </cell>
          <cell r="E421">
            <v>27</v>
          </cell>
          <cell r="F421">
            <v>43.25</v>
          </cell>
        </row>
        <row r="422">
          <cell r="A422">
            <v>70647</v>
          </cell>
          <cell r="B422" t="str">
            <v>CAIXA DE PASSAGEM METÁLICA DE EMBUTIR 30X30X12 CM</v>
          </cell>
          <cell r="C422" t="str">
            <v xml:space="preserve">Un    </v>
          </cell>
          <cell r="D422">
            <v>38.5</v>
          </cell>
          <cell r="E422">
            <v>32.4</v>
          </cell>
          <cell r="F422">
            <v>70.900000000000006</v>
          </cell>
        </row>
        <row r="423">
          <cell r="A423">
            <v>70648</v>
          </cell>
          <cell r="B423" t="str">
            <v>CAIXA DE PASSAGEM METÁLICA DE EMBUTIR  40X40X15 CM</v>
          </cell>
          <cell r="C423" t="str">
            <v xml:space="preserve">Un    </v>
          </cell>
          <cell r="D423">
            <v>56.23</v>
          </cell>
          <cell r="E423">
            <v>43.2</v>
          </cell>
          <cell r="F423">
            <v>99.43</v>
          </cell>
        </row>
        <row r="424">
          <cell r="A424">
            <v>70649</v>
          </cell>
          <cell r="B424" t="str">
            <v>CAIXA DE PASSAGEM METÁLICA DE EMBUTIR 50X50X15 CM</v>
          </cell>
          <cell r="C424" t="str">
            <v xml:space="preserve">Un    </v>
          </cell>
          <cell r="D424">
            <v>80.83</v>
          </cell>
          <cell r="E424">
            <v>43.2</v>
          </cell>
          <cell r="F424">
            <v>124.03</v>
          </cell>
        </row>
        <row r="425">
          <cell r="A425">
            <v>70670</v>
          </cell>
          <cell r="B425" t="str">
            <v>CAIXA DISTRIBUIÇÃO TELEFÔNICA DE EMBUTIR 40X40X12 CM</v>
          </cell>
          <cell r="C425" t="str">
            <v xml:space="preserve">Un    </v>
          </cell>
          <cell r="D425">
            <v>97.13</v>
          </cell>
          <cell r="E425">
            <v>43.2</v>
          </cell>
          <cell r="F425">
            <v>140.33000000000001</v>
          </cell>
        </row>
        <row r="426">
          <cell r="A426">
            <v>70671</v>
          </cell>
          <cell r="B426" t="str">
            <v>CAIXA DISTRIBUIÇÃO TELEFÔNICA DE EMBUTIR 60X60X12 CM</v>
          </cell>
          <cell r="C426" t="str">
            <v xml:space="preserve">Un    </v>
          </cell>
          <cell r="D426">
            <v>131.44999999999999</v>
          </cell>
          <cell r="E426">
            <v>43.2</v>
          </cell>
          <cell r="F426">
            <v>174.65</v>
          </cell>
        </row>
        <row r="427">
          <cell r="A427">
            <v>70672</v>
          </cell>
          <cell r="B427" t="str">
            <v>CAIXA DISTRIBUIÇÃO TELEFÔNICA DE EMBUTIR  80X80X12 CM</v>
          </cell>
          <cell r="C427" t="str">
            <v xml:space="preserve">Un    </v>
          </cell>
          <cell r="D427">
            <v>233.32</v>
          </cell>
          <cell r="E427">
            <v>43.2</v>
          </cell>
          <cell r="F427">
            <v>276.52</v>
          </cell>
        </row>
        <row r="428">
          <cell r="A428">
            <v>70673</v>
          </cell>
          <cell r="B428" t="str">
            <v>CAIXA DISTRIBUIÇÃO TELEFÔNICA DE EMBUTIR 120X120X12 CM</v>
          </cell>
          <cell r="C428" t="str">
            <v xml:space="preserve">Un    </v>
          </cell>
          <cell r="D428">
            <v>555.14</v>
          </cell>
          <cell r="E428">
            <v>49.68</v>
          </cell>
          <cell r="F428">
            <v>604.82000000000005</v>
          </cell>
        </row>
        <row r="429">
          <cell r="A429">
            <v>70680</v>
          </cell>
          <cell r="B429" t="str">
            <v>CAIXA MET.HEXAGONAL P/ARANDELA (SEXTAVADA 3"X3")</v>
          </cell>
          <cell r="C429" t="str">
            <v xml:space="preserve">Un    </v>
          </cell>
          <cell r="D429">
            <v>1.1000000000000001</v>
          </cell>
          <cell r="E429">
            <v>3.24</v>
          </cell>
          <cell r="F429">
            <v>4.34</v>
          </cell>
        </row>
        <row r="430">
          <cell r="A430">
            <v>70681</v>
          </cell>
          <cell r="B430" t="str">
            <v>CAIXA METALICA OCTOGONAL FUNDO MOVEL, SIMPLES 2"</v>
          </cell>
          <cell r="C430" t="str">
            <v xml:space="preserve">Un    </v>
          </cell>
          <cell r="D430">
            <v>2.19</v>
          </cell>
          <cell r="E430">
            <v>3.24</v>
          </cell>
          <cell r="F430">
            <v>5.43</v>
          </cell>
        </row>
        <row r="431">
          <cell r="A431">
            <v>70682</v>
          </cell>
          <cell r="B431" t="str">
            <v>CAIXA METALICA OCTOGONAL FUNDO MOVEL,DUPLA 4"</v>
          </cell>
          <cell r="C431" t="str">
            <v xml:space="preserve">Un    </v>
          </cell>
          <cell r="D431">
            <v>3.2</v>
          </cell>
          <cell r="E431">
            <v>3.24</v>
          </cell>
          <cell r="F431">
            <v>6.44</v>
          </cell>
        </row>
        <row r="432">
          <cell r="A432">
            <v>70691</v>
          </cell>
          <cell r="B432" t="str">
            <v>CAIXA METALICA RET. 4" X 2" X 2"</v>
          </cell>
          <cell r="C432" t="str">
            <v xml:space="preserve">Un    </v>
          </cell>
          <cell r="D432">
            <v>1.1299999999999999</v>
          </cell>
          <cell r="E432">
            <v>3.24</v>
          </cell>
          <cell r="F432">
            <v>4.37</v>
          </cell>
        </row>
        <row r="433">
          <cell r="A433">
            <v>70692</v>
          </cell>
          <cell r="B433" t="str">
            <v>CAIXA METALICA QUADRADA 4"X4"X2"</v>
          </cell>
          <cell r="C433" t="str">
            <v xml:space="preserve">Un    </v>
          </cell>
          <cell r="D433">
            <v>2.35</v>
          </cell>
          <cell r="E433">
            <v>3.24</v>
          </cell>
          <cell r="F433">
            <v>5.59</v>
          </cell>
        </row>
        <row r="434">
          <cell r="A434">
            <v>70695</v>
          </cell>
          <cell r="B434" t="str">
            <v>CAIXA METÁLICA PARA PROTEÇÃO GERAL 580X500X216MM ATÉ 175A</v>
          </cell>
          <cell r="C434" t="str">
            <v xml:space="preserve">Un    </v>
          </cell>
          <cell r="D434">
            <v>261.33999999999997</v>
          </cell>
          <cell r="E434">
            <v>18.82</v>
          </cell>
          <cell r="F434">
            <v>280.16000000000003</v>
          </cell>
        </row>
        <row r="435">
          <cell r="A435">
            <v>70696</v>
          </cell>
          <cell r="B435" t="str">
            <v>CAIXA METÁLICA PARA PROTEÇÃO GERAL 820X750X266MM DE 250A A 350A</v>
          </cell>
          <cell r="C435" t="str">
            <v xml:space="preserve">Un    </v>
          </cell>
          <cell r="D435">
            <v>417.3</v>
          </cell>
          <cell r="E435">
            <v>29.59</v>
          </cell>
          <cell r="F435">
            <v>446.89</v>
          </cell>
        </row>
        <row r="436">
          <cell r="A436">
            <v>70697</v>
          </cell>
          <cell r="B436" t="str">
            <v>CAIXA METÁLICA PARA T.C. 820X750X266MM - 250 A 350A</v>
          </cell>
          <cell r="C436" t="str">
            <v xml:space="preserve">Un    </v>
          </cell>
          <cell r="D436">
            <v>449.04</v>
          </cell>
          <cell r="E436">
            <v>29.59</v>
          </cell>
          <cell r="F436">
            <v>478.63</v>
          </cell>
        </row>
        <row r="437">
          <cell r="A437">
            <v>70698</v>
          </cell>
          <cell r="B437" t="str">
            <v>CAIXA METÁLICA PARA PROTEÇÃO GERAL 1200X1000X310MM DE 500A A 800A</v>
          </cell>
          <cell r="C437" t="str">
            <v xml:space="preserve">Un    </v>
          </cell>
          <cell r="D437">
            <v>677.69</v>
          </cell>
          <cell r="E437">
            <v>46.18</v>
          </cell>
          <cell r="F437">
            <v>723.87</v>
          </cell>
        </row>
        <row r="438">
          <cell r="A438">
            <v>70699</v>
          </cell>
          <cell r="B438" t="str">
            <v>CAIXA METÁLICA PARA T.C. 1200X1000X310MM - 500 a 800A</v>
          </cell>
          <cell r="C438" t="str">
            <v xml:space="preserve">Un    </v>
          </cell>
          <cell r="D438">
            <v>677.69</v>
          </cell>
          <cell r="E438">
            <v>46.18</v>
          </cell>
          <cell r="F438">
            <v>723.87</v>
          </cell>
        </row>
        <row r="439">
          <cell r="A439">
            <v>70700</v>
          </cell>
          <cell r="B439" t="str">
            <v>CAIXA PARA QUADRO DE COMANDO METÁLICA DE SOBREPOR 40X30X20 CM</v>
          </cell>
          <cell r="C439" t="str">
            <v xml:space="preserve">Un    </v>
          </cell>
          <cell r="D439">
            <v>135.49</v>
          </cell>
          <cell r="E439">
            <v>43.2</v>
          </cell>
          <cell r="F439">
            <v>178.69</v>
          </cell>
        </row>
        <row r="440">
          <cell r="A440">
            <v>70701</v>
          </cell>
          <cell r="B440" t="str">
            <v>CAIXA PARA QUADRO DE COMANDO METÁLICA DE SOBREPOR 20X20X12 CM</v>
          </cell>
          <cell r="C440" t="str">
            <v xml:space="preserve">Un    </v>
          </cell>
          <cell r="D440">
            <v>84</v>
          </cell>
          <cell r="E440">
            <v>27</v>
          </cell>
          <cell r="F440">
            <v>111</v>
          </cell>
        </row>
        <row r="441">
          <cell r="A441">
            <v>70702</v>
          </cell>
          <cell r="B441" t="str">
            <v xml:space="preserve">CAIXA PARA QUADRO DE COMANDO METÁLICA DE SOBREPOR 30X30X20 CM </v>
          </cell>
          <cell r="C441" t="str">
            <v xml:space="preserve">Un    </v>
          </cell>
          <cell r="D441">
            <v>131.01</v>
          </cell>
          <cell r="E441">
            <v>32.4</v>
          </cell>
          <cell r="F441">
            <v>163.41</v>
          </cell>
        </row>
        <row r="442">
          <cell r="A442">
            <v>70703</v>
          </cell>
          <cell r="B442" t="str">
            <v>CAIXA PARA QUADRO DE COMANDO METÁLICA DE SOBREPOR 40X40X20 CM</v>
          </cell>
          <cell r="C442" t="str">
            <v xml:space="preserve">Un    </v>
          </cell>
          <cell r="D442">
            <v>200</v>
          </cell>
          <cell r="E442">
            <v>43.2</v>
          </cell>
          <cell r="F442">
            <v>243.2</v>
          </cell>
        </row>
        <row r="443">
          <cell r="A443">
            <v>70705</v>
          </cell>
          <cell r="B443" t="str">
            <v xml:space="preserve">CAIXA PARA QUADRO DE COMANDO METÁLICA DE SOBREPOR 60X60X20 CM </v>
          </cell>
          <cell r="C443" t="str">
            <v xml:space="preserve">Un    </v>
          </cell>
          <cell r="D443">
            <v>397</v>
          </cell>
          <cell r="E443">
            <v>43.2</v>
          </cell>
          <cell r="F443">
            <v>440.2</v>
          </cell>
        </row>
        <row r="444">
          <cell r="A444">
            <v>70706</v>
          </cell>
          <cell r="B444" t="str">
            <v xml:space="preserve">CAIXA PARA QUADRO DE COMANDO METÁLICA DE SOBREPOR 80X60X25 CM </v>
          </cell>
          <cell r="C444" t="str">
            <v xml:space="preserve">un    </v>
          </cell>
          <cell r="D444">
            <v>559.65</v>
          </cell>
          <cell r="E444">
            <v>43.2</v>
          </cell>
          <cell r="F444">
            <v>602.85</v>
          </cell>
        </row>
        <row r="445">
          <cell r="A445">
            <v>70707</v>
          </cell>
          <cell r="B445" t="str">
            <v>CAIXA METÁLICA PARA PROTEÇÃO GERAL 500X380X166MM ATÉ 175A ( GRUPO B )</v>
          </cell>
          <cell r="C445" t="str">
            <v xml:space="preserve">Un    </v>
          </cell>
          <cell r="D445">
            <v>125.75</v>
          </cell>
          <cell r="E445">
            <v>86.4</v>
          </cell>
          <cell r="F445">
            <v>212.15</v>
          </cell>
        </row>
        <row r="446">
          <cell r="A446">
            <v>70708</v>
          </cell>
          <cell r="B446" t="str">
            <v>CAIXA METÁLICA PARA MEDIDOR MONOFÁSICO PADRÃO ENEL 300X220X151MM</v>
          </cell>
          <cell r="C446" t="str">
            <v xml:space="preserve">Un    </v>
          </cell>
          <cell r="D446">
            <v>48.75</v>
          </cell>
          <cell r="E446">
            <v>64.8</v>
          </cell>
          <cell r="F446">
            <v>113.55</v>
          </cell>
        </row>
        <row r="447">
          <cell r="A447">
            <v>70709</v>
          </cell>
          <cell r="B447" t="str">
            <v>CAIXA DE PASSAGEM 20X20X25CM FUNDO BRITA SEM TAMPA</v>
          </cell>
          <cell r="C447" t="str">
            <v xml:space="preserve">Un    </v>
          </cell>
          <cell r="D447">
            <v>14.37</v>
          </cell>
          <cell r="E447">
            <v>22.22</v>
          </cell>
          <cell r="F447">
            <v>36.590000000000003</v>
          </cell>
        </row>
        <row r="448">
          <cell r="A448">
            <v>70710</v>
          </cell>
          <cell r="B448" t="str">
            <v>CAIXA DE PASSAGEM 30X30X40CM COM TAMPA E DRENO BRITA</v>
          </cell>
          <cell r="C448" t="str">
            <v xml:space="preserve">Un    </v>
          </cell>
          <cell r="D448">
            <v>41.15</v>
          </cell>
          <cell r="E448">
            <v>47.3</v>
          </cell>
          <cell r="F448">
            <v>88.45</v>
          </cell>
        </row>
        <row r="449">
          <cell r="A449">
            <v>70711</v>
          </cell>
          <cell r="B449" t="str">
            <v>CAIXA DE PASSAGEM 35X60X50CM FUNDO DE CONCRETO (PARA TAMPA R1)</v>
          </cell>
          <cell r="C449" t="str">
            <v xml:space="preserve">Un    </v>
          </cell>
          <cell r="D449">
            <v>65.819999999999993</v>
          </cell>
          <cell r="E449">
            <v>89.13</v>
          </cell>
          <cell r="F449">
            <v>154.94999999999999</v>
          </cell>
        </row>
        <row r="450">
          <cell r="A450">
            <v>70712</v>
          </cell>
          <cell r="B450" t="str">
            <v>CAIXA DE PASSAGEM 107 X 52 X 50CM  FUNDO DE CONCRETO (PARA TAMPA R2)</v>
          </cell>
          <cell r="C450" t="str">
            <v xml:space="preserve">Un    </v>
          </cell>
          <cell r="D450">
            <v>100.61</v>
          </cell>
          <cell r="E450">
            <v>138.82</v>
          </cell>
          <cell r="F450">
            <v>239.43</v>
          </cell>
        </row>
        <row r="451">
          <cell r="A451">
            <v>70713</v>
          </cell>
          <cell r="B451" t="str">
            <v>CAIXA DE PASSAGEM 40X40X50CM FUNDO DE BRITA SEM TAMPA</v>
          </cell>
          <cell r="C451" t="str">
            <v xml:space="preserve">Un    </v>
          </cell>
          <cell r="D451">
            <v>42.61</v>
          </cell>
          <cell r="E451">
            <v>66.819999999999993</v>
          </cell>
          <cell r="F451">
            <v>109.43</v>
          </cell>
        </row>
        <row r="452">
          <cell r="A452">
            <v>70714</v>
          </cell>
          <cell r="B452" t="str">
            <v>CAIXA DE PASSAGEM 50X50X80CM FUNDO DE BRITA SEM TAMPA</v>
          </cell>
          <cell r="C452" t="str">
            <v xml:space="preserve">Un    </v>
          </cell>
          <cell r="D452">
            <v>80.02</v>
          </cell>
          <cell r="E452">
            <v>127.47</v>
          </cell>
          <cell r="F452">
            <v>207.49</v>
          </cell>
        </row>
        <row r="453">
          <cell r="A453">
            <v>70715</v>
          </cell>
          <cell r="B453" t="str">
            <v>CAIXA DE PASSAGEM 60X60X80CM FUNDO DE BRITA SEM TAMPA</v>
          </cell>
          <cell r="C453" t="str">
            <v xml:space="preserve">Un    </v>
          </cell>
          <cell r="D453">
            <v>93.07</v>
          </cell>
          <cell r="E453">
            <v>144.41999999999999</v>
          </cell>
          <cell r="F453">
            <v>237.49</v>
          </cell>
        </row>
        <row r="454">
          <cell r="A454">
            <v>70716</v>
          </cell>
          <cell r="B454" t="str">
            <v>CAIXA DE PASSAGEM 80X80X110 CM FUNDO DE BRITA SEM TAMPA</v>
          </cell>
          <cell r="C454" t="str">
            <v xml:space="preserve">Un    </v>
          </cell>
          <cell r="D454">
            <v>162.24</v>
          </cell>
          <cell r="E454">
            <v>264.22000000000003</v>
          </cell>
          <cell r="F454">
            <v>426.46</v>
          </cell>
        </row>
        <row r="455">
          <cell r="A455">
            <v>70717</v>
          </cell>
          <cell r="B455" t="str">
            <v>CAIXA DE PASSAGEM 80X80X130CM FUNDO DE BRITA SEM TAMPA</v>
          </cell>
          <cell r="C455" t="str">
            <v xml:space="preserve">un    </v>
          </cell>
          <cell r="D455">
            <v>190.5</v>
          </cell>
          <cell r="E455">
            <v>312.07</v>
          </cell>
          <cell r="F455">
            <v>502.57</v>
          </cell>
        </row>
        <row r="456">
          <cell r="A456">
            <v>70720</v>
          </cell>
          <cell r="B456" t="str">
            <v>CAIXA METÁLICA PARA MEDIDOR POLIFÁSICO PADRÃO ENEL 500X380X166MM</v>
          </cell>
          <cell r="C456" t="str">
            <v xml:space="preserve">Un    </v>
          </cell>
          <cell r="D456">
            <v>120.61</v>
          </cell>
          <cell r="E456">
            <v>17.22</v>
          </cell>
          <cell r="F456">
            <v>137.83000000000001</v>
          </cell>
        </row>
        <row r="457">
          <cell r="A457">
            <v>70725</v>
          </cell>
          <cell r="B457" t="str">
            <v>CAIXA METÁLICA PARA T.C. 580X500X216MM - ATÉ 175A</v>
          </cell>
          <cell r="C457" t="str">
            <v xml:space="preserve">Un    </v>
          </cell>
          <cell r="D457">
            <v>247.36</v>
          </cell>
          <cell r="E457">
            <v>18.82</v>
          </cell>
          <cell r="F457">
            <v>266.18</v>
          </cell>
        </row>
        <row r="458">
          <cell r="A458">
            <v>70760</v>
          </cell>
          <cell r="B458" t="str">
            <v>CANALETA COM TAMPA (LINHA X OU EQUIVALENTE) 20X12X2000 MM</v>
          </cell>
          <cell r="C458" t="str">
            <v xml:space="preserve">M     </v>
          </cell>
          <cell r="D458">
            <v>2.48</v>
          </cell>
          <cell r="E458">
            <v>1.51</v>
          </cell>
          <cell r="F458">
            <v>3.99</v>
          </cell>
        </row>
        <row r="459">
          <cell r="A459">
            <v>70762</v>
          </cell>
          <cell r="B459" t="str">
            <v>CANALETA COM TAMPA (LINHA X OU EQUIVALENTE) 32X16X2000 MM</v>
          </cell>
          <cell r="C459" t="str">
            <v xml:space="preserve">M     </v>
          </cell>
          <cell r="D459">
            <v>7.28</v>
          </cell>
          <cell r="E459">
            <v>2.16</v>
          </cell>
          <cell r="F459">
            <v>9.44</v>
          </cell>
        </row>
        <row r="460">
          <cell r="A460">
            <v>70763</v>
          </cell>
          <cell r="B460" t="str">
            <v>CANALETA COM TAMPA (LINHA X OU EQUIVALENTE) 40X16X2000 MM</v>
          </cell>
          <cell r="C460" t="str">
            <v xml:space="preserve">M     </v>
          </cell>
          <cell r="D460">
            <v>8.85</v>
          </cell>
          <cell r="E460">
            <v>2.16</v>
          </cell>
          <cell r="F460">
            <v>11.01</v>
          </cell>
        </row>
        <row r="461">
          <cell r="A461">
            <v>70764</v>
          </cell>
          <cell r="B461" t="str">
            <v>CANALETA COM TAMPA (LINHA X OU EQUIVALENTE) 50X20X2000 MM</v>
          </cell>
          <cell r="C461" t="str">
            <v xml:space="preserve">M     </v>
          </cell>
          <cell r="D461">
            <v>20.22</v>
          </cell>
          <cell r="E461">
            <v>2.16</v>
          </cell>
          <cell r="F461">
            <v>22.38</v>
          </cell>
        </row>
        <row r="462">
          <cell r="A462">
            <v>70765</v>
          </cell>
          <cell r="B462" t="str">
            <v>CANALETA COM TAMPA (LINHA X OU EQUIVALENTE) 110X20X2000 MM</v>
          </cell>
          <cell r="C462" t="str">
            <v xml:space="preserve">M     </v>
          </cell>
          <cell r="D462">
            <v>28.31</v>
          </cell>
          <cell r="E462">
            <v>2.59</v>
          </cell>
          <cell r="F462">
            <v>30.9</v>
          </cell>
        </row>
        <row r="463">
          <cell r="A463">
            <v>70769</v>
          </cell>
          <cell r="B463" t="str">
            <v>CANTONEIRA METALICA 38 X 38 MM ( ZZ ALTA)</v>
          </cell>
          <cell r="C463" t="str">
            <v xml:space="preserve">Un    </v>
          </cell>
          <cell r="D463">
            <v>1.95</v>
          </cell>
          <cell r="E463">
            <v>1.8</v>
          </cell>
          <cell r="F463">
            <v>3.75</v>
          </cell>
        </row>
        <row r="464">
          <cell r="A464">
            <v>70771</v>
          </cell>
          <cell r="B464" t="str">
            <v>CANTONEIRA AUXILIAR PARA BRAÇO TIPO C</v>
          </cell>
          <cell r="C464" t="str">
            <v xml:space="preserve">un    </v>
          </cell>
          <cell r="D464">
            <v>60.44</v>
          </cell>
          <cell r="E464">
            <v>2.16</v>
          </cell>
          <cell r="F464">
            <v>62.6</v>
          </cell>
        </row>
        <row r="465">
          <cell r="A465">
            <v>70772</v>
          </cell>
          <cell r="B465" t="str">
            <v>CERTIFICADO DIGITAL</v>
          </cell>
          <cell r="C465" t="str">
            <v xml:space="preserve">Un    </v>
          </cell>
          <cell r="D465">
            <v>12.42</v>
          </cell>
          <cell r="E465">
            <v>0</v>
          </cell>
          <cell r="F465">
            <v>12.42</v>
          </cell>
        </row>
        <row r="466">
          <cell r="A466">
            <v>70776</v>
          </cell>
          <cell r="B466" t="str">
            <v>CH.PARTIDA DE MOTOR TRIF.C/RELE FALTA DE FASE 5CV</v>
          </cell>
          <cell r="C466" t="str">
            <v xml:space="preserve">Un    </v>
          </cell>
          <cell r="D466">
            <v>469.08</v>
          </cell>
          <cell r="E466">
            <v>78.5</v>
          </cell>
          <cell r="F466">
            <v>547.58000000000004</v>
          </cell>
        </row>
        <row r="467">
          <cell r="A467">
            <v>70777</v>
          </cell>
          <cell r="B467" t="str">
            <v>CH.PARTIDA MOTOR TRIF.C/RELE DE FALTA DE FASE 10CV</v>
          </cell>
          <cell r="C467" t="str">
            <v xml:space="preserve">Un    </v>
          </cell>
          <cell r="D467">
            <v>616.35</v>
          </cell>
          <cell r="E467">
            <v>78.5</v>
          </cell>
          <cell r="F467">
            <v>694.85</v>
          </cell>
        </row>
        <row r="468">
          <cell r="A468">
            <v>70778</v>
          </cell>
          <cell r="B468" t="str">
            <v>CH.PARTIDA MOTOR TRIF.C/RELE DE FALTA DE FASE 2CV</v>
          </cell>
          <cell r="C468" t="str">
            <v xml:space="preserve">Un    </v>
          </cell>
          <cell r="D468">
            <v>455.15</v>
          </cell>
          <cell r="E468">
            <v>78.5</v>
          </cell>
          <cell r="F468">
            <v>533.65</v>
          </cell>
        </row>
        <row r="469">
          <cell r="A469">
            <v>70779</v>
          </cell>
          <cell r="B469" t="str">
            <v>CH.PARTIDA MOTOR TRIF.C/RELE FALTA DE FASE 7 1/2CV</v>
          </cell>
          <cell r="C469" t="str">
            <v xml:space="preserve">Un    </v>
          </cell>
          <cell r="D469">
            <v>543.17999999999995</v>
          </cell>
          <cell r="E469">
            <v>78.5</v>
          </cell>
          <cell r="F469">
            <v>621.67999999999995</v>
          </cell>
        </row>
        <row r="470">
          <cell r="A470">
            <v>70790</v>
          </cell>
          <cell r="B470" t="str">
            <v>CHAVE FUSIVEL 15 KV, 50A (CHAVE MATHEUS)</v>
          </cell>
          <cell r="C470" t="str">
            <v xml:space="preserve">Un    </v>
          </cell>
          <cell r="D470">
            <v>229.49</v>
          </cell>
          <cell r="E470">
            <v>21.6</v>
          </cell>
          <cell r="F470">
            <v>251.09</v>
          </cell>
        </row>
        <row r="471">
          <cell r="A471">
            <v>70791</v>
          </cell>
          <cell r="B471" t="str">
            <v>CHAVE FUSIVEL,15 KV,100A, (CHAVE MATHEUS)</v>
          </cell>
          <cell r="C471" t="str">
            <v xml:space="preserve">Un    </v>
          </cell>
          <cell r="D471">
            <v>198.1</v>
          </cell>
          <cell r="E471">
            <v>32.4</v>
          </cell>
          <cell r="F471">
            <v>230.5</v>
          </cell>
        </row>
        <row r="472">
          <cell r="A472">
            <v>70820</v>
          </cell>
          <cell r="B472" t="str">
            <v>CHAVE MAGNETICA C/RELE REGULAGEM 5-10A</v>
          </cell>
          <cell r="C472" t="str">
            <v xml:space="preserve">Un    </v>
          </cell>
          <cell r="D472">
            <v>142.6</v>
          </cell>
          <cell r="E472">
            <v>25.92</v>
          </cell>
          <cell r="F472">
            <v>168.52</v>
          </cell>
        </row>
        <row r="473">
          <cell r="A473">
            <v>70821</v>
          </cell>
          <cell r="B473" t="str">
            <v>CHAVE MAGNETICA C/RELE REGULAGEM 7-11A</v>
          </cell>
          <cell r="C473" t="str">
            <v xml:space="preserve">Un    </v>
          </cell>
          <cell r="D473">
            <v>149.52000000000001</v>
          </cell>
          <cell r="E473">
            <v>28.08</v>
          </cell>
          <cell r="F473">
            <v>177.6</v>
          </cell>
        </row>
        <row r="474">
          <cell r="A474">
            <v>70822</v>
          </cell>
          <cell r="B474" t="str">
            <v>CHAVE MAGNETICA C/RELE REGULAGEM 10,5-16,5A</v>
          </cell>
          <cell r="C474" t="str">
            <v xml:space="preserve">Un    </v>
          </cell>
          <cell r="D474">
            <v>157.53</v>
          </cell>
          <cell r="E474">
            <v>30.24</v>
          </cell>
          <cell r="F474">
            <v>187.77</v>
          </cell>
        </row>
        <row r="475">
          <cell r="A475">
            <v>70823</v>
          </cell>
          <cell r="B475" t="str">
            <v>CHAVE MAGNETICA C/RELE REGULAGEM 25 - 45A</v>
          </cell>
          <cell r="C475" t="str">
            <v xml:space="preserve">Un    </v>
          </cell>
          <cell r="D475">
            <v>358.79</v>
          </cell>
          <cell r="E475">
            <v>32.4</v>
          </cell>
          <cell r="F475">
            <v>391.19</v>
          </cell>
        </row>
        <row r="476">
          <cell r="A476">
            <v>70835</v>
          </cell>
          <cell r="B476" t="str">
            <v>CH.PARTIDA DE MOTOR TRIF.C/RELE FALTA DE FASE 1/2CV</v>
          </cell>
          <cell r="C476" t="str">
            <v xml:space="preserve">Un    </v>
          </cell>
          <cell r="D476">
            <v>455.15</v>
          </cell>
          <cell r="E476">
            <v>78.5</v>
          </cell>
          <cell r="F476">
            <v>533.65</v>
          </cell>
        </row>
        <row r="477">
          <cell r="A477">
            <v>70836</v>
          </cell>
          <cell r="B477" t="str">
            <v>CH.PARTIDA DE MOTOR TRIF.C/RELE FALTA DE FASE 3/4CV</v>
          </cell>
          <cell r="C477" t="str">
            <v xml:space="preserve">Un    </v>
          </cell>
          <cell r="D477">
            <v>455.15</v>
          </cell>
          <cell r="E477">
            <v>78.5</v>
          </cell>
          <cell r="F477">
            <v>533.65</v>
          </cell>
        </row>
        <row r="478">
          <cell r="A478">
            <v>70837</v>
          </cell>
          <cell r="B478" t="str">
            <v>CH.PARTIDA DE MOTOR TRIF.C/RELE FALTA DE FASE 1 CV</v>
          </cell>
          <cell r="C478" t="str">
            <v xml:space="preserve">Un    </v>
          </cell>
          <cell r="D478">
            <v>455.15</v>
          </cell>
          <cell r="E478">
            <v>78.5</v>
          </cell>
          <cell r="F478">
            <v>533.65</v>
          </cell>
        </row>
        <row r="479">
          <cell r="A479">
            <v>70838</v>
          </cell>
          <cell r="B479" t="str">
            <v>CH.PARTIDA DE MOTOR TRIF.C/RELE FALTA DE FASE 1 1/2CV</v>
          </cell>
          <cell r="C479" t="str">
            <v xml:space="preserve">Un    </v>
          </cell>
          <cell r="D479">
            <v>455.15</v>
          </cell>
          <cell r="E479">
            <v>78.5</v>
          </cell>
          <cell r="F479">
            <v>533.65</v>
          </cell>
        </row>
        <row r="480">
          <cell r="A480">
            <v>70839</v>
          </cell>
          <cell r="B480" t="str">
            <v>CHAVE PARTIDA MOTOR TRIF.C/RELE FALTA DE FASE 3 CV</v>
          </cell>
          <cell r="C480" t="str">
            <v xml:space="preserve">Un    </v>
          </cell>
          <cell r="D480">
            <v>455.15</v>
          </cell>
          <cell r="E480">
            <v>78.5</v>
          </cell>
          <cell r="F480">
            <v>533.65</v>
          </cell>
        </row>
        <row r="481">
          <cell r="A481">
            <v>70840</v>
          </cell>
          <cell r="B481" t="str">
            <v>CHAVE PARTIDA MOTOR TRIF.C/RELE FALTA DE FASE 15 CV</v>
          </cell>
          <cell r="C481" t="str">
            <v xml:space="preserve">Un    </v>
          </cell>
          <cell r="D481">
            <v>695.1</v>
          </cell>
          <cell r="E481">
            <v>78.5</v>
          </cell>
          <cell r="F481">
            <v>773.6</v>
          </cell>
        </row>
        <row r="482">
          <cell r="A482">
            <v>70842</v>
          </cell>
          <cell r="B482" t="str">
            <v>CHAVE PARTIDA MOTOR TRIF.C/RELE FALTA DE FASE 20CV</v>
          </cell>
          <cell r="C482" t="str">
            <v xml:space="preserve">Un    </v>
          </cell>
          <cell r="D482">
            <v>742.79</v>
          </cell>
          <cell r="E482">
            <v>78.5</v>
          </cell>
          <cell r="F482">
            <v>821.29</v>
          </cell>
        </row>
        <row r="483">
          <cell r="A483">
            <v>70845</v>
          </cell>
          <cell r="B483" t="str">
            <v>CHAVE REVERSORA ROTATIVA (COMUTAD.) TRIPOLAR 10A</v>
          </cell>
          <cell r="C483" t="str">
            <v xml:space="preserve">Un    </v>
          </cell>
          <cell r="D483">
            <v>141.15</v>
          </cell>
          <cell r="E483">
            <v>49.68</v>
          </cell>
          <cell r="F483">
            <v>190.83</v>
          </cell>
        </row>
        <row r="484">
          <cell r="A484">
            <v>70857</v>
          </cell>
          <cell r="B484" t="str">
            <v>CHAVE REVERSORA ROTATIVA (COMUTAD.) TRIPOLAR 16A</v>
          </cell>
          <cell r="C484" t="str">
            <v xml:space="preserve">Un    </v>
          </cell>
          <cell r="D484">
            <v>147.69999999999999</v>
          </cell>
          <cell r="E484">
            <v>54</v>
          </cell>
          <cell r="F484">
            <v>201.7</v>
          </cell>
        </row>
        <row r="485">
          <cell r="A485">
            <v>70858</v>
          </cell>
          <cell r="B485" t="str">
            <v>CHAVE REVERSORA ROTATIVA (COMUTAD.) TRIPOLAR 20A</v>
          </cell>
          <cell r="C485" t="str">
            <v xml:space="preserve">Un    </v>
          </cell>
          <cell r="D485">
            <v>155.9</v>
          </cell>
          <cell r="E485">
            <v>58.32</v>
          </cell>
          <cell r="F485">
            <v>214.22</v>
          </cell>
        </row>
        <row r="486">
          <cell r="A486">
            <v>70859</v>
          </cell>
          <cell r="B486" t="str">
            <v>CHAVE REVERSORA ROTATIVA (COMUTAD.) TRIPOLAR 32A</v>
          </cell>
          <cell r="C486" t="str">
            <v xml:space="preserve">Un    </v>
          </cell>
          <cell r="D486">
            <v>220.55</v>
          </cell>
          <cell r="E486">
            <v>62.64</v>
          </cell>
          <cell r="F486">
            <v>283.19</v>
          </cell>
        </row>
        <row r="487">
          <cell r="A487">
            <v>70860</v>
          </cell>
          <cell r="B487" t="str">
            <v>CHAVE REVERSORA ROTATIVA (COMUTAD.) TRIPOLAR 40A</v>
          </cell>
          <cell r="C487" t="str">
            <v xml:space="preserve">Un    </v>
          </cell>
          <cell r="D487">
            <v>319.36</v>
          </cell>
          <cell r="E487">
            <v>66.959999999999994</v>
          </cell>
          <cell r="F487">
            <v>386.32</v>
          </cell>
        </row>
        <row r="488">
          <cell r="A488">
            <v>70861</v>
          </cell>
          <cell r="B488" t="str">
            <v>CHAVE REVERSORA ROTATIVA (COMUTAD.) TRIPOLAR 63A</v>
          </cell>
          <cell r="C488" t="str">
            <v xml:space="preserve">Un    </v>
          </cell>
          <cell r="D488">
            <v>418.09</v>
          </cell>
          <cell r="E488">
            <v>71.28</v>
          </cell>
          <cell r="F488">
            <v>489.37</v>
          </cell>
        </row>
        <row r="489">
          <cell r="A489">
            <v>70862</v>
          </cell>
          <cell r="B489" t="str">
            <v>CHAVE REVERSORA ROTATIVA (COMUTAD.) TRIPOLAR 100</v>
          </cell>
          <cell r="C489" t="str">
            <v xml:space="preserve">Un    </v>
          </cell>
          <cell r="D489">
            <v>681.82</v>
          </cell>
          <cell r="E489">
            <v>79.92</v>
          </cell>
          <cell r="F489">
            <v>761.74</v>
          </cell>
        </row>
        <row r="490">
          <cell r="A490">
            <v>70880</v>
          </cell>
          <cell r="B490" t="str">
            <v>CHAVE TRIPOLAR PACCO 100-A</v>
          </cell>
          <cell r="C490" t="str">
            <v xml:space="preserve">Un    </v>
          </cell>
          <cell r="D490">
            <v>405.39</v>
          </cell>
          <cell r="E490">
            <v>75.599999999999994</v>
          </cell>
          <cell r="F490">
            <v>480.99</v>
          </cell>
        </row>
        <row r="491">
          <cell r="A491">
            <v>70890</v>
          </cell>
          <cell r="B491" t="str">
            <v>CHAVE TRIPOLAR TIPO PACCO 16-A</v>
          </cell>
          <cell r="C491" t="str">
            <v xml:space="preserve">Un    </v>
          </cell>
          <cell r="D491">
            <v>87.4</v>
          </cell>
          <cell r="E491">
            <v>49.68</v>
          </cell>
          <cell r="F491">
            <v>137.08000000000001</v>
          </cell>
        </row>
        <row r="492">
          <cell r="A492">
            <v>70891</v>
          </cell>
          <cell r="B492" t="str">
            <v>CHAVE TRIPOLAR TIPO PACCO 20-A</v>
          </cell>
          <cell r="C492" t="str">
            <v xml:space="preserve">Un    </v>
          </cell>
          <cell r="D492">
            <v>96.3</v>
          </cell>
          <cell r="E492">
            <v>54</v>
          </cell>
          <cell r="F492">
            <v>150.30000000000001</v>
          </cell>
        </row>
        <row r="493">
          <cell r="A493">
            <v>70892</v>
          </cell>
          <cell r="B493" t="str">
            <v>CHAVE TRIPOLAR TIPO PACCO 32A</v>
          </cell>
          <cell r="C493" t="str">
            <v xml:space="preserve">Un    </v>
          </cell>
          <cell r="D493">
            <v>119.16</v>
          </cell>
          <cell r="E493">
            <v>58.32</v>
          </cell>
          <cell r="F493">
            <v>177.48</v>
          </cell>
        </row>
        <row r="494">
          <cell r="A494">
            <v>70893</v>
          </cell>
          <cell r="B494" t="str">
            <v>CHAVE TRIPOLAR TIPO PACCO 40A</v>
          </cell>
          <cell r="C494" t="str">
            <v xml:space="preserve">Un    </v>
          </cell>
          <cell r="D494">
            <v>148.19999999999999</v>
          </cell>
          <cell r="E494">
            <v>62.64</v>
          </cell>
          <cell r="F494">
            <v>210.84</v>
          </cell>
        </row>
        <row r="495">
          <cell r="A495">
            <v>70894</v>
          </cell>
          <cell r="B495" t="str">
            <v>CHAVE TRIPOLAR TIPO PACCO 63-A</v>
          </cell>
          <cell r="C495" t="str">
            <v xml:space="preserve">Un    </v>
          </cell>
          <cell r="D495">
            <v>219.33</v>
          </cell>
          <cell r="E495">
            <v>66.959999999999994</v>
          </cell>
          <cell r="F495">
            <v>286.29000000000002</v>
          </cell>
        </row>
        <row r="496">
          <cell r="A496">
            <v>70910</v>
          </cell>
          <cell r="B496" t="str">
            <v>CHUMBADOR P/CANTONEIRA D = 1/4"</v>
          </cell>
          <cell r="C496" t="str">
            <v xml:space="preserve">Un    </v>
          </cell>
          <cell r="D496">
            <v>1.17</v>
          </cell>
          <cell r="E496">
            <v>0</v>
          </cell>
          <cell r="F496">
            <v>1.17</v>
          </cell>
        </row>
        <row r="497">
          <cell r="A497">
            <v>70911</v>
          </cell>
          <cell r="B497" t="str">
            <v>CHUMBADOR P/CANTONEIRA D = 3/8"</v>
          </cell>
          <cell r="C497" t="str">
            <v xml:space="preserve">Un    </v>
          </cell>
          <cell r="D497">
            <v>2.0299999999999998</v>
          </cell>
          <cell r="E497">
            <v>0</v>
          </cell>
          <cell r="F497">
            <v>2.0299999999999998</v>
          </cell>
        </row>
        <row r="498">
          <cell r="A498">
            <v>70920</v>
          </cell>
          <cell r="B498" t="str">
            <v>CINTA DE ACO GALVANIZADO DIAM.190 MM</v>
          </cell>
          <cell r="C498" t="str">
            <v xml:space="preserve">Un    </v>
          </cell>
          <cell r="D498">
            <v>19.899999999999999</v>
          </cell>
          <cell r="E498">
            <v>4.32</v>
          </cell>
          <cell r="F498">
            <v>24.22</v>
          </cell>
        </row>
        <row r="499">
          <cell r="A499">
            <v>70921</v>
          </cell>
          <cell r="B499" t="str">
            <v>CINTA DE ACO GALVANIZADO DIAM.220 MM</v>
          </cell>
          <cell r="C499" t="str">
            <v xml:space="preserve">Un    </v>
          </cell>
          <cell r="D499">
            <v>22.7</v>
          </cell>
          <cell r="E499">
            <v>4.32</v>
          </cell>
          <cell r="F499">
            <v>27.02</v>
          </cell>
        </row>
        <row r="500">
          <cell r="A500">
            <v>70922</v>
          </cell>
          <cell r="B500" t="str">
            <v>CINTA DE ACO GALVANIZADO DIAM.230MM</v>
          </cell>
          <cell r="C500" t="str">
            <v xml:space="preserve">Un    </v>
          </cell>
          <cell r="D500">
            <v>27.18</v>
          </cell>
          <cell r="E500">
            <v>4.32</v>
          </cell>
          <cell r="F500">
            <v>31.5</v>
          </cell>
        </row>
        <row r="501">
          <cell r="A501">
            <v>70924</v>
          </cell>
          <cell r="B501" t="str">
            <v xml:space="preserve">CONDULETE DE PVC - CAIXA COM 5 ENTRADAS </v>
          </cell>
          <cell r="C501" t="str">
            <v xml:space="preserve">un    </v>
          </cell>
          <cell r="D501">
            <v>4.67</v>
          </cell>
          <cell r="E501">
            <v>7.35</v>
          </cell>
          <cell r="F501">
            <v>12.02</v>
          </cell>
        </row>
        <row r="502">
          <cell r="A502">
            <v>70925</v>
          </cell>
          <cell r="B502" t="str">
            <v xml:space="preserve">CONDULETE DE PVC - ADAPTADOR DE SAÍDA 3/4"  </v>
          </cell>
          <cell r="C502" t="str">
            <v xml:space="preserve">un    </v>
          </cell>
          <cell r="D502">
            <v>0.86</v>
          </cell>
          <cell r="E502">
            <v>1.73</v>
          </cell>
          <cell r="F502">
            <v>2.59</v>
          </cell>
        </row>
        <row r="503">
          <cell r="A503">
            <v>70926</v>
          </cell>
          <cell r="B503" t="str">
            <v xml:space="preserve">CONDULETE DE PVC - ADAPTADOR DE SAÍDA 1" </v>
          </cell>
          <cell r="C503" t="str">
            <v xml:space="preserve">un    </v>
          </cell>
          <cell r="D503">
            <v>0.94</v>
          </cell>
          <cell r="E503">
            <v>1.73</v>
          </cell>
          <cell r="F503">
            <v>2.67</v>
          </cell>
        </row>
        <row r="504">
          <cell r="A504">
            <v>70927</v>
          </cell>
          <cell r="B504" t="str">
            <v xml:space="preserve">CONDULETE DE PVC - TAMPÃO DE 3/4"  </v>
          </cell>
          <cell r="C504" t="str">
            <v xml:space="preserve">un    </v>
          </cell>
          <cell r="D504">
            <v>3.78</v>
          </cell>
          <cell r="E504">
            <v>0.65</v>
          </cell>
          <cell r="F504">
            <v>4.43</v>
          </cell>
        </row>
        <row r="505">
          <cell r="A505">
            <v>70928</v>
          </cell>
          <cell r="B505" t="str">
            <v xml:space="preserve">CONDULETE DE PVC - TAMPÃO DE 1"  </v>
          </cell>
          <cell r="C505" t="str">
            <v xml:space="preserve">un    </v>
          </cell>
          <cell r="D505">
            <v>2.15</v>
          </cell>
          <cell r="E505">
            <v>0.65</v>
          </cell>
          <cell r="F505">
            <v>2.8</v>
          </cell>
        </row>
        <row r="506">
          <cell r="A506">
            <v>70929</v>
          </cell>
          <cell r="B506" t="str">
            <v xml:space="preserve">CONDULETE METÁLICO - CAIXA COM 5 ENTRADAS </v>
          </cell>
          <cell r="C506" t="str">
            <v xml:space="preserve">un    </v>
          </cell>
          <cell r="D506">
            <v>3.73</v>
          </cell>
          <cell r="E506">
            <v>7.35</v>
          </cell>
          <cell r="F506">
            <v>11.08</v>
          </cell>
        </row>
        <row r="507">
          <cell r="A507">
            <v>70930</v>
          </cell>
          <cell r="B507" t="str">
            <v xml:space="preserve">CONDULETE METÁLICO - ADAPTADOR DE SAÍDA 3/4" </v>
          </cell>
          <cell r="C507" t="str">
            <v xml:space="preserve">un    </v>
          </cell>
          <cell r="D507">
            <v>1.2</v>
          </cell>
          <cell r="E507">
            <v>1.73</v>
          </cell>
          <cell r="F507">
            <v>2.93</v>
          </cell>
        </row>
        <row r="508">
          <cell r="A508">
            <v>70931</v>
          </cell>
          <cell r="B508" t="str">
            <v>CONDULETE METÁLICO - ADAPTADOR DE SAÍDA 1"</v>
          </cell>
          <cell r="C508" t="str">
            <v xml:space="preserve">un    </v>
          </cell>
          <cell r="D508">
            <v>1.94</v>
          </cell>
          <cell r="E508">
            <v>1.73</v>
          </cell>
          <cell r="F508">
            <v>3.67</v>
          </cell>
        </row>
        <row r="509">
          <cell r="A509">
            <v>70932</v>
          </cell>
          <cell r="B509" t="str">
            <v xml:space="preserve">CONDULETE METÁLICO - TAMPÃO DE 3/4" </v>
          </cell>
          <cell r="C509" t="str">
            <v xml:space="preserve">un    </v>
          </cell>
          <cell r="D509">
            <v>0.15</v>
          </cell>
          <cell r="E509">
            <v>0.65</v>
          </cell>
          <cell r="F509">
            <v>0.8</v>
          </cell>
        </row>
        <row r="510">
          <cell r="A510">
            <v>70933</v>
          </cell>
          <cell r="B510" t="str">
            <v xml:space="preserve">CONDULETE METÁLICO - TAMPÃO DE 1" </v>
          </cell>
          <cell r="C510" t="str">
            <v xml:space="preserve">un    </v>
          </cell>
          <cell r="D510">
            <v>0.21</v>
          </cell>
          <cell r="E510">
            <v>0.65</v>
          </cell>
          <cell r="F510">
            <v>0.86</v>
          </cell>
        </row>
        <row r="511">
          <cell r="A511">
            <v>71016</v>
          </cell>
          <cell r="B511" t="str">
            <v>CONECTOR DE COMPRESSÃO FORMATO H PARA CABO 25 A 70 MM2</v>
          </cell>
          <cell r="C511" t="str">
            <v xml:space="preserve">un    </v>
          </cell>
          <cell r="D511">
            <v>4.6900000000000004</v>
          </cell>
          <cell r="E511">
            <v>8.64</v>
          </cell>
          <cell r="F511">
            <v>13.33</v>
          </cell>
        </row>
        <row r="512">
          <cell r="A512">
            <v>71020</v>
          </cell>
          <cell r="B512" t="str">
            <v>CONECTOR PARAL. ALUM.EXTRUD.CA-CU-10,0D.10-2-1 PARAF.</v>
          </cell>
          <cell r="C512" t="str">
            <v xml:space="preserve">Un    </v>
          </cell>
          <cell r="D512">
            <v>4.29</v>
          </cell>
          <cell r="E512">
            <v>9.7200000000000006</v>
          </cell>
          <cell r="F512">
            <v>14.01</v>
          </cell>
        </row>
        <row r="513">
          <cell r="A513">
            <v>71026</v>
          </cell>
          <cell r="B513" t="str">
            <v>CONECTOR RJ-45 CAT. 6</v>
          </cell>
          <cell r="C513" t="str">
            <v xml:space="preserve">Un    </v>
          </cell>
          <cell r="D513">
            <v>1.5</v>
          </cell>
          <cell r="E513">
            <v>1.08</v>
          </cell>
          <cell r="F513">
            <v>2.58</v>
          </cell>
        </row>
        <row r="514">
          <cell r="A514">
            <v>71030</v>
          </cell>
          <cell r="B514" t="str">
            <v>CONECTOR TIPO PARAFUSO FENDIDO 4 MM2</v>
          </cell>
          <cell r="C514" t="str">
            <v xml:space="preserve">Un    </v>
          </cell>
          <cell r="D514">
            <v>2.15</v>
          </cell>
          <cell r="E514">
            <v>3.24</v>
          </cell>
          <cell r="F514">
            <v>5.39</v>
          </cell>
        </row>
        <row r="515">
          <cell r="A515">
            <v>71031</v>
          </cell>
          <cell r="B515" t="str">
            <v>CONECTOR TIPO PARAFUSO FENDIDO 6 MM2</v>
          </cell>
          <cell r="C515" t="str">
            <v xml:space="preserve">Un    </v>
          </cell>
          <cell r="D515">
            <v>2.15</v>
          </cell>
          <cell r="E515">
            <v>3.24</v>
          </cell>
          <cell r="F515">
            <v>5.39</v>
          </cell>
        </row>
        <row r="516">
          <cell r="A516">
            <v>71032</v>
          </cell>
          <cell r="B516" t="str">
            <v>CONECTOR TIPO PARAFUSO FENDIDO 10 MM2</v>
          </cell>
          <cell r="C516" t="str">
            <v xml:space="preserve">Un    </v>
          </cell>
          <cell r="D516">
            <v>3.28</v>
          </cell>
          <cell r="E516">
            <v>4.32</v>
          </cell>
          <cell r="F516">
            <v>7.6</v>
          </cell>
        </row>
        <row r="517">
          <cell r="A517">
            <v>71033</v>
          </cell>
          <cell r="B517" t="str">
            <v>CONECTOR TIPO PARAFUSO FENDIDO 16 MM2</v>
          </cell>
          <cell r="C517" t="str">
            <v xml:space="preserve">Un    </v>
          </cell>
          <cell r="D517">
            <v>3.92</v>
          </cell>
          <cell r="E517">
            <v>4.32</v>
          </cell>
          <cell r="F517">
            <v>8.24</v>
          </cell>
        </row>
        <row r="518">
          <cell r="A518">
            <v>71034</v>
          </cell>
          <cell r="B518" t="str">
            <v>CONECTOR TIPO PARAFUSO FENDIDO 25 MM2</v>
          </cell>
          <cell r="C518" t="str">
            <v xml:space="preserve">Un    </v>
          </cell>
          <cell r="D518">
            <v>4.63</v>
          </cell>
          <cell r="E518">
            <v>6.48</v>
          </cell>
          <cell r="F518">
            <v>11.11</v>
          </cell>
        </row>
        <row r="519">
          <cell r="A519">
            <v>71035</v>
          </cell>
          <cell r="B519" t="str">
            <v>CONECTOR TIPO PARAFUSO FENDIDO 35 MM2</v>
          </cell>
          <cell r="C519" t="str">
            <v xml:space="preserve">Un    </v>
          </cell>
          <cell r="D519">
            <v>5.23</v>
          </cell>
          <cell r="E519">
            <v>6.48</v>
          </cell>
          <cell r="F519">
            <v>11.71</v>
          </cell>
        </row>
        <row r="520">
          <cell r="A520">
            <v>71036</v>
          </cell>
          <cell r="B520" t="str">
            <v>CONECTOR TIPO PARAFUSO FENDIDO 50 MM2</v>
          </cell>
          <cell r="C520" t="str">
            <v xml:space="preserve">Un    </v>
          </cell>
          <cell r="D520">
            <v>8.09</v>
          </cell>
          <cell r="E520">
            <v>8.64</v>
          </cell>
          <cell r="F520">
            <v>16.73</v>
          </cell>
        </row>
        <row r="521">
          <cell r="A521">
            <v>71037</v>
          </cell>
          <cell r="B521" t="str">
            <v>CONECTOR TIPO PARAFUSO FENDIDO 70 MM2</v>
          </cell>
          <cell r="C521" t="str">
            <v xml:space="preserve">Un    </v>
          </cell>
          <cell r="D521">
            <v>10.14</v>
          </cell>
          <cell r="E521">
            <v>8.64</v>
          </cell>
          <cell r="F521">
            <v>18.78</v>
          </cell>
        </row>
        <row r="522">
          <cell r="A522">
            <v>71038</v>
          </cell>
          <cell r="B522" t="str">
            <v>CONECTOR TIPO PARAFUSO FENDIDO 95 MM2</v>
          </cell>
          <cell r="C522" t="str">
            <v xml:space="preserve">Un    </v>
          </cell>
          <cell r="D522">
            <v>11.82</v>
          </cell>
          <cell r="E522">
            <v>10.8</v>
          </cell>
          <cell r="F522">
            <v>22.62</v>
          </cell>
        </row>
        <row r="523">
          <cell r="A523">
            <v>71039</v>
          </cell>
          <cell r="B523" t="str">
            <v>CONECTOR TIPO PARAFUSO FENDIDO 120 MM2</v>
          </cell>
          <cell r="C523" t="str">
            <v xml:space="preserve">Un    </v>
          </cell>
          <cell r="D523">
            <v>13.16</v>
          </cell>
          <cell r="E523">
            <v>10.8</v>
          </cell>
          <cell r="F523">
            <v>23.96</v>
          </cell>
        </row>
        <row r="524">
          <cell r="A524">
            <v>71040</v>
          </cell>
          <cell r="B524" t="str">
            <v>CONECTOR TIPO PARAFUSO FENDIDO 150 MM2</v>
          </cell>
          <cell r="C524" t="str">
            <v xml:space="preserve">Un    </v>
          </cell>
          <cell r="D524">
            <v>14.24</v>
          </cell>
          <cell r="E524">
            <v>12.96</v>
          </cell>
          <cell r="F524">
            <v>27.2</v>
          </cell>
        </row>
        <row r="525">
          <cell r="A525">
            <v>71041</v>
          </cell>
          <cell r="B525" t="str">
            <v>CONECTOR TIPO PARAFUSO FENDIDO 185 MM2</v>
          </cell>
          <cell r="C525" t="str">
            <v xml:space="preserve">Un    </v>
          </cell>
          <cell r="D525">
            <v>21.72</v>
          </cell>
          <cell r="E525">
            <v>12.96</v>
          </cell>
          <cell r="F525">
            <v>34.68</v>
          </cell>
        </row>
        <row r="526">
          <cell r="A526">
            <v>71043</v>
          </cell>
          <cell r="B526" t="str">
            <v>CONECTOR TRIPOLAR EM PORCELANA PARA FIOS DE ATÉ 10MM2 (BORNES) 50A-250V (CHUVEIRO)</v>
          </cell>
          <cell r="C526" t="str">
            <v xml:space="preserve">un    </v>
          </cell>
          <cell r="D526">
            <v>2.31</v>
          </cell>
          <cell r="E526">
            <v>6.27</v>
          </cell>
          <cell r="F526">
            <v>8.58</v>
          </cell>
        </row>
        <row r="527">
          <cell r="A527">
            <v>71060</v>
          </cell>
          <cell r="B527" t="str">
            <v>CONTATOR 3 TF 40 - 9A</v>
          </cell>
          <cell r="C527" t="str">
            <v xml:space="preserve">Un    </v>
          </cell>
          <cell r="D527">
            <v>44.9</v>
          </cell>
          <cell r="E527">
            <v>43.2</v>
          </cell>
          <cell r="F527">
            <v>88.1</v>
          </cell>
        </row>
        <row r="528">
          <cell r="A528">
            <v>71061</v>
          </cell>
          <cell r="B528" t="str">
            <v>CONTATOR 3 TF 41 - 12A</v>
          </cell>
          <cell r="C528" t="str">
            <v xml:space="preserve">Un    </v>
          </cell>
          <cell r="D528">
            <v>47.91</v>
          </cell>
          <cell r="E528">
            <v>45.36</v>
          </cell>
          <cell r="F528">
            <v>93.27</v>
          </cell>
        </row>
        <row r="529">
          <cell r="A529">
            <v>71062</v>
          </cell>
          <cell r="B529" t="str">
            <v>CONTATOR 3 TF 42 - 16A</v>
          </cell>
          <cell r="C529" t="str">
            <v xml:space="preserve">Un    </v>
          </cell>
          <cell r="D529">
            <v>54.1</v>
          </cell>
          <cell r="E529">
            <v>47.52</v>
          </cell>
          <cell r="F529">
            <v>101.62</v>
          </cell>
        </row>
        <row r="530">
          <cell r="A530">
            <v>71063</v>
          </cell>
          <cell r="B530" t="str">
            <v>CONTATOR 3 TF 43 - 25A</v>
          </cell>
          <cell r="C530" t="str">
            <v xml:space="preserve">Un    </v>
          </cell>
          <cell r="D530">
            <v>73.3</v>
          </cell>
          <cell r="E530">
            <v>49.68</v>
          </cell>
          <cell r="F530">
            <v>122.98</v>
          </cell>
        </row>
        <row r="531">
          <cell r="A531">
            <v>71064</v>
          </cell>
          <cell r="B531" t="str">
            <v>CONTATOR 3 TF 44 - 32A</v>
          </cell>
          <cell r="C531" t="str">
            <v xml:space="preserve">Un    </v>
          </cell>
          <cell r="D531">
            <v>95.12</v>
          </cell>
          <cell r="E531">
            <v>51.84</v>
          </cell>
          <cell r="F531">
            <v>146.96</v>
          </cell>
        </row>
        <row r="532">
          <cell r="A532">
            <v>71070</v>
          </cell>
          <cell r="B532" t="str">
            <v>CONTATOR 3 TF 45 - 45A</v>
          </cell>
          <cell r="C532" t="str">
            <v xml:space="preserve">Un    </v>
          </cell>
          <cell r="D532">
            <v>208.8</v>
          </cell>
          <cell r="E532">
            <v>54</v>
          </cell>
          <cell r="F532">
            <v>262.8</v>
          </cell>
        </row>
        <row r="533">
          <cell r="A533">
            <v>71071</v>
          </cell>
          <cell r="B533" t="str">
            <v>CONTATOR 3 TF 47 - 63A</v>
          </cell>
          <cell r="C533" t="str">
            <v xml:space="preserve">Un    </v>
          </cell>
          <cell r="D533">
            <v>303.81</v>
          </cell>
          <cell r="E533">
            <v>56.16</v>
          </cell>
          <cell r="F533">
            <v>359.97</v>
          </cell>
        </row>
        <row r="534">
          <cell r="A534">
            <v>71072</v>
          </cell>
          <cell r="B534" t="str">
            <v>CONTATOR 3 TF 48 - 75A</v>
          </cell>
          <cell r="C534" t="str">
            <v xml:space="preserve">Un    </v>
          </cell>
          <cell r="D534">
            <v>337.79</v>
          </cell>
          <cell r="E534">
            <v>58.32</v>
          </cell>
          <cell r="F534">
            <v>396.11</v>
          </cell>
        </row>
        <row r="535">
          <cell r="A535">
            <v>71096</v>
          </cell>
          <cell r="B535" t="str">
            <v>COTOVELO EXTERNO PARA CANALETA (LINHA X OU EQUIVALENTE) 20X12 MM</v>
          </cell>
          <cell r="C535" t="str">
            <v xml:space="preserve">un    </v>
          </cell>
          <cell r="D535">
            <v>1.22</v>
          </cell>
          <cell r="E535">
            <v>1.51</v>
          </cell>
          <cell r="F535">
            <v>2.73</v>
          </cell>
        </row>
        <row r="536">
          <cell r="A536">
            <v>71097</v>
          </cell>
          <cell r="B536" t="str">
            <v>COTOVELO EXTERNO PARA CANALETA (LINHA X OU EQUIVALENTE) 32X16 MM</v>
          </cell>
          <cell r="C536" t="str">
            <v xml:space="preserve">un    </v>
          </cell>
          <cell r="D536">
            <v>2.2000000000000002</v>
          </cell>
          <cell r="E536">
            <v>2.16</v>
          </cell>
          <cell r="F536">
            <v>4.3600000000000003</v>
          </cell>
        </row>
        <row r="537">
          <cell r="A537">
            <v>71098</v>
          </cell>
          <cell r="B537" t="str">
            <v>COTOVELO EXTERNO PARA CANALETA (LINHA X OU EQUIVALENTE) 40X16 MM</v>
          </cell>
          <cell r="C537" t="str">
            <v xml:space="preserve">un    </v>
          </cell>
          <cell r="D537">
            <v>2.2999999999999998</v>
          </cell>
          <cell r="E537">
            <v>2.16</v>
          </cell>
          <cell r="F537">
            <v>4.46</v>
          </cell>
        </row>
        <row r="538">
          <cell r="A538">
            <v>71099</v>
          </cell>
          <cell r="B538" t="str">
            <v>COTOVELO EXTERNO PARA CANALETA (LINHA X OU EQUIVALENTE) 50X20 MM</v>
          </cell>
          <cell r="C538" t="str">
            <v xml:space="preserve">un    </v>
          </cell>
          <cell r="D538">
            <v>2.4300000000000002</v>
          </cell>
          <cell r="E538">
            <v>2.16</v>
          </cell>
          <cell r="F538">
            <v>4.59</v>
          </cell>
        </row>
        <row r="539">
          <cell r="A539">
            <v>71100</v>
          </cell>
          <cell r="B539" t="str">
            <v>COTOVELO EXTERNO PARA CANALETA (LINHA X OU EQUIVALENTE) 110X20 MM</v>
          </cell>
          <cell r="C539" t="str">
            <v xml:space="preserve">Un    </v>
          </cell>
          <cell r="D539">
            <v>12.57</v>
          </cell>
          <cell r="E539">
            <v>2.59</v>
          </cell>
          <cell r="F539">
            <v>15.16</v>
          </cell>
        </row>
        <row r="540">
          <cell r="A540">
            <v>71101</v>
          </cell>
          <cell r="B540" t="str">
            <v>COTOVELO INTERNO PARA CANALETA (LINHA X OU EQUIVALENTE) 20X12 MM</v>
          </cell>
          <cell r="C540" t="str">
            <v xml:space="preserve">Un    </v>
          </cell>
          <cell r="D540">
            <v>1.25</v>
          </cell>
          <cell r="E540">
            <v>1.51</v>
          </cell>
          <cell r="F540">
            <v>2.76</v>
          </cell>
        </row>
        <row r="541">
          <cell r="A541">
            <v>71102</v>
          </cell>
          <cell r="B541" t="str">
            <v>COTOVELO INTERNO PARA CANALETA (LINHA X OU EQUIVALENTE) 32X16 MM</v>
          </cell>
          <cell r="C541" t="str">
            <v xml:space="preserve">un    </v>
          </cell>
          <cell r="D541">
            <v>1.97</v>
          </cell>
          <cell r="E541">
            <v>2.16</v>
          </cell>
          <cell r="F541">
            <v>4.13</v>
          </cell>
        </row>
        <row r="542">
          <cell r="A542">
            <v>71103</v>
          </cell>
          <cell r="B542" t="str">
            <v>COTOVELO INTERNO PARA CANALETA (LINHA X OU EQUIVALENTE) 40X16 MM</v>
          </cell>
          <cell r="C542" t="str">
            <v xml:space="preserve">un    </v>
          </cell>
          <cell r="D542">
            <v>4.92</v>
          </cell>
          <cell r="E542">
            <v>2.16</v>
          </cell>
          <cell r="F542">
            <v>7.08</v>
          </cell>
        </row>
        <row r="543">
          <cell r="A543">
            <v>71104</v>
          </cell>
          <cell r="B543" t="str">
            <v>COTOVELO INTERNO PARA CANALETA (LINHA X OU EQUIVALENTE) 50X20 MM</v>
          </cell>
          <cell r="C543" t="str">
            <v xml:space="preserve">un    </v>
          </cell>
          <cell r="D543">
            <v>5.17</v>
          </cell>
          <cell r="E543">
            <v>2.16</v>
          </cell>
          <cell r="F543">
            <v>7.33</v>
          </cell>
        </row>
        <row r="544">
          <cell r="A544">
            <v>71105</v>
          </cell>
          <cell r="B544" t="str">
            <v>COTOVELO INTERNO PARA CANALETA (LINHA X OU EQUIVALENTE) 110X20 MM</v>
          </cell>
          <cell r="C544" t="str">
            <v xml:space="preserve">un    </v>
          </cell>
          <cell r="D544">
            <v>8.73</v>
          </cell>
          <cell r="E544">
            <v>2.59</v>
          </cell>
          <cell r="F544">
            <v>11.32</v>
          </cell>
        </row>
        <row r="545">
          <cell r="A545">
            <v>71110</v>
          </cell>
          <cell r="B545" t="str">
            <v>CRUZETA POLIMÉRICA 90X112X2400 MM</v>
          </cell>
          <cell r="C545" t="str">
            <v xml:space="preserve">Un    </v>
          </cell>
          <cell r="D545">
            <v>168</v>
          </cell>
          <cell r="E545">
            <v>9.93</v>
          </cell>
          <cell r="F545">
            <v>177.93</v>
          </cell>
        </row>
        <row r="546">
          <cell r="A546">
            <v>71111</v>
          </cell>
          <cell r="B546" t="str">
            <v>CRUZETA HORIZONTAL 90º P/ELETROCALHA 50X50 MM</v>
          </cell>
          <cell r="C546" t="str">
            <v xml:space="preserve">Un    </v>
          </cell>
          <cell r="D546">
            <v>13.07</v>
          </cell>
          <cell r="E546">
            <v>4.32</v>
          </cell>
          <cell r="F546">
            <v>17.39</v>
          </cell>
        </row>
        <row r="547">
          <cell r="A547">
            <v>71115</v>
          </cell>
          <cell r="B547" t="str">
            <v>CURVA DE INVERSAO PARA ELETROCALHA 50 X 50 MM</v>
          </cell>
          <cell r="C547" t="str">
            <v xml:space="preserve">Un    </v>
          </cell>
          <cell r="D547">
            <v>11.25</v>
          </cell>
          <cell r="E547">
            <v>3.45</v>
          </cell>
          <cell r="F547">
            <v>14.7</v>
          </cell>
        </row>
        <row r="548">
          <cell r="A548">
            <v>71120</v>
          </cell>
          <cell r="B548" t="str">
            <v>CURVA 90 GRAUS AÇO ZINCADO DIÂMETRO 1/2"</v>
          </cell>
          <cell r="C548" t="str">
            <v xml:space="preserve">Un    </v>
          </cell>
          <cell r="D548">
            <v>2.23</v>
          </cell>
          <cell r="E548">
            <v>2.16</v>
          </cell>
          <cell r="F548">
            <v>4.3899999999999997</v>
          </cell>
        </row>
        <row r="549">
          <cell r="A549">
            <v>71121</v>
          </cell>
          <cell r="B549" t="str">
            <v>CURVA 90 GRAUS AÇO ZINCADO DIÂMETRO 3/4"</v>
          </cell>
          <cell r="C549" t="str">
            <v xml:space="preserve">Un    </v>
          </cell>
          <cell r="D549">
            <v>2.66</v>
          </cell>
          <cell r="E549">
            <v>2.81</v>
          </cell>
          <cell r="F549">
            <v>5.47</v>
          </cell>
        </row>
        <row r="550">
          <cell r="A550">
            <v>71122</v>
          </cell>
          <cell r="B550" t="str">
            <v>CURVA 90 GRAUS AÇO ZINCADO DIÂMETRO 1"</v>
          </cell>
          <cell r="C550" t="str">
            <v xml:space="preserve">Un    </v>
          </cell>
          <cell r="D550">
            <v>3.5</v>
          </cell>
          <cell r="E550">
            <v>3.03</v>
          </cell>
          <cell r="F550">
            <v>6.53</v>
          </cell>
        </row>
        <row r="551">
          <cell r="A551">
            <v>71123</v>
          </cell>
          <cell r="B551" t="str">
            <v>CURVA 90 GRAUS AÇO ZINCADO DIÂMETRO 1.1/4"</v>
          </cell>
          <cell r="C551" t="str">
            <v xml:space="preserve">Un    </v>
          </cell>
          <cell r="D551">
            <v>6.18</v>
          </cell>
          <cell r="E551">
            <v>6.48</v>
          </cell>
          <cell r="F551">
            <v>12.66</v>
          </cell>
        </row>
        <row r="552">
          <cell r="A552">
            <v>71124</v>
          </cell>
          <cell r="B552" t="str">
            <v>CURVA 90 GRAUS AÇO ZINCADO DIÂMETRO 1.1/2"</v>
          </cell>
          <cell r="C552" t="str">
            <v xml:space="preserve">Un    </v>
          </cell>
          <cell r="D552">
            <v>8.7799999999999994</v>
          </cell>
          <cell r="E552">
            <v>7.56</v>
          </cell>
          <cell r="F552">
            <v>16.34</v>
          </cell>
        </row>
        <row r="553">
          <cell r="A553">
            <v>71125</v>
          </cell>
          <cell r="B553" t="str">
            <v>CURVA 90 GRAUS AÇO ZINCADO DIÂMETRO 2"</v>
          </cell>
          <cell r="C553" t="str">
            <v xml:space="preserve">Un    </v>
          </cell>
          <cell r="D553">
            <v>21.69</v>
          </cell>
          <cell r="E553">
            <v>10.15</v>
          </cell>
          <cell r="F553">
            <v>31.84</v>
          </cell>
        </row>
        <row r="554">
          <cell r="A554">
            <v>71126</v>
          </cell>
          <cell r="B554" t="str">
            <v>CURVA 90 GRAUS AÇO ZINCADO DIÂMETRO 2.1/2"</v>
          </cell>
          <cell r="C554" t="str">
            <v xml:space="preserve">Un    </v>
          </cell>
          <cell r="D554">
            <v>28.91</v>
          </cell>
          <cell r="E554">
            <v>21.6</v>
          </cell>
          <cell r="F554">
            <v>50.51</v>
          </cell>
        </row>
        <row r="555">
          <cell r="A555">
            <v>71127</v>
          </cell>
          <cell r="B555" t="str">
            <v>CURVA 90 GRAUS AÇO ZINCADO DIÂMETRO 3"</v>
          </cell>
          <cell r="C555" t="str">
            <v xml:space="preserve">Un    </v>
          </cell>
          <cell r="D555">
            <v>46.62</v>
          </cell>
          <cell r="E555">
            <v>32.4</v>
          </cell>
          <cell r="F555">
            <v>79.02</v>
          </cell>
        </row>
        <row r="556">
          <cell r="A556">
            <v>71128</v>
          </cell>
          <cell r="B556" t="str">
            <v>CURVA 90 GRAUS AÇO ZINCADO DIÂMETRO 4"</v>
          </cell>
          <cell r="C556" t="str">
            <v xml:space="preserve">Un    </v>
          </cell>
          <cell r="D556">
            <v>84.92</v>
          </cell>
          <cell r="E556">
            <v>38.880000000000003</v>
          </cell>
          <cell r="F556">
            <v>123.8</v>
          </cell>
        </row>
        <row r="557">
          <cell r="A557">
            <v>71140</v>
          </cell>
          <cell r="B557" t="str">
            <v>CURVA DE 90 GRAUS DE PVC RIGIDO DIAM.1/2"</v>
          </cell>
          <cell r="C557" t="str">
            <v xml:space="preserve">Un    </v>
          </cell>
          <cell r="D557">
            <v>0.57999999999999996</v>
          </cell>
          <cell r="E557">
            <v>1.51</v>
          </cell>
          <cell r="F557">
            <v>2.09</v>
          </cell>
        </row>
        <row r="558">
          <cell r="A558">
            <v>71141</v>
          </cell>
          <cell r="B558" t="str">
            <v>CURVA DE 90 GRAUS DE PVC RIGIDO DIAM. 3/4"</v>
          </cell>
          <cell r="C558" t="str">
            <v xml:space="preserve">Un    </v>
          </cell>
          <cell r="D558">
            <v>1.17</v>
          </cell>
          <cell r="E558">
            <v>2.16</v>
          </cell>
          <cell r="F558">
            <v>3.33</v>
          </cell>
        </row>
        <row r="559">
          <cell r="A559">
            <v>71142</v>
          </cell>
          <cell r="B559" t="str">
            <v>CURVA DE 90 GRAUS DE PVC RIGIDO DIAM. 1"</v>
          </cell>
          <cell r="C559" t="str">
            <v xml:space="preserve">Un    </v>
          </cell>
          <cell r="D559">
            <v>1.27</v>
          </cell>
          <cell r="E559">
            <v>2.81</v>
          </cell>
          <cell r="F559">
            <v>4.08</v>
          </cell>
        </row>
        <row r="560">
          <cell r="A560">
            <v>71143</v>
          </cell>
          <cell r="B560" t="str">
            <v>CURVA DE 90 GRAUS DE PVC RIGIDO DIAM. 1.1/4"</v>
          </cell>
          <cell r="C560" t="str">
            <v xml:space="preserve">Un    </v>
          </cell>
          <cell r="D560">
            <v>3.09</v>
          </cell>
          <cell r="E560">
            <v>4.32</v>
          </cell>
          <cell r="F560">
            <v>7.41</v>
          </cell>
        </row>
        <row r="561">
          <cell r="A561">
            <v>71144</v>
          </cell>
          <cell r="B561" t="str">
            <v>CURVA DE 90 GRAUS DE PVC RIGIDO DIAM. 1.1/2"</v>
          </cell>
          <cell r="C561" t="str">
            <v xml:space="preserve">Un    </v>
          </cell>
          <cell r="D561">
            <v>3.69</v>
          </cell>
          <cell r="E561">
            <v>8.11</v>
          </cell>
          <cell r="F561">
            <v>11.8</v>
          </cell>
        </row>
        <row r="562">
          <cell r="A562">
            <v>71145</v>
          </cell>
          <cell r="B562" t="str">
            <v>CURVA DE 90 GRAUS DE PVC RIGIDO DIAM. 2"</v>
          </cell>
          <cell r="C562" t="str">
            <v xml:space="preserve">Un    </v>
          </cell>
          <cell r="D562">
            <v>4.83</v>
          </cell>
          <cell r="E562">
            <v>8.2100000000000009</v>
          </cell>
          <cell r="F562">
            <v>13.04</v>
          </cell>
        </row>
        <row r="563">
          <cell r="A563">
            <v>71146</v>
          </cell>
          <cell r="B563" t="str">
            <v>CURVA DE 90 GRAUS DE PVC RIGIDO DIAM. 2.1/2"</v>
          </cell>
          <cell r="C563" t="str">
            <v xml:space="preserve">Un    </v>
          </cell>
          <cell r="D563">
            <v>13.21</v>
          </cell>
          <cell r="E563">
            <v>17.28</v>
          </cell>
          <cell r="F563">
            <v>30.49</v>
          </cell>
        </row>
        <row r="564">
          <cell r="A564">
            <v>71147</v>
          </cell>
          <cell r="B564" t="str">
            <v>CURVA DE 90 GRAUS DE PVC RIGIDO DIAM. 3"</v>
          </cell>
          <cell r="C564" t="str">
            <v xml:space="preserve">Un    </v>
          </cell>
          <cell r="D564">
            <v>15.85</v>
          </cell>
          <cell r="E564">
            <v>21.6</v>
          </cell>
          <cell r="F564">
            <v>37.450000000000003</v>
          </cell>
        </row>
        <row r="565">
          <cell r="A565">
            <v>71148</v>
          </cell>
          <cell r="B565" t="str">
            <v>CURVA DE 90 GRAUS DE PVC RIGIDO DIAM. 4"</v>
          </cell>
          <cell r="C565" t="str">
            <v xml:space="preserve">Un    </v>
          </cell>
          <cell r="D565">
            <v>26.72</v>
          </cell>
          <cell r="E565">
            <v>25.92</v>
          </cell>
          <cell r="F565">
            <v>52.64</v>
          </cell>
        </row>
        <row r="566">
          <cell r="A566">
            <v>71150</v>
          </cell>
          <cell r="B566" t="str">
            <v>CURVA DE 90 GRAUS AÇO GALVANIZADO DIAM.1/2"</v>
          </cell>
          <cell r="C566" t="str">
            <v xml:space="preserve">Un    </v>
          </cell>
          <cell r="D566">
            <v>2.73</v>
          </cell>
          <cell r="E566">
            <v>2.16</v>
          </cell>
          <cell r="F566">
            <v>4.8899999999999997</v>
          </cell>
        </row>
        <row r="567">
          <cell r="A567">
            <v>71151</v>
          </cell>
          <cell r="B567" t="str">
            <v>CURVA DE 90 GRAUS AÇO GALVANIZADO DIAM.3/4"</v>
          </cell>
          <cell r="C567" t="str">
            <v xml:space="preserve">Un    </v>
          </cell>
          <cell r="D567">
            <v>4.4400000000000004</v>
          </cell>
          <cell r="E567">
            <v>2.81</v>
          </cell>
          <cell r="F567">
            <v>7.25</v>
          </cell>
        </row>
        <row r="568">
          <cell r="A568">
            <v>71152</v>
          </cell>
          <cell r="B568" t="str">
            <v>CURVA DE 90 GRAUS AÇO GALVANIZADO DIAM.1"</v>
          </cell>
          <cell r="C568" t="str">
            <v xml:space="preserve">Un    </v>
          </cell>
          <cell r="D568">
            <v>4.7699999999999996</v>
          </cell>
          <cell r="E568">
            <v>3.03</v>
          </cell>
          <cell r="F568">
            <v>7.8</v>
          </cell>
        </row>
        <row r="569">
          <cell r="A569">
            <v>71153</v>
          </cell>
          <cell r="B569" t="str">
            <v>CURVA DE 90 GRAUS AÇO GALVANIZADO DIAM.1.1/4"</v>
          </cell>
          <cell r="C569" t="str">
            <v xml:space="preserve">Un    </v>
          </cell>
          <cell r="D569">
            <v>8.77</v>
          </cell>
          <cell r="E569">
            <v>6.48</v>
          </cell>
          <cell r="F569">
            <v>15.25</v>
          </cell>
        </row>
        <row r="570">
          <cell r="A570">
            <v>71154</v>
          </cell>
          <cell r="B570" t="str">
            <v>CURVA DE 90 GRAUS AÇO GALVANIZADO DIAM. 1.1/2"</v>
          </cell>
          <cell r="C570" t="str">
            <v xml:space="preserve">Un    </v>
          </cell>
          <cell r="D570">
            <v>12.24</v>
          </cell>
          <cell r="E570">
            <v>7.56</v>
          </cell>
          <cell r="F570">
            <v>19.8</v>
          </cell>
        </row>
        <row r="571">
          <cell r="A571">
            <v>71155</v>
          </cell>
          <cell r="B571" t="str">
            <v>CURVA DE 90 GRAUS AÇO GALVANIZADO DIAM. 2"</v>
          </cell>
          <cell r="C571" t="str">
            <v xml:space="preserve">Un    </v>
          </cell>
          <cell r="D571">
            <v>19.95</v>
          </cell>
          <cell r="E571">
            <v>10.15</v>
          </cell>
          <cell r="F571">
            <v>30.1</v>
          </cell>
        </row>
        <row r="572">
          <cell r="A572">
            <v>71156</v>
          </cell>
          <cell r="B572" t="str">
            <v>CURVA DE 90 GRAUS AÇO GALVANIZADO DIAM. 2.1/2"</v>
          </cell>
          <cell r="C572" t="str">
            <v xml:space="preserve">Un    </v>
          </cell>
          <cell r="D572">
            <v>43.88</v>
          </cell>
          <cell r="E572">
            <v>21.6</v>
          </cell>
          <cell r="F572">
            <v>65.48</v>
          </cell>
        </row>
        <row r="573">
          <cell r="A573">
            <v>71157</v>
          </cell>
          <cell r="B573" t="str">
            <v>CURVA DE 90 GRAUS AÇO GALVANIZADO DIAM. 3"</v>
          </cell>
          <cell r="C573" t="str">
            <v xml:space="preserve">Un    </v>
          </cell>
          <cell r="D573">
            <v>58.89</v>
          </cell>
          <cell r="E573">
            <v>32.4</v>
          </cell>
          <cell r="F573">
            <v>91.29</v>
          </cell>
        </row>
        <row r="574">
          <cell r="A574">
            <v>71158</v>
          </cell>
          <cell r="B574" t="str">
            <v>CURVA DE 90 GRAUS AÇO GALVANIZADO DIÂMETRO 4"</v>
          </cell>
          <cell r="C574" t="str">
            <v xml:space="preserve">Un    </v>
          </cell>
          <cell r="D574">
            <v>102.41</v>
          </cell>
          <cell r="E574">
            <v>38.880000000000003</v>
          </cell>
          <cell r="F574">
            <v>141.29</v>
          </cell>
        </row>
        <row r="575">
          <cell r="A575">
            <v>71159</v>
          </cell>
          <cell r="B575" t="str">
            <v>DESVIO A DIREITA PARA ELETROCALHA 50 X 50 MM</v>
          </cell>
          <cell r="C575" t="str">
            <v xml:space="preserve">Un    </v>
          </cell>
          <cell r="D575">
            <v>19.170000000000002</v>
          </cell>
          <cell r="E575">
            <v>3.45</v>
          </cell>
          <cell r="F575">
            <v>22.62</v>
          </cell>
        </row>
        <row r="576">
          <cell r="A576">
            <v>71170</v>
          </cell>
          <cell r="B576" t="str">
            <v>DIMMER ROTATIVO SIMPLES</v>
          </cell>
          <cell r="C576" t="str">
            <v xml:space="preserve">Un    </v>
          </cell>
          <cell r="D576">
            <v>35.56</v>
          </cell>
          <cell r="E576">
            <v>4.53</v>
          </cell>
          <cell r="F576">
            <v>40.090000000000003</v>
          </cell>
        </row>
        <row r="577">
          <cell r="A577">
            <v>71171</v>
          </cell>
          <cell r="B577" t="str">
            <v>DISJUNTOR MONOPOLAR DE 10 A 32-A</v>
          </cell>
          <cell r="C577" t="str">
            <v xml:space="preserve">Un    </v>
          </cell>
          <cell r="D577">
            <v>7.9</v>
          </cell>
          <cell r="E577">
            <v>6.48</v>
          </cell>
          <cell r="F577">
            <v>14.38</v>
          </cell>
        </row>
        <row r="578">
          <cell r="A578">
            <v>71172</v>
          </cell>
          <cell r="B578" t="str">
            <v>DISJUNTOR MONOPOLAR DE 35 A 50-A</v>
          </cell>
          <cell r="C578" t="str">
            <v xml:space="preserve">Un    </v>
          </cell>
          <cell r="D578">
            <v>10.039999999999999</v>
          </cell>
          <cell r="E578">
            <v>6.48</v>
          </cell>
          <cell r="F578">
            <v>16.52</v>
          </cell>
        </row>
        <row r="579">
          <cell r="A579">
            <v>71173</v>
          </cell>
          <cell r="B579" t="str">
            <v>DISJUNTOR TRIPOLAR DE 10 A 35-A</v>
          </cell>
          <cell r="C579" t="str">
            <v xml:space="preserve">Un    </v>
          </cell>
          <cell r="D579">
            <v>43.45</v>
          </cell>
          <cell r="E579">
            <v>19.440000000000001</v>
          </cell>
          <cell r="F579">
            <v>62.89</v>
          </cell>
        </row>
        <row r="580">
          <cell r="A580">
            <v>71174</v>
          </cell>
          <cell r="B580" t="str">
            <v>DISJUNTOR TRIPOLAR 40 A 50A</v>
          </cell>
          <cell r="C580" t="str">
            <v xml:space="preserve">Un    </v>
          </cell>
          <cell r="D580">
            <v>45.44</v>
          </cell>
          <cell r="E580">
            <v>19.440000000000001</v>
          </cell>
          <cell r="F580">
            <v>64.88</v>
          </cell>
        </row>
        <row r="581">
          <cell r="A581">
            <v>71175</v>
          </cell>
          <cell r="B581" t="str">
            <v>DISJUNTOR TRIPOLAR DE 60 A 100-A</v>
          </cell>
          <cell r="C581" t="str">
            <v xml:space="preserve">Un    </v>
          </cell>
          <cell r="D581">
            <v>134.61000000000001</v>
          </cell>
          <cell r="E581">
            <v>19.440000000000001</v>
          </cell>
          <cell r="F581">
            <v>154.05000000000001</v>
          </cell>
        </row>
        <row r="582">
          <cell r="A582">
            <v>71176</v>
          </cell>
          <cell r="B582" t="str">
            <v>DISJUNTOR TRIPOLAR DE 125-A</v>
          </cell>
          <cell r="C582" t="str">
            <v xml:space="preserve">Un    </v>
          </cell>
          <cell r="D582">
            <v>229.51</v>
          </cell>
          <cell r="E582">
            <v>19.440000000000001</v>
          </cell>
          <cell r="F582">
            <v>248.95</v>
          </cell>
        </row>
        <row r="583">
          <cell r="A583">
            <v>71177</v>
          </cell>
          <cell r="B583" t="str">
            <v>DISJUNTOR TRIPOLAR DE 150 A 175-A</v>
          </cell>
          <cell r="C583" t="str">
            <v xml:space="preserve">Un    </v>
          </cell>
          <cell r="D583">
            <v>240.46</v>
          </cell>
          <cell r="E583">
            <v>19.440000000000001</v>
          </cell>
          <cell r="F583">
            <v>259.89999999999998</v>
          </cell>
        </row>
        <row r="584">
          <cell r="A584">
            <v>71178</v>
          </cell>
          <cell r="B584" t="str">
            <v>DISJUNTOR TRIPOLAR DE 200-A</v>
          </cell>
          <cell r="C584" t="str">
            <v xml:space="preserve">Un    </v>
          </cell>
          <cell r="D584">
            <v>269.14</v>
          </cell>
          <cell r="E584">
            <v>19.440000000000001</v>
          </cell>
          <cell r="F584">
            <v>288.58</v>
          </cell>
        </row>
        <row r="585">
          <cell r="A585">
            <v>71179</v>
          </cell>
          <cell r="B585" t="str">
            <v>DISJUNTOR TRIPOLAR DE 225-A</v>
          </cell>
          <cell r="C585" t="str">
            <v xml:space="preserve">Un    </v>
          </cell>
          <cell r="D585">
            <v>273.39999999999998</v>
          </cell>
          <cell r="E585">
            <v>19.440000000000001</v>
          </cell>
          <cell r="F585">
            <v>292.83999999999997</v>
          </cell>
        </row>
        <row r="586">
          <cell r="A586">
            <v>71180</v>
          </cell>
          <cell r="B586" t="str">
            <v>DISJUNTOR TRIPOLAR DE 250-A</v>
          </cell>
          <cell r="C586" t="str">
            <v xml:space="preserve">Un    </v>
          </cell>
          <cell r="D586">
            <v>435.31</v>
          </cell>
          <cell r="E586">
            <v>19.440000000000001</v>
          </cell>
          <cell r="F586">
            <v>454.75</v>
          </cell>
        </row>
        <row r="587">
          <cell r="A587">
            <v>71181</v>
          </cell>
          <cell r="B587" t="str">
            <v>DISJUNTOR TRIPOLAR DE 300 A 350-A</v>
          </cell>
          <cell r="C587" t="str">
            <v xml:space="preserve">Un    </v>
          </cell>
          <cell r="D587">
            <v>837.57</v>
          </cell>
          <cell r="E587">
            <v>19.440000000000001</v>
          </cell>
          <cell r="F587">
            <v>857.01</v>
          </cell>
        </row>
        <row r="588">
          <cell r="A588">
            <v>71184</v>
          </cell>
          <cell r="B588" t="str">
            <v>DISPOSITIVO DE PROTEÇÃO CONTRA SURTOS (D.P.S.) 275V DE 8 A 40KA</v>
          </cell>
          <cell r="C588" t="str">
            <v xml:space="preserve">Un    </v>
          </cell>
          <cell r="D588">
            <v>34.200000000000003</v>
          </cell>
          <cell r="E588">
            <v>21.6</v>
          </cell>
          <cell r="F588">
            <v>55.8</v>
          </cell>
        </row>
        <row r="589">
          <cell r="A589">
            <v>71186</v>
          </cell>
          <cell r="B589" t="str">
            <v>DISPOSITIVO DE PROTEÇÃO CONTRA SURTOS (D.P.S.) 275V DE 90KA</v>
          </cell>
          <cell r="C589" t="str">
            <v xml:space="preserve">Un    </v>
          </cell>
          <cell r="D589">
            <v>125.86</v>
          </cell>
          <cell r="E589">
            <v>21.6</v>
          </cell>
          <cell r="F589">
            <v>147.46</v>
          </cell>
        </row>
        <row r="590">
          <cell r="A590">
            <v>71190</v>
          </cell>
          <cell r="B590" t="str">
            <v>ELETROCALHA CH.Aº PRE ZN. FOGO "C" C/ABAS 50X50 MM S/TAMPA</v>
          </cell>
          <cell r="C590" t="str">
            <v xml:space="preserve">M     </v>
          </cell>
          <cell r="D590">
            <v>7.33</v>
          </cell>
          <cell r="E590">
            <v>6.91</v>
          </cell>
          <cell r="F590">
            <v>14.24</v>
          </cell>
        </row>
        <row r="591">
          <cell r="A591">
            <v>71193</v>
          </cell>
          <cell r="B591" t="str">
            <v>ELETRODUTO PVC FLEXÍVEL - MANGUEIRA CORRUGADA LEVE - DIAM. 20MM</v>
          </cell>
          <cell r="C591" t="str">
            <v xml:space="preserve">M     </v>
          </cell>
          <cell r="D591">
            <v>0.77</v>
          </cell>
          <cell r="E591">
            <v>3.67</v>
          </cell>
          <cell r="F591">
            <v>4.4400000000000004</v>
          </cell>
        </row>
        <row r="592">
          <cell r="A592">
            <v>71194</v>
          </cell>
          <cell r="B592" t="str">
            <v>ELETRODUTO PVC FLEXÍVEL - MANGUEIRA CORRUGADA LEVE - DIAM. 25MM</v>
          </cell>
          <cell r="C592" t="str">
            <v xml:space="preserve">M     </v>
          </cell>
          <cell r="D592">
            <v>1.1399999999999999</v>
          </cell>
          <cell r="E592">
            <v>3.67</v>
          </cell>
          <cell r="F592">
            <v>4.8099999999999996</v>
          </cell>
        </row>
        <row r="593">
          <cell r="A593">
            <v>71195</v>
          </cell>
          <cell r="B593" t="str">
            <v>ELETRODUTO PVC FLEXÍVEL - MANGUEIRA CORRUGADA LEVE - DIAM. 32MM</v>
          </cell>
          <cell r="C593" t="str">
            <v xml:space="preserve">M     </v>
          </cell>
          <cell r="D593">
            <v>1.78</v>
          </cell>
          <cell r="E593">
            <v>4.32</v>
          </cell>
          <cell r="F593">
            <v>6.1</v>
          </cell>
        </row>
        <row r="594">
          <cell r="A594">
            <v>71196</v>
          </cell>
          <cell r="B594" t="str">
            <v>ELETRODUTO PVC FLEXÍVEL - MANGUEIRA CORRUGADA REFORÇADA - DIAM. 40MM</v>
          </cell>
          <cell r="C594" t="str">
            <v xml:space="preserve">M     </v>
          </cell>
          <cell r="D594">
            <v>1.78</v>
          </cell>
          <cell r="E594">
            <v>4.32</v>
          </cell>
          <cell r="F594">
            <v>6.1</v>
          </cell>
        </row>
        <row r="595">
          <cell r="A595">
            <v>71197</v>
          </cell>
          <cell r="B595" t="str">
            <v>ELETRODUTO PVC FLEXÍVEL - MANGUEIRA CORRUGADA REFORÇADA - DIAM. 50MM</v>
          </cell>
          <cell r="C595" t="str">
            <v xml:space="preserve">M     </v>
          </cell>
          <cell r="D595">
            <v>2.16</v>
          </cell>
          <cell r="E595">
            <v>7.99</v>
          </cell>
          <cell r="F595">
            <v>10.15</v>
          </cell>
        </row>
        <row r="596">
          <cell r="A596">
            <v>71198</v>
          </cell>
          <cell r="B596" t="str">
            <v>ELETRODUTO PVC FLEXÍVEL - MANGUEIRA CORRUGADA REFORÇADA - DIAM. 60MM</v>
          </cell>
          <cell r="C596" t="str">
            <v xml:space="preserve">M     </v>
          </cell>
          <cell r="D596">
            <v>2.9</v>
          </cell>
          <cell r="E596">
            <v>10.8</v>
          </cell>
          <cell r="F596">
            <v>13.7</v>
          </cell>
        </row>
        <row r="597">
          <cell r="A597">
            <v>71199</v>
          </cell>
          <cell r="B597" t="str">
            <v>ELETRODUTO PVC FLEXÍVEL - MANGUEIRA CORRUGADA REFORÇADA - DIAM. 75MM</v>
          </cell>
          <cell r="C597" t="str">
            <v xml:space="preserve">M     </v>
          </cell>
          <cell r="D597">
            <v>4.99</v>
          </cell>
          <cell r="E597">
            <v>17.28</v>
          </cell>
          <cell r="F597">
            <v>22.27</v>
          </cell>
        </row>
        <row r="598">
          <cell r="A598">
            <v>71200</v>
          </cell>
          <cell r="B598" t="str">
            <v>ELETRODUTO DE PVC RIGIDO DIAMETRO 1/2"</v>
          </cell>
          <cell r="C598" t="str">
            <v xml:space="preserve">M     </v>
          </cell>
          <cell r="D598">
            <v>1.17</v>
          </cell>
          <cell r="E598">
            <v>3.67</v>
          </cell>
          <cell r="F598">
            <v>4.84</v>
          </cell>
        </row>
        <row r="599">
          <cell r="A599">
            <v>71201</v>
          </cell>
          <cell r="B599" t="str">
            <v>ELETRODUTO DE PVC RIGIDO DIAMETRO 3/4"</v>
          </cell>
          <cell r="C599" t="str">
            <v xml:space="preserve">M     </v>
          </cell>
          <cell r="D599">
            <v>1.48</v>
          </cell>
          <cell r="E599">
            <v>3.67</v>
          </cell>
          <cell r="F599">
            <v>5.15</v>
          </cell>
        </row>
        <row r="600">
          <cell r="A600">
            <v>71202</v>
          </cell>
          <cell r="B600" t="str">
            <v>ELETRODUTO DE PVC RIGIDO DIAMETRO 1"</v>
          </cell>
          <cell r="C600" t="str">
            <v xml:space="preserve">M     </v>
          </cell>
          <cell r="D600">
            <v>2.52</v>
          </cell>
          <cell r="E600">
            <v>4.32</v>
          </cell>
          <cell r="F600">
            <v>6.84</v>
          </cell>
        </row>
        <row r="601">
          <cell r="A601">
            <v>71203</v>
          </cell>
          <cell r="B601" t="str">
            <v>ELETRODUTO DE PVC RIGIDO DIAMETRO 1.1/2"</v>
          </cell>
          <cell r="C601" t="str">
            <v xml:space="preserve">M     </v>
          </cell>
          <cell r="D601">
            <v>4.3</v>
          </cell>
          <cell r="E601">
            <v>7.99</v>
          </cell>
          <cell r="F601">
            <v>12.29</v>
          </cell>
        </row>
        <row r="602">
          <cell r="A602">
            <v>71204</v>
          </cell>
          <cell r="B602" t="str">
            <v>ELETRODUTO DE PVC RIGIDO DIAMETRO 1.1/4"</v>
          </cell>
          <cell r="C602" t="str">
            <v xml:space="preserve">M     </v>
          </cell>
          <cell r="D602">
            <v>3.39</v>
          </cell>
          <cell r="E602">
            <v>9.07</v>
          </cell>
          <cell r="F602">
            <v>12.46</v>
          </cell>
        </row>
        <row r="603">
          <cell r="A603">
            <v>71205</v>
          </cell>
          <cell r="B603" t="str">
            <v>ELETRODUTO DE PVC RIGIDO DIAMETRO 2"</v>
          </cell>
          <cell r="C603" t="str">
            <v xml:space="preserve">M     </v>
          </cell>
          <cell r="D603">
            <v>6.21</v>
          </cell>
          <cell r="E603">
            <v>10.8</v>
          </cell>
          <cell r="F603">
            <v>17.010000000000002</v>
          </cell>
        </row>
        <row r="604">
          <cell r="A604">
            <v>71206</v>
          </cell>
          <cell r="B604" t="str">
            <v>ELETRODUTO DE PVC RIGIDO DIAMETRO 2.1/2"</v>
          </cell>
          <cell r="C604" t="str">
            <v xml:space="preserve">M     </v>
          </cell>
          <cell r="D604">
            <v>8.26</v>
          </cell>
          <cell r="E604">
            <v>14.47</v>
          </cell>
          <cell r="F604">
            <v>22.73</v>
          </cell>
        </row>
        <row r="605">
          <cell r="A605">
            <v>71207</v>
          </cell>
          <cell r="B605" t="str">
            <v>ELETRODUTO DE PVC RIGIDO DIAMETRO 3"</v>
          </cell>
          <cell r="C605" t="str">
            <v xml:space="preserve">M     </v>
          </cell>
          <cell r="D605">
            <v>13.13</v>
          </cell>
          <cell r="E605">
            <v>17.28</v>
          </cell>
          <cell r="F605">
            <v>30.41</v>
          </cell>
        </row>
        <row r="606">
          <cell r="A606">
            <v>71208</v>
          </cell>
          <cell r="B606" t="str">
            <v>ELETRODUTO DE PVC RIGIDO DIAMETRO 4"</v>
          </cell>
          <cell r="C606" t="str">
            <v xml:space="preserve">M     </v>
          </cell>
          <cell r="D606">
            <v>19.98</v>
          </cell>
          <cell r="E606">
            <v>21.6</v>
          </cell>
          <cell r="F606">
            <v>41.58</v>
          </cell>
        </row>
        <row r="607">
          <cell r="A607">
            <v>71210</v>
          </cell>
          <cell r="B607" t="str">
            <v xml:space="preserve">ELETRODUTO EM AÇO GALVANIZADO A FOGO DIÂMETRO 1/2" - PESADO </v>
          </cell>
          <cell r="C607" t="str">
            <v xml:space="preserve">M     </v>
          </cell>
          <cell r="D607">
            <v>7.01</v>
          </cell>
          <cell r="E607">
            <v>4.32</v>
          </cell>
          <cell r="F607">
            <v>11.33</v>
          </cell>
        </row>
        <row r="608">
          <cell r="A608">
            <v>71211</v>
          </cell>
          <cell r="B608" t="str">
            <v xml:space="preserve">ELETRODUTO EM AÇO GALVANIZADO A FOGO DIÂMETRO 3/4" - PESADO </v>
          </cell>
          <cell r="C608" t="str">
            <v xml:space="preserve">M     </v>
          </cell>
          <cell r="D608">
            <v>9.52</v>
          </cell>
          <cell r="E608">
            <v>6.48</v>
          </cell>
          <cell r="F608">
            <v>16</v>
          </cell>
        </row>
        <row r="609">
          <cell r="A609">
            <v>71212</v>
          </cell>
          <cell r="B609" t="str">
            <v xml:space="preserve">ELETRODUTO EM AÇO GALVANIZADO A FOGO DIÂMETRO 1" - PESADO </v>
          </cell>
          <cell r="C609" t="str">
            <v xml:space="preserve">M     </v>
          </cell>
          <cell r="D609">
            <v>11.82</v>
          </cell>
          <cell r="E609">
            <v>8.64</v>
          </cell>
          <cell r="F609">
            <v>20.46</v>
          </cell>
        </row>
        <row r="610">
          <cell r="A610">
            <v>71213</v>
          </cell>
          <cell r="B610" t="str">
            <v xml:space="preserve">ELETRODUTO EM AÇO GALVANIZADO A FOGO DIÂMETRO 1 1/4" - PESADO </v>
          </cell>
          <cell r="C610" t="str">
            <v xml:space="preserve">M     </v>
          </cell>
          <cell r="D610">
            <v>19.170000000000002</v>
          </cell>
          <cell r="E610">
            <v>14.04</v>
          </cell>
          <cell r="F610">
            <v>33.21</v>
          </cell>
        </row>
        <row r="611">
          <cell r="A611">
            <v>71214</v>
          </cell>
          <cell r="B611" t="str">
            <v xml:space="preserve">ELETRODUTO EM AÇO GALVANIZADO A FOGO DIÂMETRO 1 1/2" - PESADO </v>
          </cell>
          <cell r="C611" t="str">
            <v xml:space="preserve">M     </v>
          </cell>
          <cell r="D611">
            <v>27</v>
          </cell>
          <cell r="E611">
            <v>15.12</v>
          </cell>
          <cell r="F611">
            <v>42.12</v>
          </cell>
        </row>
        <row r="612">
          <cell r="A612">
            <v>71215</v>
          </cell>
          <cell r="B612" t="str">
            <v xml:space="preserve">ELETRODUTO EM AÇO GALVANIZADO A FOGO DIÂMETRO 2" - PESADO </v>
          </cell>
          <cell r="C612" t="str">
            <v xml:space="preserve">M     </v>
          </cell>
          <cell r="D612">
            <v>37.700000000000003</v>
          </cell>
          <cell r="E612">
            <v>17.28</v>
          </cell>
          <cell r="F612">
            <v>54.98</v>
          </cell>
        </row>
        <row r="613">
          <cell r="A613">
            <v>71216</v>
          </cell>
          <cell r="B613" t="str">
            <v xml:space="preserve">ELETRODUTO EM AÇO GALVANIZADO A FOGO DIÂMETRO 2 1/2" - PESADO </v>
          </cell>
          <cell r="C613" t="str">
            <v xml:space="preserve">M     </v>
          </cell>
          <cell r="D613">
            <v>37.79</v>
          </cell>
          <cell r="E613">
            <v>30.24</v>
          </cell>
          <cell r="F613">
            <v>68.03</v>
          </cell>
        </row>
        <row r="614">
          <cell r="A614">
            <v>71217</v>
          </cell>
          <cell r="B614" t="str">
            <v xml:space="preserve">ELETRODUTO EM AÇO GALVANIZADO A FOGO DIÂMETRO 3" - PESADO </v>
          </cell>
          <cell r="C614" t="str">
            <v xml:space="preserve">M     </v>
          </cell>
          <cell r="D614">
            <v>55.51</v>
          </cell>
          <cell r="E614">
            <v>34.56</v>
          </cell>
          <cell r="F614">
            <v>90.07</v>
          </cell>
        </row>
        <row r="615">
          <cell r="A615">
            <v>71218</v>
          </cell>
          <cell r="B615" t="str">
            <v xml:space="preserve">ELETRODUTO EM AÇO GALVANIZADO A FOGO DIÂMETRO 4" - PESADO </v>
          </cell>
          <cell r="C615" t="str">
            <v xml:space="preserve">M     </v>
          </cell>
          <cell r="D615">
            <v>69.67</v>
          </cell>
          <cell r="E615">
            <v>43.2</v>
          </cell>
          <cell r="F615">
            <v>112.87</v>
          </cell>
        </row>
        <row r="616">
          <cell r="A616">
            <v>71230</v>
          </cell>
          <cell r="B616" t="str">
            <v>ELETRODUTO METALICO FLEXIVEL DIAMETRO DIAM.1/2"</v>
          </cell>
          <cell r="C616" t="str">
            <v xml:space="preserve">M     </v>
          </cell>
          <cell r="D616">
            <v>3.45</v>
          </cell>
          <cell r="E616">
            <v>3.67</v>
          </cell>
          <cell r="F616">
            <v>7.12</v>
          </cell>
        </row>
        <row r="617">
          <cell r="A617">
            <v>71231</v>
          </cell>
          <cell r="B617" t="str">
            <v>ELETRODUTO METALICO FLEXIVEL DIAMETRO DIAM.3/4"</v>
          </cell>
          <cell r="C617" t="str">
            <v xml:space="preserve">M     </v>
          </cell>
          <cell r="D617">
            <v>4.3499999999999996</v>
          </cell>
          <cell r="E617">
            <v>3.67</v>
          </cell>
          <cell r="F617">
            <v>8.02</v>
          </cell>
        </row>
        <row r="618">
          <cell r="A618">
            <v>71232</v>
          </cell>
          <cell r="B618" t="str">
            <v>ELETRODUTO METALICO FLEXIVEL DIAMETRO DIAM. 1"</v>
          </cell>
          <cell r="C618" t="str">
            <v xml:space="preserve">M     </v>
          </cell>
          <cell r="D618">
            <v>6.33</v>
          </cell>
          <cell r="E618">
            <v>3.67</v>
          </cell>
          <cell r="F618">
            <v>10</v>
          </cell>
        </row>
        <row r="619">
          <cell r="A619">
            <v>71250</v>
          </cell>
          <cell r="B619" t="str">
            <v>ELETRODUTO EM AÇO ZINCADO DIÂMETRO 1/2"</v>
          </cell>
          <cell r="C619" t="str">
            <v xml:space="preserve">M     </v>
          </cell>
          <cell r="D619">
            <v>3.4</v>
          </cell>
          <cell r="E619">
            <v>4.32</v>
          </cell>
          <cell r="F619">
            <v>7.72</v>
          </cell>
        </row>
        <row r="620">
          <cell r="A620">
            <v>71251</v>
          </cell>
          <cell r="B620" t="str">
            <v>ELETRODUTO EM AÇO ZINCADO DIÂMETRO 3/4"</v>
          </cell>
          <cell r="C620" t="str">
            <v xml:space="preserve">M     </v>
          </cell>
          <cell r="D620">
            <v>3.64</v>
          </cell>
          <cell r="E620">
            <v>6.48</v>
          </cell>
          <cell r="F620">
            <v>10.119999999999999</v>
          </cell>
        </row>
        <row r="621">
          <cell r="A621">
            <v>71252</v>
          </cell>
          <cell r="B621" t="str">
            <v>ELETRODUTO EM AÇO ZINCADO DIÂMETRO 1"</v>
          </cell>
          <cell r="C621" t="str">
            <v xml:space="preserve">M     </v>
          </cell>
          <cell r="D621">
            <v>8.11</v>
          </cell>
          <cell r="E621">
            <v>8.64</v>
          </cell>
          <cell r="F621">
            <v>16.75</v>
          </cell>
        </row>
        <row r="622">
          <cell r="A622">
            <v>71253</v>
          </cell>
          <cell r="B622" t="str">
            <v>ELETRODUTO EM AÇO ZINCADO DIÂMETRO 1.1/4"</v>
          </cell>
          <cell r="C622" t="str">
            <v xml:space="preserve">M     </v>
          </cell>
          <cell r="D622">
            <v>9.77</v>
          </cell>
          <cell r="E622">
            <v>14.04</v>
          </cell>
          <cell r="F622">
            <v>23.81</v>
          </cell>
        </row>
        <row r="623">
          <cell r="A623">
            <v>71254</v>
          </cell>
          <cell r="B623" t="str">
            <v>ELETRODUTO EM AÇO ZINCADO DIÂMETRO 1.1/2"</v>
          </cell>
          <cell r="C623" t="str">
            <v xml:space="preserve">M     </v>
          </cell>
          <cell r="D623">
            <v>11.58</v>
          </cell>
          <cell r="E623">
            <v>15.12</v>
          </cell>
          <cell r="F623">
            <v>26.7</v>
          </cell>
        </row>
        <row r="624">
          <cell r="A624">
            <v>71255</v>
          </cell>
          <cell r="B624" t="str">
            <v>ELETRODUTO EM AÇO ZINCADO DIÂMETRO 2"</v>
          </cell>
          <cell r="C624" t="str">
            <v xml:space="preserve">M     </v>
          </cell>
          <cell r="D624">
            <v>14.48</v>
          </cell>
          <cell r="E624">
            <v>17.28</v>
          </cell>
          <cell r="F624">
            <v>31.76</v>
          </cell>
        </row>
        <row r="625">
          <cell r="A625">
            <v>71256</v>
          </cell>
          <cell r="B625" t="str">
            <v>ELETRODUTO EM AÇO ZINCADO DIÂMETRO 2.1/2"</v>
          </cell>
          <cell r="C625" t="str">
            <v xml:space="preserve">M     </v>
          </cell>
          <cell r="D625">
            <v>32.32</v>
          </cell>
          <cell r="E625">
            <v>30.24</v>
          </cell>
          <cell r="F625">
            <v>62.56</v>
          </cell>
        </row>
        <row r="626">
          <cell r="A626">
            <v>71257</v>
          </cell>
          <cell r="B626" t="str">
            <v>ELETRODUTO EM AÇO ZINCADO DIÂMETRO 3"</v>
          </cell>
          <cell r="C626" t="str">
            <v xml:space="preserve">M     </v>
          </cell>
          <cell r="D626">
            <v>37.78</v>
          </cell>
          <cell r="E626">
            <v>34.56</v>
          </cell>
          <cell r="F626">
            <v>72.34</v>
          </cell>
        </row>
        <row r="627">
          <cell r="A627">
            <v>71258</v>
          </cell>
          <cell r="B627" t="str">
            <v>ELETRODUTO EM AÇO ZINCADO DIÂMETRO 4"</v>
          </cell>
          <cell r="C627" t="str">
            <v xml:space="preserve">M     </v>
          </cell>
          <cell r="D627">
            <v>55.19</v>
          </cell>
          <cell r="E627">
            <v>43.2</v>
          </cell>
          <cell r="F627">
            <v>98.39</v>
          </cell>
        </row>
        <row r="628">
          <cell r="A628">
            <v>71267</v>
          </cell>
          <cell r="B628" t="str">
            <v>ELO FUSÍVEL 5 H</v>
          </cell>
          <cell r="C628" t="str">
            <v xml:space="preserve">Un    </v>
          </cell>
          <cell r="D628">
            <v>2.6</v>
          </cell>
          <cell r="E628">
            <v>5.4</v>
          </cell>
          <cell r="F628">
            <v>8</v>
          </cell>
        </row>
        <row r="629">
          <cell r="A629">
            <v>71268</v>
          </cell>
          <cell r="B629" t="str">
            <v>ELO FUSÍVEL 6 K</v>
          </cell>
          <cell r="C629" t="str">
            <v xml:space="preserve">Un    </v>
          </cell>
          <cell r="D629">
            <v>2.6</v>
          </cell>
          <cell r="E629">
            <v>5.4</v>
          </cell>
          <cell r="F629">
            <v>8</v>
          </cell>
        </row>
        <row r="630">
          <cell r="A630">
            <v>71270</v>
          </cell>
          <cell r="B630" t="str">
            <v>ELO FUSIVEL 8 K - 15 KV</v>
          </cell>
          <cell r="C630" t="str">
            <v xml:space="preserve">Un    </v>
          </cell>
          <cell r="D630">
            <v>2.6</v>
          </cell>
          <cell r="E630">
            <v>5.4</v>
          </cell>
          <cell r="F630">
            <v>8</v>
          </cell>
        </row>
        <row r="631">
          <cell r="A631">
            <v>71271</v>
          </cell>
          <cell r="B631" t="str">
            <v>ELO FUSIVEL 10 K - 15 KV</v>
          </cell>
          <cell r="C631" t="str">
            <v xml:space="preserve">Un    </v>
          </cell>
          <cell r="D631">
            <v>2.6</v>
          </cell>
          <cell r="E631">
            <v>5.4</v>
          </cell>
          <cell r="F631">
            <v>8</v>
          </cell>
        </row>
        <row r="632">
          <cell r="A632">
            <v>71275</v>
          </cell>
          <cell r="B632" t="str">
            <v>ESTICADOR P/CABO DE AÇO 1/4"</v>
          </cell>
          <cell r="C632" t="str">
            <v xml:space="preserve">Un    </v>
          </cell>
          <cell r="D632">
            <v>2.4</v>
          </cell>
          <cell r="E632">
            <v>4.32</v>
          </cell>
          <cell r="F632">
            <v>6.72</v>
          </cell>
        </row>
        <row r="633">
          <cell r="A633">
            <v>71277</v>
          </cell>
          <cell r="B633" t="str">
            <v>EMENDA INTERNA P/ELETROCALHA (50 X 50 mm)</v>
          </cell>
          <cell r="C633" t="str">
            <v xml:space="preserve">Un    </v>
          </cell>
          <cell r="D633">
            <v>1.7</v>
          </cell>
          <cell r="E633">
            <v>3.24</v>
          </cell>
          <cell r="F633">
            <v>4.9400000000000004</v>
          </cell>
        </row>
        <row r="634">
          <cell r="A634">
            <v>71278</v>
          </cell>
          <cell r="B634" t="str">
            <v>ESPELHO BAQUELITE 4" X 2" 1 FURO RJ-45</v>
          </cell>
          <cell r="C634" t="str">
            <v xml:space="preserve">Un    </v>
          </cell>
          <cell r="D634">
            <v>2.69</v>
          </cell>
          <cell r="E634">
            <v>0.65</v>
          </cell>
          <cell r="F634">
            <v>3.34</v>
          </cell>
        </row>
        <row r="635">
          <cell r="A635">
            <v>71279</v>
          </cell>
          <cell r="B635" t="str">
            <v>ESPELHO BAQUELITE 4" X 2" 2 FUROS RJ-45</v>
          </cell>
          <cell r="C635" t="str">
            <v xml:space="preserve">Un    </v>
          </cell>
          <cell r="D635">
            <v>2.69</v>
          </cell>
          <cell r="E635">
            <v>0.65</v>
          </cell>
          <cell r="F635">
            <v>3.34</v>
          </cell>
        </row>
        <row r="636">
          <cell r="A636">
            <v>71280</v>
          </cell>
          <cell r="B636" t="str">
            <v>FIO DE COBRE NU No. 2,5 MM2 (45,05M /KG)</v>
          </cell>
          <cell r="C636" t="str">
            <v xml:space="preserve">M     </v>
          </cell>
          <cell r="D636">
            <v>1.01</v>
          </cell>
          <cell r="E636">
            <v>1.19</v>
          </cell>
          <cell r="F636">
            <v>2.2000000000000002</v>
          </cell>
        </row>
        <row r="637">
          <cell r="A637">
            <v>71281</v>
          </cell>
          <cell r="B637" t="str">
            <v>FIO DE COBRE NU No. 4 MM2 (28,00 M/KG)</v>
          </cell>
          <cell r="C637" t="str">
            <v xml:space="preserve">M     </v>
          </cell>
          <cell r="D637">
            <v>1.67</v>
          </cell>
          <cell r="E637">
            <v>1.29</v>
          </cell>
          <cell r="F637">
            <v>2.96</v>
          </cell>
        </row>
        <row r="638">
          <cell r="A638">
            <v>71282</v>
          </cell>
          <cell r="B638" t="str">
            <v>FIO DE COBRE NU No. 6 MM2 (18,00 M/KG)</v>
          </cell>
          <cell r="C638" t="str">
            <v xml:space="preserve">M     </v>
          </cell>
          <cell r="D638">
            <v>2.2799999999999998</v>
          </cell>
          <cell r="E638">
            <v>1.4</v>
          </cell>
          <cell r="F638">
            <v>3.68</v>
          </cell>
        </row>
        <row r="639">
          <cell r="A639">
            <v>71283</v>
          </cell>
          <cell r="B639" t="str">
            <v>FIO DE COBRE NU No. 10 MM2 (11,00 M/KG)</v>
          </cell>
          <cell r="C639" t="str">
            <v xml:space="preserve">M     </v>
          </cell>
          <cell r="D639">
            <v>4.12</v>
          </cell>
          <cell r="E639">
            <v>1.51</v>
          </cell>
          <cell r="F639">
            <v>5.63</v>
          </cell>
        </row>
        <row r="640">
          <cell r="A640">
            <v>71290</v>
          </cell>
          <cell r="B640" t="str">
            <v>FIO ISOLADO PVC 750 V,  No. 1,5 MM2</v>
          </cell>
          <cell r="C640" t="str">
            <v xml:space="preserve">M     </v>
          </cell>
          <cell r="D640">
            <v>0.54</v>
          </cell>
          <cell r="E640">
            <v>1.08</v>
          </cell>
          <cell r="F640">
            <v>1.62</v>
          </cell>
        </row>
        <row r="641">
          <cell r="A641">
            <v>71291</v>
          </cell>
          <cell r="B641" t="str">
            <v>FIO ISOLADO PVC 750 V, No. 2,5 MM2</v>
          </cell>
          <cell r="C641" t="str">
            <v xml:space="preserve">M     </v>
          </cell>
          <cell r="D641">
            <v>0.99</v>
          </cell>
          <cell r="E641">
            <v>1.19</v>
          </cell>
          <cell r="F641">
            <v>2.1800000000000002</v>
          </cell>
        </row>
        <row r="642">
          <cell r="A642">
            <v>71292</v>
          </cell>
          <cell r="B642" t="str">
            <v>FIO ISOLADO PVC 750 V, No. 4 MM2</v>
          </cell>
          <cell r="C642" t="str">
            <v xml:space="preserve">M     </v>
          </cell>
          <cell r="D642">
            <v>1.32</v>
          </cell>
          <cell r="E642">
            <v>1.29</v>
          </cell>
          <cell r="F642">
            <v>2.61</v>
          </cell>
        </row>
        <row r="643">
          <cell r="A643">
            <v>71293</v>
          </cell>
          <cell r="B643" t="str">
            <v>FIO ISOLADO PVC 750 V, No. 6 MM2</v>
          </cell>
          <cell r="C643" t="str">
            <v xml:space="preserve">M     </v>
          </cell>
          <cell r="D643">
            <v>2.06</v>
          </cell>
          <cell r="E643">
            <v>1.4</v>
          </cell>
          <cell r="F643">
            <v>3.46</v>
          </cell>
        </row>
        <row r="644">
          <cell r="A644">
            <v>71294</v>
          </cell>
          <cell r="B644" t="str">
            <v>FIO ISOLADO PVC 750 V, No. 10 MM2</v>
          </cell>
          <cell r="C644" t="str">
            <v xml:space="preserve">M     </v>
          </cell>
          <cell r="D644">
            <v>3.56</v>
          </cell>
          <cell r="E644">
            <v>1.51</v>
          </cell>
          <cell r="F644">
            <v>5.07</v>
          </cell>
        </row>
        <row r="645">
          <cell r="A645">
            <v>71320</v>
          </cell>
          <cell r="B645" t="str">
            <v>FITA DE AUTO FUSAO, ROLO DE 2,00 M</v>
          </cell>
          <cell r="C645" t="str">
            <v xml:space="preserve">Un    </v>
          </cell>
          <cell r="D645">
            <v>3.17</v>
          </cell>
          <cell r="E645">
            <v>1.08</v>
          </cell>
          <cell r="F645">
            <v>4.25</v>
          </cell>
        </row>
        <row r="646">
          <cell r="A646">
            <v>71321</v>
          </cell>
          <cell r="B646" t="str">
            <v>FITA DE AUTO FUSAO, ROLO E 10,00 MM</v>
          </cell>
          <cell r="C646" t="str">
            <v xml:space="preserve">Un    </v>
          </cell>
          <cell r="D646">
            <v>18.77</v>
          </cell>
          <cell r="E646">
            <v>4.32</v>
          </cell>
          <cell r="F646">
            <v>23.09</v>
          </cell>
        </row>
        <row r="647">
          <cell r="A647">
            <v>71329</v>
          </cell>
          <cell r="B647" t="str">
            <v>FITA ISOLANTE, ROLO DE 5,00 M</v>
          </cell>
          <cell r="C647" t="str">
            <v xml:space="preserve">Un    </v>
          </cell>
          <cell r="D647">
            <v>1.9</v>
          </cell>
          <cell r="E647">
            <v>2.16</v>
          </cell>
          <cell r="F647">
            <v>4.0599999999999996</v>
          </cell>
        </row>
        <row r="648">
          <cell r="A648">
            <v>71330</v>
          </cell>
          <cell r="B648" t="str">
            <v>FITA ISOLANTE, ROLO DE 10,00 M</v>
          </cell>
          <cell r="C648" t="str">
            <v xml:space="preserve">Un    </v>
          </cell>
          <cell r="D648">
            <v>3.23</v>
          </cell>
          <cell r="E648">
            <v>4.32</v>
          </cell>
          <cell r="F648">
            <v>7.55</v>
          </cell>
        </row>
        <row r="649">
          <cell r="A649">
            <v>71331</v>
          </cell>
          <cell r="B649" t="str">
            <v>FITA ISOLANTE, ROLO DE 20,00 M</v>
          </cell>
          <cell r="C649" t="str">
            <v xml:space="preserve">Un    </v>
          </cell>
          <cell r="D649">
            <v>4.9800000000000004</v>
          </cell>
          <cell r="E649">
            <v>8.64</v>
          </cell>
          <cell r="F649">
            <v>13.62</v>
          </cell>
        </row>
        <row r="650">
          <cell r="A650">
            <v>71365</v>
          </cell>
          <cell r="B650" t="str">
            <v>GRAMPO DE ANCORAGEM POLIMÉRICO</v>
          </cell>
          <cell r="C650" t="str">
            <v xml:space="preserve">un    </v>
          </cell>
          <cell r="D650">
            <v>27.23</v>
          </cell>
          <cell r="E650">
            <v>8.64</v>
          </cell>
          <cell r="F650">
            <v>35.869999999999997</v>
          </cell>
        </row>
        <row r="651">
          <cell r="A651">
            <v>71371</v>
          </cell>
          <cell r="B651" t="str">
            <v>GRAMPO P/CABO DE AÇO 1/4"</v>
          </cell>
          <cell r="C651" t="str">
            <v xml:space="preserve">Un    </v>
          </cell>
          <cell r="D651">
            <v>0.45</v>
          </cell>
          <cell r="E651">
            <v>3.45</v>
          </cell>
          <cell r="F651">
            <v>3.9</v>
          </cell>
        </row>
        <row r="652">
          <cell r="A652">
            <v>71380</v>
          </cell>
          <cell r="B652" t="str">
            <v>HASTE REV.COBRE(COPPERWELD)  3/4" X 2,40 M C/CONECTOR</v>
          </cell>
          <cell r="C652" t="str">
            <v xml:space="preserve">Un    </v>
          </cell>
          <cell r="D652">
            <v>27.49</v>
          </cell>
          <cell r="E652">
            <v>6.48</v>
          </cell>
          <cell r="F652">
            <v>33.97</v>
          </cell>
        </row>
        <row r="653">
          <cell r="A653">
            <v>71381</v>
          </cell>
          <cell r="B653" t="str">
            <v>HASTE REV.COBRE(COPPERWELD)  5/8" X 3,00 M C/CONECTOR</v>
          </cell>
          <cell r="C653" t="str">
            <v xml:space="preserve">Un    </v>
          </cell>
          <cell r="D653">
            <v>52.79</v>
          </cell>
          <cell r="E653">
            <v>8.64</v>
          </cell>
          <cell r="F653">
            <v>61.43</v>
          </cell>
        </row>
        <row r="654">
          <cell r="A654">
            <v>71390</v>
          </cell>
          <cell r="B654" t="str">
            <v>HASTE CANTONEIRA 2,00 M  C/CONECTOR</v>
          </cell>
          <cell r="C654" t="str">
            <v xml:space="preserve">Un    </v>
          </cell>
          <cell r="D654">
            <v>32</v>
          </cell>
          <cell r="E654">
            <v>8.64</v>
          </cell>
          <cell r="F654">
            <v>40.64</v>
          </cell>
        </row>
        <row r="655">
          <cell r="A655">
            <v>71391</v>
          </cell>
          <cell r="B655" t="str">
            <v>HASTE CANTONEIRA 2,40 M C/CONECTOR</v>
          </cell>
          <cell r="C655" t="str">
            <v xml:space="preserve">Un    </v>
          </cell>
          <cell r="D655">
            <v>46.06</v>
          </cell>
          <cell r="E655">
            <v>10.8</v>
          </cell>
          <cell r="F655">
            <v>56.86</v>
          </cell>
        </row>
        <row r="656">
          <cell r="A656">
            <v>71400</v>
          </cell>
          <cell r="B656" t="str">
            <v>IGNITOR S-52 P/LÂMPADA V.MET.2000 W.</v>
          </cell>
          <cell r="C656" t="str">
            <v xml:space="preserve">Un    </v>
          </cell>
          <cell r="D656">
            <v>25.14</v>
          </cell>
          <cell r="E656">
            <v>8.64</v>
          </cell>
          <cell r="F656">
            <v>33.78</v>
          </cell>
        </row>
        <row r="657">
          <cell r="A657">
            <v>71410</v>
          </cell>
          <cell r="B657" t="str">
            <v>INTERR.BIPOLAR SIMPLES 25-A(P/CONDIONADOR AR)</v>
          </cell>
          <cell r="C657" t="str">
            <v xml:space="preserve">Un    </v>
          </cell>
          <cell r="D657">
            <v>55.08</v>
          </cell>
          <cell r="E657">
            <v>7.99</v>
          </cell>
          <cell r="F657">
            <v>63.07</v>
          </cell>
        </row>
        <row r="658">
          <cell r="A658">
            <v>71411</v>
          </cell>
          <cell r="B658" t="str">
            <v>INTERRUPTOR 1 SEÇÃO (LINHA X OU EQUIVALENTE)</v>
          </cell>
          <cell r="C658" t="str">
            <v xml:space="preserve">Un    </v>
          </cell>
          <cell r="D658">
            <v>4.54</v>
          </cell>
          <cell r="E658">
            <v>4.53</v>
          </cell>
          <cell r="F658">
            <v>9.07</v>
          </cell>
        </row>
        <row r="659">
          <cell r="A659">
            <v>71412</v>
          </cell>
          <cell r="B659" t="str">
            <v>INTERRUPTOR 2 SEÇÕES (LINHA X OU EQUIVALENTE)</v>
          </cell>
          <cell r="C659" t="str">
            <v xml:space="preserve">Un    </v>
          </cell>
          <cell r="D659">
            <v>11.69</v>
          </cell>
          <cell r="E659">
            <v>7.99</v>
          </cell>
          <cell r="F659">
            <v>19.68</v>
          </cell>
        </row>
        <row r="660">
          <cell r="A660">
            <v>71430</v>
          </cell>
          <cell r="B660" t="str">
            <v>INTERRUPTOR INTERMEDIARIO (FOUR-WAY)</v>
          </cell>
          <cell r="C660" t="str">
            <v xml:space="preserve">Un    </v>
          </cell>
          <cell r="D660">
            <v>12.57</v>
          </cell>
          <cell r="E660">
            <v>11.45</v>
          </cell>
          <cell r="F660">
            <v>24.02</v>
          </cell>
        </row>
        <row r="661">
          <cell r="A661">
            <v>71431</v>
          </cell>
          <cell r="B661" t="str">
            <v>INTERRUPTOR PARALELO SIMPLES (1 SECAO)</v>
          </cell>
          <cell r="C661" t="str">
            <v xml:space="preserve">Un    </v>
          </cell>
          <cell r="D661">
            <v>8.9</v>
          </cell>
          <cell r="E661">
            <v>6.27</v>
          </cell>
          <cell r="F661">
            <v>15.17</v>
          </cell>
        </row>
        <row r="662">
          <cell r="A662">
            <v>71432</v>
          </cell>
          <cell r="B662" t="str">
            <v>INTERRUPTOR PARALELO DUPLO (2 SECOES)</v>
          </cell>
          <cell r="C662" t="str">
            <v xml:space="preserve">Un    </v>
          </cell>
          <cell r="D662">
            <v>15.87</v>
          </cell>
          <cell r="E662">
            <v>11.45</v>
          </cell>
          <cell r="F662">
            <v>27.32</v>
          </cell>
        </row>
        <row r="663">
          <cell r="A663">
            <v>71440</v>
          </cell>
          <cell r="B663" t="str">
            <v>INTERRUPTOR SIMPLES (1 SECAO)</v>
          </cell>
          <cell r="C663" t="str">
            <v xml:space="preserve">Un    </v>
          </cell>
          <cell r="D663">
            <v>7.5</v>
          </cell>
          <cell r="E663">
            <v>4.53</v>
          </cell>
          <cell r="F663">
            <v>12.03</v>
          </cell>
        </row>
        <row r="664">
          <cell r="A664">
            <v>71441</v>
          </cell>
          <cell r="B664" t="str">
            <v>INTERRUPTOR SIMPLES (2 SECOES)</v>
          </cell>
          <cell r="C664" t="str">
            <v xml:space="preserve">Un    </v>
          </cell>
          <cell r="D664">
            <v>13.15</v>
          </cell>
          <cell r="E664">
            <v>7.99</v>
          </cell>
          <cell r="F664">
            <v>21.14</v>
          </cell>
        </row>
        <row r="665">
          <cell r="A665">
            <v>71442</v>
          </cell>
          <cell r="B665" t="str">
            <v>INTERRUPTOR SIMPLES (3 SECOES)</v>
          </cell>
          <cell r="C665" t="str">
            <v xml:space="preserve">Un    </v>
          </cell>
          <cell r="D665">
            <v>20.14</v>
          </cell>
          <cell r="E665">
            <v>11.45</v>
          </cell>
          <cell r="F665">
            <v>31.59</v>
          </cell>
        </row>
        <row r="666">
          <cell r="A666">
            <v>71443</v>
          </cell>
          <cell r="B666" t="str">
            <v>INTERRUPTOR SIMPLES 1 SEÇÃO E 1 TOMADA HEXAGONAL 2P + T - 10A CONJUGADOS</v>
          </cell>
          <cell r="C666" t="str">
            <v xml:space="preserve">Un    </v>
          </cell>
          <cell r="D666">
            <v>15.48</v>
          </cell>
          <cell r="E666">
            <v>7.99</v>
          </cell>
          <cell r="F666">
            <v>23.47</v>
          </cell>
        </row>
        <row r="667">
          <cell r="A667">
            <v>71450</v>
          </cell>
          <cell r="B667" t="str">
            <v>INTERRUPTOR DIFERENCIAL RESIDUAL (D.R.) BIPOLAR DE 25A-30mA</v>
          </cell>
          <cell r="C667" t="str">
            <v xml:space="preserve">Un    </v>
          </cell>
          <cell r="D667">
            <v>64.02</v>
          </cell>
          <cell r="E667">
            <v>12.96</v>
          </cell>
          <cell r="F667">
            <v>76.98</v>
          </cell>
        </row>
        <row r="668">
          <cell r="A668">
            <v>71451</v>
          </cell>
          <cell r="B668" t="str">
            <v>INTERRUPTOR DIFERENCIAL RESIDUAL (D.R.) BIPOLAR DE 40A-30mA</v>
          </cell>
          <cell r="C668" t="str">
            <v xml:space="preserve">Un    </v>
          </cell>
          <cell r="D668">
            <v>64.02</v>
          </cell>
          <cell r="E668">
            <v>12.96</v>
          </cell>
          <cell r="F668">
            <v>76.98</v>
          </cell>
        </row>
        <row r="669">
          <cell r="A669">
            <v>71452</v>
          </cell>
          <cell r="B669" t="str">
            <v>INTERRUPTOR DIFERENCIAL RESIDUAL (D.R.) BIPOLAR DE 63A-30mA</v>
          </cell>
          <cell r="C669" t="str">
            <v xml:space="preserve">Un    </v>
          </cell>
          <cell r="D669">
            <v>72.84</v>
          </cell>
          <cell r="E669">
            <v>12.96</v>
          </cell>
          <cell r="F669">
            <v>85.8</v>
          </cell>
        </row>
        <row r="670">
          <cell r="A670">
            <v>71455</v>
          </cell>
          <cell r="B670" t="str">
            <v>INTERRUPTOR DIFERENCIAL RESIDUAL (D.R.) TETRAPOLAR DE 25A-30mA</v>
          </cell>
          <cell r="C670" t="str">
            <v xml:space="preserve">Un    </v>
          </cell>
          <cell r="D670">
            <v>83.38</v>
          </cell>
          <cell r="E670">
            <v>21.6</v>
          </cell>
          <cell r="F670">
            <v>104.98</v>
          </cell>
        </row>
        <row r="671">
          <cell r="A671">
            <v>71456</v>
          </cell>
          <cell r="B671" t="str">
            <v>INTERRUPTOR DIFERENCIAL RESIDUAL (D.R.) TETRAPOLAR DE 40A-30mA</v>
          </cell>
          <cell r="C671" t="str">
            <v xml:space="preserve">Un    </v>
          </cell>
          <cell r="D671">
            <v>83.38</v>
          </cell>
          <cell r="E671">
            <v>21.6</v>
          </cell>
          <cell r="F671">
            <v>104.98</v>
          </cell>
        </row>
        <row r="672">
          <cell r="A672">
            <v>71457</v>
          </cell>
          <cell r="B672" t="str">
            <v>INTERRUPTOR DIFERENCIAL RESIDUAL (D.R.) TETRAPOLAR DE 63A-30mA</v>
          </cell>
          <cell r="C672" t="str">
            <v xml:space="preserve">Un    </v>
          </cell>
          <cell r="D672">
            <v>94.2</v>
          </cell>
          <cell r="E672">
            <v>21.6</v>
          </cell>
          <cell r="F672">
            <v>115.8</v>
          </cell>
        </row>
        <row r="673">
          <cell r="A673">
            <v>71460</v>
          </cell>
          <cell r="B673" t="str">
            <v>ISOLADOR EPOXI 25X30 (BUJAO)</v>
          </cell>
          <cell r="C673" t="str">
            <v xml:space="preserve">Un    </v>
          </cell>
          <cell r="D673">
            <v>3.04</v>
          </cell>
          <cell r="E673">
            <v>6.48</v>
          </cell>
          <cell r="F673">
            <v>9.52</v>
          </cell>
        </row>
        <row r="674">
          <cell r="A674">
            <v>71461</v>
          </cell>
          <cell r="B674" t="str">
            <v>ISOLADOR EPOXI 30X30 (BUJAO)</v>
          </cell>
          <cell r="C674" t="str">
            <v xml:space="preserve">Un    </v>
          </cell>
          <cell r="D674">
            <v>3.53</v>
          </cell>
          <cell r="E674">
            <v>6.48</v>
          </cell>
          <cell r="F674">
            <v>10.01</v>
          </cell>
        </row>
        <row r="675">
          <cell r="A675">
            <v>71462</v>
          </cell>
          <cell r="B675" t="str">
            <v>ISOLADOR EPOXI 40X30 (BUJAO)</v>
          </cell>
          <cell r="C675" t="str">
            <v xml:space="preserve">Un    </v>
          </cell>
          <cell r="D675">
            <v>7.8</v>
          </cell>
          <cell r="E675">
            <v>6.48</v>
          </cell>
          <cell r="F675">
            <v>14.28</v>
          </cell>
        </row>
        <row r="676">
          <cell r="A676">
            <v>71463</v>
          </cell>
          <cell r="B676" t="str">
            <v>ISOLADOR EPOXI 50X40 (BUJAO)</v>
          </cell>
          <cell r="C676" t="str">
            <v xml:space="preserve">Un    </v>
          </cell>
          <cell r="D676">
            <v>13.97</v>
          </cell>
          <cell r="E676">
            <v>6.48</v>
          </cell>
          <cell r="F676">
            <v>20.45</v>
          </cell>
        </row>
        <row r="677">
          <cell r="A677">
            <v>71464</v>
          </cell>
          <cell r="B677" t="str">
            <v>ISOLADOR EPOXI 60X30 (BUJAO)</v>
          </cell>
          <cell r="C677" t="str">
            <v xml:space="preserve">Un    </v>
          </cell>
          <cell r="D677">
            <v>11.17</v>
          </cell>
          <cell r="E677">
            <v>6.48</v>
          </cell>
          <cell r="F677">
            <v>17.649999999999999</v>
          </cell>
        </row>
        <row r="678">
          <cell r="A678">
            <v>71465</v>
          </cell>
          <cell r="B678" t="str">
            <v>ISOLADOR EPOXI 60 X 50 (BUJAO)</v>
          </cell>
          <cell r="C678" t="str">
            <v xml:space="preserve">Un    </v>
          </cell>
          <cell r="D678">
            <v>18</v>
          </cell>
          <cell r="E678">
            <v>6.48</v>
          </cell>
          <cell r="F678">
            <v>24.48</v>
          </cell>
        </row>
        <row r="679">
          <cell r="A679">
            <v>71470</v>
          </cell>
          <cell r="B679" t="str">
            <v>ISOLADOR DE BAQUELITA COM CHAPA DE ENCOSTO</v>
          </cell>
          <cell r="C679" t="str">
            <v xml:space="preserve">Un    </v>
          </cell>
          <cell r="D679">
            <v>4.18</v>
          </cell>
          <cell r="E679">
            <v>7.92</v>
          </cell>
          <cell r="F679">
            <v>12.1</v>
          </cell>
        </row>
        <row r="680">
          <cell r="A680">
            <v>71471</v>
          </cell>
          <cell r="B680" t="str">
            <v>ISOLADOR BAQUELITA SIMPLES C/SUP.E BRAÇADEIRA MET.1.1/2"</v>
          </cell>
          <cell r="C680" t="str">
            <v xml:space="preserve">Un    </v>
          </cell>
          <cell r="D680">
            <v>8.83</v>
          </cell>
          <cell r="E680">
            <v>7.56</v>
          </cell>
          <cell r="F680">
            <v>16.39</v>
          </cell>
        </row>
        <row r="681">
          <cell r="A681">
            <v>71472</v>
          </cell>
          <cell r="B681" t="str">
            <v>ISOLADOR BAQUELITA C/GRAPA  P/CHUMBAR</v>
          </cell>
          <cell r="C681" t="str">
            <v xml:space="preserve">Un    </v>
          </cell>
          <cell r="D681">
            <v>3.77</v>
          </cell>
          <cell r="E681">
            <v>7.92</v>
          </cell>
          <cell r="F681">
            <v>11.69</v>
          </cell>
        </row>
        <row r="682">
          <cell r="A682">
            <v>71473</v>
          </cell>
          <cell r="B682" t="str">
            <v>ISOLADOR BAQUELITA C/CHAPA Aº  90º P/FIXAR EM QUINA (2 ISOLADOR)</v>
          </cell>
          <cell r="C682" t="str">
            <v xml:space="preserve">Un    </v>
          </cell>
          <cell r="D682">
            <v>11.41</v>
          </cell>
          <cell r="E682">
            <v>15.83</v>
          </cell>
          <cell r="F682">
            <v>27.24</v>
          </cell>
        </row>
        <row r="683">
          <cell r="A683">
            <v>71474</v>
          </cell>
          <cell r="B683" t="str">
            <v>ISOLADOR BAQUELITA EM SUP.MET.P/FIXAR ACIMA TUBO PROTEÇÃO</v>
          </cell>
          <cell r="C683" t="str">
            <v xml:space="preserve">Un    </v>
          </cell>
          <cell r="D683">
            <v>10.29</v>
          </cell>
          <cell r="E683">
            <v>7.92</v>
          </cell>
          <cell r="F683">
            <v>18.21</v>
          </cell>
        </row>
        <row r="684">
          <cell r="A684">
            <v>71476</v>
          </cell>
          <cell r="B684" t="str">
            <v>ISOLADOR DE ANCORAGEM POLIMÉRICO 15KV</v>
          </cell>
          <cell r="C684" t="str">
            <v xml:space="preserve">un    </v>
          </cell>
          <cell r="D684">
            <v>43.47</v>
          </cell>
          <cell r="E684">
            <v>4.32</v>
          </cell>
          <cell r="F684">
            <v>47.79</v>
          </cell>
        </row>
        <row r="685">
          <cell r="A685">
            <v>71480</v>
          </cell>
          <cell r="B685" t="str">
            <v>ISOLADOR ROLDANA PORCELANA 72 X 72</v>
          </cell>
          <cell r="C685" t="str">
            <v xml:space="preserve">Un    </v>
          </cell>
          <cell r="D685">
            <v>4.25</v>
          </cell>
          <cell r="E685">
            <v>4.32</v>
          </cell>
          <cell r="F685">
            <v>8.57</v>
          </cell>
        </row>
        <row r="686">
          <cell r="A686">
            <v>71481</v>
          </cell>
          <cell r="B686" t="str">
            <v>ISOLADOR ROLDANA PORCELANA 76 X 79</v>
          </cell>
          <cell r="C686" t="str">
            <v xml:space="preserve">Un    </v>
          </cell>
          <cell r="D686">
            <v>8.51</v>
          </cell>
          <cell r="E686">
            <v>4.32</v>
          </cell>
          <cell r="F686">
            <v>12.83</v>
          </cell>
        </row>
        <row r="687">
          <cell r="A687">
            <v>71490</v>
          </cell>
          <cell r="B687" t="str">
            <v>ISOLADOR ROLDANA PVC PEQUENO (101)</v>
          </cell>
          <cell r="C687" t="str">
            <v xml:space="preserve">Un    </v>
          </cell>
          <cell r="D687">
            <v>0.17</v>
          </cell>
          <cell r="E687">
            <v>3.24</v>
          </cell>
          <cell r="F687">
            <v>3.41</v>
          </cell>
        </row>
        <row r="688">
          <cell r="A688">
            <v>71491</v>
          </cell>
          <cell r="B688" t="str">
            <v>ISOLADOR ROLDANA PVC MEDIO (102)</v>
          </cell>
          <cell r="C688" t="str">
            <v xml:space="preserve">Un    </v>
          </cell>
          <cell r="D688">
            <v>0.24</v>
          </cell>
          <cell r="E688">
            <v>3.24</v>
          </cell>
          <cell r="F688">
            <v>3.48</v>
          </cell>
        </row>
        <row r="689">
          <cell r="A689">
            <v>71492</v>
          </cell>
          <cell r="B689" t="str">
            <v>ISOLADOR ROLDANA PVC GRANDE (103)</v>
          </cell>
          <cell r="C689" t="str">
            <v xml:space="preserve">Un    </v>
          </cell>
          <cell r="D689">
            <v>0.32</v>
          </cell>
          <cell r="E689">
            <v>4.32</v>
          </cell>
          <cell r="F689">
            <v>4.6399999999999997</v>
          </cell>
        </row>
        <row r="690">
          <cell r="A690">
            <v>71500</v>
          </cell>
          <cell r="B690" t="str">
            <v>ISOLADOR, PINO 15 KV ROSCA 25 MM</v>
          </cell>
          <cell r="C690" t="str">
            <v xml:space="preserve">Un    </v>
          </cell>
          <cell r="D690">
            <v>24.13</v>
          </cell>
          <cell r="E690">
            <v>4.32</v>
          </cell>
          <cell r="F690">
            <v>28.45</v>
          </cell>
        </row>
        <row r="691">
          <cell r="A691">
            <v>71510</v>
          </cell>
          <cell r="B691" t="str">
            <v>LACO PREFORMADO DE DISTRIBUICAO</v>
          </cell>
          <cell r="C691" t="str">
            <v xml:space="preserve">Un    </v>
          </cell>
          <cell r="D691">
            <v>3.32</v>
          </cell>
          <cell r="E691">
            <v>4.32</v>
          </cell>
          <cell r="F691">
            <v>7.64</v>
          </cell>
        </row>
        <row r="692">
          <cell r="A692">
            <v>71520</v>
          </cell>
          <cell r="B692" t="str">
            <v>LAMPADA A VAPOR DE MERCURIO 125 W</v>
          </cell>
          <cell r="C692" t="str">
            <v xml:space="preserve">Un    </v>
          </cell>
          <cell r="D692">
            <v>16.75</v>
          </cell>
          <cell r="E692">
            <v>1.73</v>
          </cell>
          <cell r="F692">
            <v>18.48</v>
          </cell>
        </row>
        <row r="693">
          <cell r="A693">
            <v>71521</v>
          </cell>
          <cell r="B693" t="str">
            <v>LAMPADA A VAPOR MERCURIO 250 W</v>
          </cell>
          <cell r="C693" t="str">
            <v xml:space="preserve">Un    </v>
          </cell>
          <cell r="D693">
            <v>39.01</v>
          </cell>
          <cell r="E693">
            <v>1.73</v>
          </cell>
          <cell r="F693">
            <v>40.74</v>
          </cell>
        </row>
        <row r="694">
          <cell r="A694">
            <v>71522</v>
          </cell>
          <cell r="B694" t="str">
            <v>LAMPADA A VAPOR MERCURIO 400 W</v>
          </cell>
          <cell r="C694" t="str">
            <v xml:space="preserve">Un    </v>
          </cell>
          <cell r="D694">
            <v>59.9</v>
          </cell>
          <cell r="E694">
            <v>1.73</v>
          </cell>
          <cell r="F694">
            <v>61.63</v>
          </cell>
        </row>
        <row r="695">
          <cell r="A695">
            <v>71523</v>
          </cell>
          <cell r="B695" t="str">
            <v>LAMPADA A VAPOR METALICO 2000 W</v>
          </cell>
          <cell r="C695" t="str">
            <v xml:space="preserve">Un    </v>
          </cell>
          <cell r="D695">
            <v>580.49</v>
          </cell>
          <cell r="E695">
            <v>1.73</v>
          </cell>
          <cell r="F695">
            <v>582.22</v>
          </cell>
        </row>
        <row r="696">
          <cell r="A696">
            <v>71524</v>
          </cell>
          <cell r="B696" t="str">
            <v>LAMPADA VAPOR METALICO OVOIDE 70 W</v>
          </cell>
          <cell r="C696" t="str">
            <v xml:space="preserve">Un    </v>
          </cell>
          <cell r="D696">
            <v>39.43</v>
          </cell>
          <cell r="E696">
            <v>1.73</v>
          </cell>
          <cell r="F696">
            <v>41.16</v>
          </cell>
        </row>
        <row r="697">
          <cell r="A697">
            <v>71525</v>
          </cell>
          <cell r="B697" t="str">
            <v>LAMPADA VAPOR METALICO OVOIDE 150 W</v>
          </cell>
          <cell r="C697" t="str">
            <v xml:space="preserve">Un    </v>
          </cell>
          <cell r="D697">
            <v>42.78</v>
          </cell>
          <cell r="E697">
            <v>1.73</v>
          </cell>
          <cell r="F697">
            <v>44.51</v>
          </cell>
        </row>
        <row r="698">
          <cell r="A698">
            <v>71526</v>
          </cell>
          <cell r="B698" t="str">
            <v>LAMPADA VAPOR METALICO OVOIDE 250W</v>
          </cell>
          <cell r="C698" t="str">
            <v xml:space="preserve">Un    </v>
          </cell>
          <cell r="D698">
            <v>51.3</v>
          </cell>
          <cell r="E698">
            <v>1.73</v>
          </cell>
          <cell r="F698">
            <v>53.03</v>
          </cell>
        </row>
        <row r="699">
          <cell r="A699">
            <v>71527</v>
          </cell>
          <cell r="B699" t="str">
            <v>LAMPADA VAPOR METALICO OVOIDE 400 W</v>
          </cell>
          <cell r="C699" t="str">
            <v xml:space="preserve">Un    </v>
          </cell>
          <cell r="D699">
            <v>71.92</v>
          </cell>
          <cell r="E699">
            <v>1.73</v>
          </cell>
          <cell r="F699">
            <v>73.650000000000006</v>
          </cell>
        </row>
        <row r="700">
          <cell r="A700">
            <v>71528</v>
          </cell>
          <cell r="B700" t="str">
            <v>LAMPADA VAPOR METALICO TUBULAR 1000 W</v>
          </cell>
          <cell r="C700" t="str">
            <v xml:space="preserve">Un    </v>
          </cell>
          <cell r="D700">
            <v>405.06</v>
          </cell>
          <cell r="E700">
            <v>1.73</v>
          </cell>
          <cell r="F700">
            <v>406.79</v>
          </cell>
        </row>
        <row r="701">
          <cell r="A701">
            <v>71534</v>
          </cell>
          <cell r="B701" t="str">
            <v>LÂMPADA FLUORESCENTE TUBULAR T5 DE 14 W</v>
          </cell>
          <cell r="C701" t="str">
            <v xml:space="preserve">un    </v>
          </cell>
          <cell r="D701">
            <v>7.42</v>
          </cell>
          <cell r="E701">
            <v>1.73</v>
          </cell>
          <cell r="F701">
            <v>9.15</v>
          </cell>
        </row>
        <row r="702">
          <cell r="A702">
            <v>71536</v>
          </cell>
          <cell r="B702" t="str">
            <v>LÂMPADA FLUORESCENTE TUBULAR T5 DE 28 W</v>
          </cell>
          <cell r="C702" t="str">
            <v xml:space="preserve">un    </v>
          </cell>
          <cell r="D702">
            <v>8.8699999999999992</v>
          </cell>
          <cell r="E702">
            <v>1.73</v>
          </cell>
          <cell r="F702">
            <v>10.6</v>
          </cell>
        </row>
        <row r="703">
          <cell r="A703">
            <v>71560</v>
          </cell>
          <cell r="B703" t="str">
            <v>LAMPADA MISTA DE 160 W</v>
          </cell>
          <cell r="C703" t="str">
            <v xml:space="preserve">Un    </v>
          </cell>
          <cell r="D703">
            <v>17.8</v>
          </cell>
          <cell r="E703">
            <v>1.73</v>
          </cell>
          <cell r="F703">
            <v>19.53</v>
          </cell>
        </row>
        <row r="704">
          <cell r="A704">
            <v>71561</v>
          </cell>
          <cell r="B704" t="str">
            <v>LAMPADA MISTA 250 W</v>
          </cell>
          <cell r="C704" t="str">
            <v xml:space="preserve">Un    </v>
          </cell>
          <cell r="D704">
            <v>26.45</v>
          </cell>
          <cell r="E704">
            <v>1.73</v>
          </cell>
          <cell r="F704">
            <v>28.18</v>
          </cell>
        </row>
        <row r="705">
          <cell r="A705">
            <v>71562</v>
          </cell>
          <cell r="B705" t="str">
            <v>LAMPADA MISTA 500 W</v>
          </cell>
          <cell r="C705" t="str">
            <v xml:space="preserve">Un    </v>
          </cell>
          <cell r="D705">
            <v>47.04</v>
          </cell>
          <cell r="E705">
            <v>1.73</v>
          </cell>
          <cell r="F705">
            <v>48.77</v>
          </cell>
        </row>
        <row r="706">
          <cell r="A706">
            <v>71567</v>
          </cell>
          <cell r="B706" t="str">
            <v>LAMPADA COMPACTA ELETRÔNICA COM REATOR INTEGRADO 15 W</v>
          </cell>
          <cell r="C706" t="str">
            <v xml:space="preserve">Un    </v>
          </cell>
          <cell r="D706">
            <v>6.72</v>
          </cell>
          <cell r="E706">
            <v>1.73</v>
          </cell>
          <cell r="F706">
            <v>8.4499999999999993</v>
          </cell>
        </row>
        <row r="707">
          <cell r="A707">
            <v>71577</v>
          </cell>
          <cell r="B707" t="str">
            <v>LAMPADA COMPACTA ELETRÔNICA COM REATOR INTEGRADO  25/26 W</v>
          </cell>
          <cell r="C707" t="str">
            <v xml:space="preserve">Un    </v>
          </cell>
          <cell r="D707">
            <v>12.12</v>
          </cell>
          <cell r="E707">
            <v>1.73</v>
          </cell>
          <cell r="F707">
            <v>13.85</v>
          </cell>
        </row>
        <row r="708">
          <cell r="A708">
            <v>71590</v>
          </cell>
          <cell r="B708" t="str">
            <v>LAMPADA VAPOR DE SODIO OVOIDE 150 W</v>
          </cell>
          <cell r="C708" t="str">
            <v xml:space="preserve">Un    </v>
          </cell>
          <cell r="D708">
            <v>40.35</v>
          </cell>
          <cell r="E708">
            <v>1.73</v>
          </cell>
          <cell r="F708">
            <v>42.08</v>
          </cell>
        </row>
        <row r="709">
          <cell r="A709">
            <v>71591</v>
          </cell>
          <cell r="B709" t="str">
            <v>LAMPADA VAPOR DE SODIO (OVOIDE) 250 W</v>
          </cell>
          <cell r="C709" t="str">
            <v xml:space="preserve">Un    </v>
          </cell>
          <cell r="D709">
            <v>41.62</v>
          </cell>
          <cell r="E709">
            <v>1.73</v>
          </cell>
          <cell r="F709">
            <v>43.35</v>
          </cell>
        </row>
        <row r="710">
          <cell r="A710">
            <v>71592</v>
          </cell>
          <cell r="B710" t="str">
            <v>LAMPADA VAPOR DE SODIO (OVOIDE) 400W</v>
          </cell>
          <cell r="C710" t="str">
            <v xml:space="preserve">Un    </v>
          </cell>
          <cell r="D710">
            <v>50.16</v>
          </cell>
          <cell r="E710">
            <v>1.73</v>
          </cell>
          <cell r="F710">
            <v>51.89</v>
          </cell>
        </row>
        <row r="711">
          <cell r="A711">
            <v>71598</v>
          </cell>
          <cell r="B711" t="str">
            <v>LUMINÁRIA DE EMERGÊNCIA 30 LEDS</v>
          </cell>
          <cell r="C711" t="str">
            <v xml:space="preserve">un    </v>
          </cell>
          <cell r="D711">
            <v>21</v>
          </cell>
          <cell r="E711">
            <v>3.6</v>
          </cell>
          <cell r="F711">
            <v>24.6</v>
          </cell>
        </row>
        <row r="712">
          <cell r="A712">
            <v>71602</v>
          </cell>
          <cell r="B712" t="str">
            <v>LUMINÁRIA FECHADA PARA ILUMINAÇÃO PÚBLICA COM ALOJAMENTO PARA REATOR</v>
          </cell>
          <cell r="C712" t="str">
            <v xml:space="preserve">Un    </v>
          </cell>
          <cell r="D712">
            <v>362.13</v>
          </cell>
          <cell r="E712">
            <v>10.8</v>
          </cell>
          <cell r="F712">
            <v>372.93</v>
          </cell>
        </row>
        <row r="713">
          <cell r="A713">
            <v>71609</v>
          </cell>
          <cell r="B713" t="str">
            <v>LUMINÁRIA BLINDADA PARA TETO COM GRADE ( MÉDIA ) - BASE E-27</v>
          </cell>
          <cell r="C713" t="str">
            <v xml:space="preserve">Un    </v>
          </cell>
          <cell r="D713">
            <v>84</v>
          </cell>
          <cell r="E713">
            <v>6.97</v>
          </cell>
          <cell r="F713">
            <v>90.97</v>
          </cell>
        </row>
        <row r="714">
          <cell r="A714">
            <v>71610</v>
          </cell>
          <cell r="B714" t="str">
            <v>LUMINÁRIA TIPO ARANDELA DE USO EXTERNO BLINDADA COM GRADE ( PEQUENA ) - BASE E-27</v>
          </cell>
          <cell r="C714" t="str">
            <v xml:space="preserve">un    </v>
          </cell>
          <cell r="D714">
            <v>73.55</v>
          </cell>
          <cell r="E714">
            <v>6.97</v>
          </cell>
          <cell r="F714">
            <v>80.52</v>
          </cell>
        </row>
        <row r="715">
          <cell r="A715">
            <v>71612</v>
          </cell>
          <cell r="B715" t="str">
            <v>LUMINÁRIA TIPO ARANDELA DE USO EXTERNO BLINDADA COM GRADE ( MÉDIA ) - BASE E-27</v>
          </cell>
          <cell r="C715" t="str">
            <v xml:space="preserve">un    </v>
          </cell>
          <cell r="D715">
            <v>85.04</v>
          </cell>
          <cell r="E715">
            <v>6.97</v>
          </cell>
          <cell r="F715">
            <v>92.01</v>
          </cell>
        </row>
        <row r="716">
          <cell r="A716">
            <v>71613</v>
          </cell>
          <cell r="B716" t="str">
            <v>LUMINÁRIA TIPO ARANDELA DE USO EXTERNO BLINDADA COM GRADE ( GRANDE ) - BASE E-27</v>
          </cell>
          <cell r="C716" t="str">
            <v xml:space="preserve">un    </v>
          </cell>
          <cell r="D716">
            <v>108.8</v>
          </cell>
          <cell r="E716">
            <v>6.97</v>
          </cell>
          <cell r="F716">
            <v>115.77</v>
          </cell>
        </row>
        <row r="717">
          <cell r="A717">
            <v>71614</v>
          </cell>
          <cell r="B717" t="str">
            <v>LUMINÁRIA TIPO ARANDELA DE USO INTERNO - BASE E-27</v>
          </cell>
          <cell r="C717" t="str">
            <v xml:space="preserve">un    </v>
          </cell>
          <cell r="D717">
            <v>93.94</v>
          </cell>
          <cell r="E717">
            <v>6.97</v>
          </cell>
          <cell r="F717">
            <v>100.91</v>
          </cell>
        </row>
        <row r="718">
          <cell r="A718">
            <v>71615</v>
          </cell>
          <cell r="B718" t="str">
            <v>LUMINÁRIA TIPO ARANDELA DE USO EXTERNO - BASE E-27</v>
          </cell>
          <cell r="C718" t="str">
            <v xml:space="preserve">un    </v>
          </cell>
          <cell r="D718">
            <v>106.78</v>
          </cell>
          <cell r="E718">
            <v>6.97</v>
          </cell>
          <cell r="F718">
            <v>113.75</v>
          </cell>
        </row>
        <row r="719">
          <cell r="A719">
            <v>71616</v>
          </cell>
          <cell r="B719" t="str">
            <v>LUMINÁRIA DE EMBUTIR COM REFLETOR DE ALUMÍNIO E ALETAS 2X14W - INCLUSO CORTE NO FORRO</v>
          </cell>
          <cell r="C719" t="str">
            <v xml:space="preserve">un    </v>
          </cell>
          <cell r="D719">
            <v>76.489999999999995</v>
          </cell>
          <cell r="E719">
            <v>9.65</v>
          </cell>
          <cell r="F719">
            <v>86.14</v>
          </cell>
        </row>
        <row r="720">
          <cell r="A720">
            <v>71617</v>
          </cell>
          <cell r="B720" t="str">
            <v>LUMINÁRIA DE EMBUTIR COM REFLETOR DE ALUMÍNIO E ALETAS 2X28W - INCLUSO CORTE NO FORRO</v>
          </cell>
          <cell r="C720" t="str">
            <v xml:space="preserve">un    </v>
          </cell>
          <cell r="D720">
            <v>104.35</v>
          </cell>
          <cell r="E720">
            <v>10.66</v>
          </cell>
          <cell r="F720">
            <v>115.01</v>
          </cell>
        </row>
        <row r="721">
          <cell r="A721">
            <v>71618</v>
          </cell>
          <cell r="B721" t="str">
            <v>LUMINÁRIA DE EMBUTIR COM REFLETOR DE ALUMÍNIO E ALETAS 4X14W - INCLUSO CORTE NO FORRO</v>
          </cell>
          <cell r="C721" t="str">
            <v xml:space="preserve">un    </v>
          </cell>
          <cell r="D721">
            <v>126.82</v>
          </cell>
          <cell r="E721">
            <v>10.26</v>
          </cell>
          <cell r="F721">
            <v>137.08000000000001</v>
          </cell>
        </row>
        <row r="722">
          <cell r="A722">
            <v>71619</v>
          </cell>
          <cell r="B722" t="str">
            <v>LUMINÁRIA DE SOBREPOR COM REFLETOR DE ALUMÍNIO E ALETAS 2X14W</v>
          </cell>
          <cell r="C722" t="str">
            <v xml:space="preserve">un    </v>
          </cell>
          <cell r="D722">
            <v>79.83</v>
          </cell>
          <cell r="E722">
            <v>8.35</v>
          </cell>
          <cell r="F722">
            <v>88.18</v>
          </cell>
        </row>
        <row r="723">
          <cell r="A723">
            <v>71622</v>
          </cell>
          <cell r="B723" t="str">
            <v>LUMINÁRIA DE SOBREPOR COM REFLETOR DE ALUMÍNIO E ALETAS 2X28W</v>
          </cell>
          <cell r="C723" t="str">
            <v xml:space="preserve">un    </v>
          </cell>
          <cell r="D723">
            <v>125.4</v>
          </cell>
          <cell r="E723">
            <v>8.35</v>
          </cell>
          <cell r="F723">
            <v>133.75</v>
          </cell>
        </row>
        <row r="724">
          <cell r="A724">
            <v>71623</v>
          </cell>
          <cell r="B724" t="str">
            <v>LUMINÁRIA DE SOBREPOR COM REFLETOR DE ALUMÍNIO E ALETAS 4X14W</v>
          </cell>
          <cell r="C724" t="str">
            <v xml:space="preserve">un    </v>
          </cell>
          <cell r="D724">
            <v>154.06</v>
          </cell>
          <cell r="E724">
            <v>8.35</v>
          </cell>
          <cell r="F724">
            <v>162.41</v>
          </cell>
        </row>
        <row r="725">
          <cell r="A725">
            <v>71624</v>
          </cell>
          <cell r="B725" t="str">
            <v>LUMINÁRIA PARA JARDIM COM POSTE 3,00 M COM 01 LUMINÁRIA PLANA - INCLUSO BASE DE CONCRETO PADRÃO AGETOP E FIXAÇÃO</v>
          </cell>
          <cell r="C725" t="str">
            <v xml:space="preserve">un    </v>
          </cell>
          <cell r="D725">
            <v>457.98</v>
          </cell>
          <cell r="E725">
            <v>55.46</v>
          </cell>
          <cell r="F725">
            <v>513.44000000000005</v>
          </cell>
        </row>
        <row r="726">
          <cell r="A726">
            <v>71625</v>
          </cell>
          <cell r="B726" t="str">
            <v>LUMINÁRIA PARA JARDIM COM POSTE 3,00 M COM 02 LUMINÁRIAS PLANAS - INCLUSO BASE DE CONCRETO PADRÃO AGETOP E FIXAÇÃO</v>
          </cell>
          <cell r="C726" t="str">
            <v xml:space="preserve">un    </v>
          </cell>
          <cell r="D726">
            <v>599.52</v>
          </cell>
          <cell r="E726">
            <v>62.43</v>
          </cell>
          <cell r="F726">
            <v>661.95</v>
          </cell>
        </row>
        <row r="727">
          <cell r="A727">
            <v>71626</v>
          </cell>
          <cell r="B727" t="str">
            <v>LUMINÁRIA PARA JARDIM COM POSTE 2,50 M COM 01 GLOBO - INCLUSO BASE DE CONCRETO PADRÃO AGETOP E FIXAÇÃO</v>
          </cell>
          <cell r="C727" t="str">
            <v xml:space="preserve">un    </v>
          </cell>
          <cell r="D727">
            <v>280.74</v>
          </cell>
          <cell r="E727">
            <v>55.46</v>
          </cell>
          <cell r="F727">
            <v>336.2</v>
          </cell>
        </row>
        <row r="728">
          <cell r="A728">
            <v>71627</v>
          </cell>
          <cell r="B728" t="str">
            <v>LUMINÁRIA PARA JARDIM COM POSTE 2,50 M COM 02 GLOBOS - INCLUSO BASE DE CONCRETO PADRÃO AGETOP E FIXAÇÃO</v>
          </cell>
          <cell r="C728" t="str">
            <v xml:space="preserve">un    </v>
          </cell>
          <cell r="D728">
            <v>412.93</v>
          </cell>
          <cell r="E728">
            <v>62.43</v>
          </cell>
          <cell r="F728">
            <v>475.36</v>
          </cell>
        </row>
        <row r="729">
          <cell r="A729">
            <v>71630</v>
          </cell>
          <cell r="B729" t="str">
            <v>LUMINÁRIA DE EMBUTIR REGULÁVEL  ("OLHO DE BOI") - BASE E-27 - INCLUSO CORTE NO FORRO</v>
          </cell>
          <cell r="C729" t="str">
            <v xml:space="preserve">Un    </v>
          </cell>
          <cell r="D729">
            <v>43.88</v>
          </cell>
          <cell r="E729">
            <v>7.17</v>
          </cell>
          <cell r="F729">
            <v>51.05</v>
          </cell>
        </row>
        <row r="730">
          <cell r="A730">
            <v>71640</v>
          </cell>
          <cell r="B730" t="str">
            <v>LUMINÁRIA TIPO SINALIZADOR PARA 01 LÂMPADA</v>
          </cell>
          <cell r="C730" t="str">
            <v xml:space="preserve">Un    </v>
          </cell>
          <cell r="D730">
            <v>74.989999999999995</v>
          </cell>
          <cell r="E730">
            <v>6.97</v>
          </cell>
          <cell r="F730">
            <v>81.96</v>
          </cell>
        </row>
        <row r="731">
          <cell r="A731">
            <v>71642</v>
          </cell>
          <cell r="B731" t="str">
            <v>LUMINÁRIA TIPO SINALIZADOR PARA 02 LÂMPADAS</v>
          </cell>
          <cell r="C731" t="str">
            <v xml:space="preserve">Un    </v>
          </cell>
          <cell r="D731">
            <v>182.09</v>
          </cell>
          <cell r="E731">
            <v>6.97</v>
          </cell>
          <cell r="F731">
            <v>189.06</v>
          </cell>
        </row>
        <row r="732">
          <cell r="A732">
            <v>71644</v>
          </cell>
          <cell r="B732" t="str">
            <v>LUMINÁRIA TIPO PLAFON DE SOBREPOR QUADRADA PARA 02 LÂMPADAS</v>
          </cell>
          <cell r="C732" t="str">
            <v xml:space="preserve">Un    </v>
          </cell>
          <cell r="D732">
            <v>78.900000000000006</v>
          </cell>
          <cell r="E732">
            <v>6.97</v>
          </cell>
          <cell r="F732">
            <v>85.87</v>
          </cell>
        </row>
        <row r="733">
          <cell r="A733">
            <v>71645</v>
          </cell>
          <cell r="B733" t="str">
            <v>LUMINÁRIA TIPO PLAFON DE SOBREPOR REDONDA PARA 02 LÂMPADAS</v>
          </cell>
          <cell r="C733" t="str">
            <v xml:space="preserve">un    </v>
          </cell>
          <cell r="D733">
            <v>132.38</v>
          </cell>
          <cell r="E733">
            <v>6.97</v>
          </cell>
          <cell r="F733">
            <v>139.35</v>
          </cell>
        </row>
        <row r="734">
          <cell r="A734">
            <v>71646</v>
          </cell>
          <cell r="B734" t="str">
            <v>LUMINÁRIA TIPO PLAFON DE EMBUTIR QUADRADA PARA 2 LÂMPADAS - INCLUSO CORTE NO FORRO</v>
          </cell>
          <cell r="C734" t="str">
            <v xml:space="preserve">un    </v>
          </cell>
          <cell r="D734">
            <v>97.21</v>
          </cell>
          <cell r="E734">
            <v>7.47</v>
          </cell>
          <cell r="F734">
            <v>104.68</v>
          </cell>
        </row>
        <row r="735">
          <cell r="A735">
            <v>71655</v>
          </cell>
          <cell r="B735" t="str">
            <v>LUMINÁRIA CIRCULAR SEM VIDRO PARA QUADRA ATE 400 W - BASE E-40</v>
          </cell>
          <cell r="C735" t="str">
            <v xml:space="preserve">Un    </v>
          </cell>
          <cell r="D735">
            <v>171.46</v>
          </cell>
          <cell r="E735">
            <v>6.97</v>
          </cell>
          <cell r="F735">
            <v>178.43</v>
          </cell>
        </row>
        <row r="736">
          <cell r="A736">
            <v>71660</v>
          </cell>
          <cell r="B736" t="str">
            <v>LUMINÁRIA CIRCULAR COM VIDRO PARA QUADRA ATÉ 400 W - BASE E-40</v>
          </cell>
          <cell r="C736" t="str">
            <v xml:space="preserve">Un    </v>
          </cell>
          <cell r="D736">
            <v>243.56</v>
          </cell>
          <cell r="E736">
            <v>6.97</v>
          </cell>
          <cell r="F736">
            <v>250.53</v>
          </cell>
        </row>
        <row r="737">
          <cell r="A737">
            <v>71670</v>
          </cell>
          <cell r="B737" t="str">
            <v>LUMINÁRIA DE SOBREPOR USO AO TEMPO (TARTARUGA) - BASE E-27</v>
          </cell>
          <cell r="C737" t="str">
            <v xml:space="preserve">Un    </v>
          </cell>
          <cell r="D737">
            <v>89.24</v>
          </cell>
          <cell r="E737">
            <v>6.97</v>
          </cell>
          <cell r="F737">
            <v>96.21</v>
          </cell>
        </row>
        <row r="738">
          <cell r="A738">
            <v>71679</v>
          </cell>
          <cell r="B738" t="str">
            <v>LUMINÁRIA - BASE EM CONCRETO PADRÃO AGETOP PARA AS LUMINÁRIAS TIPO PROJETOR ( CASO NECESSÁRIO )</v>
          </cell>
          <cell r="C738" t="str">
            <v xml:space="preserve">un    </v>
          </cell>
          <cell r="D738">
            <v>22.98</v>
          </cell>
          <cell r="E738">
            <v>17.510000000000002</v>
          </cell>
          <cell r="F738">
            <v>40.49</v>
          </cell>
        </row>
        <row r="739">
          <cell r="A739">
            <v>71682</v>
          </cell>
          <cell r="B739" t="str">
            <v xml:space="preserve">LUMINÁRIA TIPO PROJETOR CIRCULAR ATÉ 200 W - BASE E-27 </v>
          </cell>
          <cell r="C739" t="str">
            <v xml:space="preserve">un    </v>
          </cell>
          <cell r="D739">
            <v>59.1</v>
          </cell>
          <cell r="E739">
            <v>6.97</v>
          </cell>
          <cell r="F739">
            <v>66.069999999999993</v>
          </cell>
        </row>
        <row r="740">
          <cell r="A740">
            <v>71683</v>
          </cell>
          <cell r="B740" t="str">
            <v>LUMINÁRIA TIPO PROJETOR CIRCULAR ATÉ 400 W - BASE E-40</v>
          </cell>
          <cell r="C740" t="str">
            <v xml:space="preserve">un    </v>
          </cell>
          <cell r="D740">
            <v>327.96</v>
          </cell>
          <cell r="E740">
            <v>6.97</v>
          </cell>
          <cell r="F740">
            <v>334.93</v>
          </cell>
        </row>
        <row r="741">
          <cell r="A741">
            <v>71684</v>
          </cell>
          <cell r="B741" t="str">
            <v>LUMINÁRIA TIPO PROJETOR RETANGULAR ATÉ 400 W - BASE E-40</v>
          </cell>
          <cell r="C741" t="str">
            <v xml:space="preserve">un    </v>
          </cell>
          <cell r="D741">
            <v>139.28</v>
          </cell>
          <cell r="E741">
            <v>6.97</v>
          </cell>
          <cell r="F741">
            <v>146.25</v>
          </cell>
        </row>
        <row r="742">
          <cell r="A742">
            <v>71685</v>
          </cell>
          <cell r="B742" t="str">
            <v>LUMINÁRIA TIPO PROJETOR RETANGULAR COM PORTA REATOR ATÉ 400 W - BASE E-40</v>
          </cell>
          <cell r="C742" t="str">
            <v xml:space="preserve">un    </v>
          </cell>
          <cell r="D742">
            <v>239.9</v>
          </cell>
          <cell r="E742">
            <v>6.97</v>
          </cell>
          <cell r="F742">
            <v>246.87</v>
          </cell>
        </row>
        <row r="743">
          <cell r="A743">
            <v>71686</v>
          </cell>
          <cell r="B743" t="str">
            <v>LUMINÁRIA TIPO PROJETOR RETANGULAR ATÉ 1000 W - BASE E-40</v>
          </cell>
          <cell r="C743" t="str">
            <v xml:space="preserve">un    </v>
          </cell>
          <cell r="D743">
            <v>314.19</v>
          </cell>
          <cell r="E743">
            <v>6.97</v>
          </cell>
          <cell r="F743">
            <v>321.16000000000003</v>
          </cell>
        </row>
        <row r="744">
          <cell r="A744">
            <v>71687</v>
          </cell>
          <cell r="B744" t="str">
            <v>LUMINÁRIA TIPO PROJETOR RETANGULAR ATÉ 2000 W - BASE E-40</v>
          </cell>
          <cell r="C744" t="str">
            <v xml:space="preserve">un    </v>
          </cell>
          <cell r="D744">
            <v>314.19</v>
          </cell>
          <cell r="E744">
            <v>6.97</v>
          </cell>
          <cell r="F744">
            <v>321.16000000000003</v>
          </cell>
        </row>
        <row r="745">
          <cell r="A745">
            <v>71688</v>
          </cell>
          <cell r="B745" t="str">
            <v>LUMINÁRIA TIPO SPOT DE SOBREPOR PARA 01 LÂMPADA</v>
          </cell>
          <cell r="C745" t="str">
            <v xml:space="preserve">un    </v>
          </cell>
          <cell r="D745">
            <v>45.92</v>
          </cell>
          <cell r="E745">
            <v>6.97</v>
          </cell>
          <cell r="F745">
            <v>52.89</v>
          </cell>
        </row>
        <row r="746">
          <cell r="A746">
            <v>71689</v>
          </cell>
          <cell r="B746" t="str">
            <v>LUMINÁRIA TIPO SPOT DE SOBREPOR PARA 02 LÂMPADAS</v>
          </cell>
          <cell r="C746" t="str">
            <v xml:space="preserve">un    </v>
          </cell>
          <cell r="D746">
            <v>73.37</v>
          </cell>
          <cell r="E746">
            <v>6.97</v>
          </cell>
          <cell r="F746">
            <v>80.34</v>
          </cell>
        </row>
        <row r="747">
          <cell r="A747">
            <v>71700</v>
          </cell>
          <cell r="B747" t="str">
            <v>LUVA EM AÇO GALVANIZADO DIÂMETRO 1/2"</v>
          </cell>
          <cell r="C747" t="str">
            <v xml:space="preserve">Un    </v>
          </cell>
          <cell r="D747">
            <v>0.91</v>
          </cell>
          <cell r="E747">
            <v>0.65</v>
          </cell>
          <cell r="F747">
            <v>1.56</v>
          </cell>
        </row>
        <row r="748">
          <cell r="A748">
            <v>71701</v>
          </cell>
          <cell r="B748" t="str">
            <v>LUVA EM AÇO GALVANIZADO DIÂMETRO 3/4"</v>
          </cell>
          <cell r="C748" t="str">
            <v xml:space="preserve">Un    </v>
          </cell>
          <cell r="D748">
            <v>1.36</v>
          </cell>
          <cell r="E748">
            <v>0.87</v>
          </cell>
          <cell r="F748">
            <v>2.23</v>
          </cell>
        </row>
        <row r="749">
          <cell r="A749">
            <v>71702</v>
          </cell>
          <cell r="B749" t="str">
            <v>LUVA  EM AÇO GALVANIZADO DIÂMETRO 1"</v>
          </cell>
          <cell r="C749" t="str">
            <v xml:space="preserve">Un    </v>
          </cell>
          <cell r="D749">
            <v>1.38</v>
          </cell>
          <cell r="E749">
            <v>1.29</v>
          </cell>
          <cell r="F749">
            <v>2.67</v>
          </cell>
        </row>
        <row r="750">
          <cell r="A750">
            <v>71703</v>
          </cell>
          <cell r="B750" t="str">
            <v>LUVA EM AÇO GALVANIZADO DIÂMETRO 1.1/4"</v>
          </cell>
          <cell r="C750" t="str">
            <v xml:space="preserve">Un    </v>
          </cell>
          <cell r="D750">
            <v>2.79</v>
          </cell>
          <cell r="E750">
            <v>1.73</v>
          </cell>
          <cell r="F750">
            <v>4.5199999999999996</v>
          </cell>
        </row>
        <row r="751">
          <cell r="A751">
            <v>71704</v>
          </cell>
          <cell r="B751" t="str">
            <v>LUVA EM AÇO GALVANIZADO DIÂMETRO 1.1/2"</v>
          </cell>
          <cell r="C751" t="str">
            <v xml:space="preserve">Un    </v>
          </cell>
          <cell r="D751">
            <v>3.4</v>
          </cell>
          <cell r="E751">
            <v>2.37</v>
          </cell>
          <cell r="F751">
            <v>5.77</v>
          </cell>
        </row>
        <row r="752">
          <cell r="A752">
            <v>71705</v>
          </cell>
          <cell r="B752" t="str">
            <v>LUVA EM AÇO GALVANIZADO DIÂMETRO 2"</v>
          </cell>
          <cell r="C752" t="str">
            <v xml:space="preserve">Un    </v>
          </cell>
          <cell r="D752">
            <v>6.09</v>
          </cell>
          <cell r="E752">
            <v>2.81</v>
          </cell>
          <cell r="F752">
            <v>8.9</v>
          </cell>
        </row>
        <row r="753">
          <cell r="A753">
            <v>71706</v>
          </cell>
          <cell r="B753" t="str">
            <v>LUVA  EM AÇO GALVANIZADO DIÂMETRO 2.1/2"</v>
          </cell>
          <cell r="C753" t="str">
            <v xml:space="preserve">Un    </v>
          </cell>
          <cell r="D753">
            <v>8.39</v>
          </cell>
          <cell r="E753">
            <v>5.4</v>
          </cell>
          <cell r="F753">
            <v>13.79</v>
          </cell>
        </row>
        <row r="754">
          <cell r="A754">
            <v>71707</v>
          </cell>
          <cell r="B754" t="str">
            <v>LUVA EM AÇO GALVANIZADO DIÂMETRO 3"</v>
          </cell>
          <cell r="C754" t="str">
            <v xml:space="preserve">Un    </v>
          </cell>
          <cell r="D754">
            <v>9.2799999999999994</v>
          </cell>
          <cell r="E754">
            <v>9.2899999999999991</v>
          </cell>
          <cell r="F754">
            <v>18.57</v>
          </cell>
        </row>
        <row r="755">
          <cell r="A755">
            <v>71708</v>
          </cell>
          <cell r="B755" t="str">
            <v>LUVA EM AÇO GALVANIZADO DIÂMETRO 4"</v>
          </cell>
          <cell r="C755" t="str">
            <v xml:space="preserve">Un    </v>
          </cell>
          <cell r="D755">
            <v>15.75</v>
          </cell>
          <cell r="E755">
            <v>11.88</v>
          </cell>
          <cell r="F755">
            <v>27.63</v>
          </cell>
        </row>
        <row r="756">
          <cell r="A756">
            <v>71710</v>
          </cell>
          <cell r="B756" t="str">
            <v>LUVA DE REDUÇÃO EM AÇO GALVANIZADO 1.1/2" X 3/4"</v>
          </cell>
          <cell r="C756" t="str">
            <v xml:space="preserve">Un    </v>
          </cell>
          <cell r="D756">
            <v>4.75</v>
          </cell>
          <cell r="E756">
            <v>6.05</v>
          </cell>
          <cell r="F756">
            <v>10.8</v>
          </cell>
        </row>
        <row r="757">
          <cell r="A757">
            <v>71720</v>
          </cell>
          <cell r="B757" t="str">
            <v>LUVA EM AÇO ZINCADO DIÂMETRO 1/2"</v>
          </cell>
          <cell r="C757" t="str">
            <v xml:space="preserve">Un    </v>
          </cell>
          <cell r="D757">
            <v>0.87</v>
          </cell>
          <cell r="E757">
            <v>0.65</v>
          </cell>
          <cell r="F757">
            <v>1.52</v>
          </cell>
        </row>
        <row r="758">
          <cell r="A758">
            <v>71721</v>
          </cell>
          <cell r="B758" t="str">
            <v>LUVA EM AÇO ZINCADO DIÂMETRO 1"</v>
          </cell>
          <cell r="C758" t="str">
            <v xml:space="preserve">Un    </v>
          </cell>
          <cell r="D758">
            <v>1.93</v>
          </cell>
          <cell r="E758">
            <v>1.29</v>
          </cell>
          <cell r="F758">
            <v>3.22</v>
          </cell>
        </row>
        <row r="759">
          <cell r="A759">
            <v>71722</v>
          </cell>
          <cell r="B759" t="str">
            <v>LUVA EM AÇO ZINCADO DIÂMETRO 3/4"</v>
          </cell>
          <cell r="C759" t="str">
            <v xml:space="preserve">Un    </v>
          </cell>
          <cell r="D759">
            <v>0.88</v>
          </cell>
          <cell r="E759">
            <v>0.87</v>
          </cell>
          <cell r="F759">
            <v>1.75</v>
          </cell>
        </row>
        <row r="760">
          <cell r="A760">
            <v>71723</v>
          </cell>
          <cell r="B760" t="str">
            <v>LUVA EM AÇO ZINCADO DIÂMETRO 1.1/4"</v>
          </cell>
          <cell r="C760" t="str">
            <v xml:space="preserve">Un    </v>
          </cell>
          <cell r="D760">
            <v>2.94</v>
          </cell>
          <cell r="E760">
            <v>1.73</v>
          </cell>
          <cell r="F760">
            <v>4.67</v>
          </cell>
        </row>
        <row r="761">
          <cell r="A761">
            <v>71724</v>
          </cell>
          <cell r="B761" t="str">
            <v>LUVA EM AÇO ZINCADO DIÂMETRO 1.1/2"</v>
          </cell>
          <cell r="C761" t="str">
            <v xml:space="preserve">Un    </v>
          </cell>
          <cell r="D761">
            <v>3.44</v>
          </cell>
          <cell r="E761">
            <v>2.37</v>
          </cell>
          <cell r="F761">
            <v>5.81</v>
          </cell>
        </row>
        <row r="762">
          <cell r="A762">
            <v>71725</v>
          </cell>
          <cell r="B762" t="str">
            <v>LUVA EM AÇO ZINCADO DIÂMETRO 2"</v>
          </cell>
          <cell r="C762" t="str">
            <v xml:space="preserve">Un    </v>
          </cell>
          <cell r="D762">
            <v>5.32</v>
          </cell>
          <cell r="E762">
            <v>2.81</v>
          </cell>
          <cell r="F762">
            <v>8.1300000000000008</v>
          </cell>
        </row>
        <row r="763">
          <cell r="A763">
            <v>71726</v>
          </cell>
          <cell r="B763" t="str">
            <v>LUVA EM AÇO ZINCADO DIÂMETRO 2.1/2"</v>
          </cell>
          <cell r="C763" t="str">
            <v xml:space="preserve">Un    </v>
          </cell>
          <cell r="D763">
            <v>5.85</v>
          </cell>
          <cell r="E763">
            <v>5.4</v>
          </cell>
          <cell r="F763">
            <v>11.25</v>
          </cell>
        </row>
        <row r="764">
          <cell r="A764">
            <v>71727</v>
          </cell>
          <cell r="B764" t="str">
            <v>LUVA EM AÇO ZINCADO DIÂMETRO 3"</v>
          </cell>
          <cell r="C764" t="str">
            <v xml:space="preserve">Un    </v>
          </cell>
          <cell r="D764">
            <v>9.0500000000000007</v>
          </cell>
          <cell r="E764">
            <v>9.2899999999999991</v>
          </cell>
          <cell r="F764">
            <v>18.34</v>
          </cell>
        </row>
        <row r="765">
          <cell r="A765">
            <v>71728</v>
          </cell>
          <cell r="B765" t="str">
            <v>LUVA EM AÇO ZINCADO DIÂMETRO 4"</v>
          </cell>
          <cell r="C765" t="str">
            <v xml:space="preserve">Un    </v>
          </cell>
          <cell r="D765">
            <v>13.98</v>
          </cell>
          <cell r="E765">
            <v>11.88</v>
          </cell>
          <cell r="F765">
            <v>25.86</v>
          </cell>
        </row>
        <row r="766">
          <cell r="A766">
            <v>71740</v>
          </cell>
          <cell r="B766" t="str">
            <v>LUVA PVC ROSQUEAVEL DIAMETRO 1/2"</v>
          </cell>
          <cell r="C766" t="str">
            <v xml:space="preserve">Un    </v>
          </cell>
          <cell r="D766">
            <v>0.68</v>
          </cell>
          <cell r="E766">
            <v>0.43</v>
          </cell>
          <cell r="F766">
            <v>1.1100000000000001</v>
          </cell>
        </row>
        <row r="767">
          <cell r="A767">
            <v>71741</v>
          </cell>
          <cell r="B767" t="str">
            <v>LUVA PVC ROSQUEAVEL DIAMETRO 3/4"</v>
          </cell>
          <cell r="C767" t="str">
            <v xml:space="preserve">Un    </v>
          </cell>
          <cell r="D767">
            <v>0.69</v>
          </cell>
          <cell r="E767">
            <v>0.65</v>
          </cell>
          <cell r="F767">
            <v>1.34</v>
          </cell>
        </row>
        <row r="768">
          <cell r="A768">
            <v>71742</v>
          </cell>
          <cell r="B768" t="str">
            <v>LUVA PVC ROSQUEAVEL DIAMETRO 1"</v>
          </cell>
          <cell r="C768" t="str">
            <v xml:space="preserve">Un    </v>
          </cell>
          <cell r="D768">
            <v>0.8</v>
          </cell>
          <cell r="E768">
            <v>1.08</v>
          </cell>
          <cell r="F768">
            <v>1.88</v>
          </cell>
        </row>
        <row r="769">
          <cell r="A769">
            <v>71743</v>
          </cell>
          <cell r="B769" t="str">
            <v>LUVA PVC ROSQUEAVEL DIAMETRO 1.1/4"</v>
          </cell>
          <cell r="C769" t="str">
            <v xml:space="preserve">Un    </v>
          </cell>
          <cell r="D769">
            <v>0.85</v>
          </cell>
          <cell r="E769">
            <v>1.51</v>
          </cell>
          <cell r="F769">
            <v>2.36</v>
          </cell>
        </row>
        <row r="770">
          <cell r="A770">
            <v>71744</v>
          </cell>
          <cell r="B770" t="str">
            <v>LUVA PVC ROSQUEAVEL DIAMETRO 1.1/2"</v>
          </cell>
          <cell r="C770" t="str">
            <v xml:space="preserve">Un    </v>
          </cell>
          <cell r="D770">
            <v>2.61</v>
          </cell>
          <cell r="E770">
            <v>1.95</v>
          </cell>
          <cell r="F770">
            <v>4.5599999999999996</v>
          </cell>
        </row>
        <row r="771">
          <cell r="A771">
            <v>71745</v>
          </cell>
          <cell r="B771" t="str">
            <v>LUVA PVC ROSQUEAVEL DIAMETRO 2"</v>
          </cell>
          <cell r="C771" t="str">
            <v xml:space="preserve">Un    </v>
          </cell>
          <cell r="D771">
            <v>2.0699999999999998</v>
          </cell>
          <cell r="E771">
            <v>2.16</v>
          </cell>
          <cell r="F771">
            <v>4.2300000000000004</v>
          </cell>
        </row>
        <row r="772">
          <cell r="A772">
            <v>71746</v>
          </cell>
          <cell r="B772" t="str">
            <v>LUVA PVC ROSQUEAVEL DIAMETRO 2.1/2"</v>
          </cell>
          <cell r="C772" t="str">
            <v xml:space="preserve">Un    </v>
          </cell>
          <cell r="D772">
            <v>4.29</v>
          </cell>
          <cell r="E772">
            <v>4.32</v>
          </cell>
          <cell r="F772">
            <v>8.61</v>
          </cell>
        </row>
        <row r="773">
          <cell r="A773">
            <v>71747</v>
          </cell>
          <cell r="B773" t="str">
            <v>LUVA PVC ROSQUEAVEL DIAMETRO 3"</v>
          </cell>
          <cell r="C773" t="str">
            <v xml:space="preserve">Un    </v>
          </cell>
          <cell r="D773">
            <v>5.88</v>
          </cell>
          <cell r="E773">
            <v>8.2100000000000009</v>
          </cell>
          <cell r="F773">
            <v>14.09</v>
          </cell>
        </row>
        <row r="774">
          <cell r="A774">
            <v>71748</v>
          </cell>
          <cell r="B774" t="str">
            <v>LUVA PVC ROSQUEAVEL DIAMETRO 4"</v>
          </cell>
          <cell r="C774" t="str">
            <v xml:space="preserve">Un    </v>
          </cell>
          <cell r="D774">
            <v>10.33</v>
          </cell>
          <cell r="E774">
            <v>10.37</v>
          </cell>
          <cell r="F774">
            <v>20.7</v>
          </cell>
        </row>
        <row r="775">
          <cell r="A775">
            <v>71750</v>
          </cell>
          <cell r="B775" t="str">
            <v>MANILHA-SAPATILHA EM AÇO GALVANIZADO</v>
          </cell>
          <cell r="C775" t="str">
            <v xml:space="preserve">un    </v>
          </cell>
          <cell r="D775">
            <v>9.9</v>
          </cell>
          <cell r="E775">
            <v>8.64</v>
          </cell>
          <cell r="F775">
            <v>18.54</v>
          </cell>
        </row>
        <row r="776">
          <cell r="A776">
            <v>71761</v>
          </cell>
          <cell r="B776" t="str">
            <v>MURETA MEDIÇÃO ALVEN. 1 1/2 V.(35CM) REBOC.C/PINTURA ACRÍL. E LAJE CONC. 20MPA MALHA 8.0MM CADA 10CM REVEST.C/ARGAMASSA 1:3 C/ IMPERMEABILIZANTE</v>
          </cell>
          <cell r="C776" t="str">
            <v xml:space="preserve">m2    </v>
          </cell>
          <cell r="D776">
            <v>142.85</v>
          </cell>
          <cell r="E776">
            <v>119.6</v>
          </cell>
          <cell r="F776">
            <v>262.45</v>
          </cell>
        </row>
        <row r="777">
          <cell r="A777">
            <v>71764</v>
          </cell>
          <cell r="B777" t="str">
            <v>MÃO FRANCESA SIMPLES LARGURA DE 50 MM</v>
          </cell>
          <cell r="C777" t="str">
            <v xml:space="preserve">Un    </v>
          </cell>
          <cell r="D777">
            <v>4</v>
          </cell>
          <cell r="E777">
            <v>3.45</v>
          </cell>
          <cell r="F777">
            <v>7.45</v>
          </cell>
        </row>
        <row r="778">
          <cell r="A778">
            <v>71765</v>
          </cell>
          <cell r="B778" t="str">
            <v>MAO FRANCESA PLANA DE ACO GALVANIZADO 726 MM</v>
          </cell>
          <cell r="C778" t="str">
            <v xml:space="preserve">Un    </v>
          </cell>
          <cell r="D778">
            <v>10.6</v>
          </cell>
          <cell r="E778">
            <v>3.24</v>
          </cell>
          <cell r="F778">
            <v>13.84</v>
          </cell>
        </row>
        <row r="779">
          <cell r="A779">
            <v>71768</v>
          </cell>
          <cell r="B779" t="str">
            <v>MASSA EPOXI CAIXA DE 250 G</v>
          </cell>
          <cell r="C779" t="str">
            <v xml:space="preserve">Un    </v>
          </cell>
          <cell r="D779">
            <v>17</v>
          </cell>
          <cell r="E779">
            <v>7.45</v>
          </cell>
          <cell r="F779">
            <v>24.45</v>
          </cell>
        </row>
        <row r="780">
          <cell r="A780">
            <v>71773</v>
          </cell>
          <cell r="B780" t="str">
            <v>NIPLE METALICO Fo.Zo. DIAMETRO 1"</v>
          </cell>
          <cell r="C780" t="str">
            <v xml:space="preserve">Un    </v>
          </cell>
          <cell r="D780">
            <v>12.64</v>
          </cell>
          <cell r="E780">
            <v>2.16</v>
          </cell>
          <cell r="F780">
            <v>14.8</v>
          </cell>
        </row>
        <row r="781">
          <cell r="A781">
            <v>71774</v>
          </cell>
          <cell r="B781" t="str">
            <v>NIPLE METALICO Fo.Zo. DIAMETRO 1 1/4"</v>
          </cell>
          <cell r="C781" t="str">
            <v xml:space="preserve">un    </v>
          </cell>
          <cell r="D781">
            <v>14.48</v>
          </cell>
          <cell r="E781">
            <v>2.16</v>
          </cell>
          <cell r="F781">
            <v>16.64</v>
          </cell>
        </row>
        <row r="782">
          <cell r="A782">
            <v>71776</v>
          </cell>
          <cell r="B782" t="str">
            <v>NIPLE METALICO Fo.Zo. DIAMETRO 2.1/2"</v>
          </cell>
          <cell r="C782" t="str">
            <v xml:space="preserve">Un    </v>
          </cell>
          <cell r="D782">
            <v>27.5</v>
          </cell>
          <cell r="E782">
            <v>5.4</v>
          </cell>
          <cell r="F782">
            <v>32.9</v>
          </cell>
        </row>
        <row r="783">
          <cell r="A783">
            <v>71777</v>
          </cell>
          <cell r="B783" t="str">
            <v>NIPLE METALICO Fo.Zo. DIAMETRO 3"</v>
          </cell>
          <cell r="C783" t="str">
            <v xml:space="preserve">Un    </v>
          </cell>
          <cell r="D783">
            <v>34.5</v>
          </cell>
          <cell r="E783">
            <v>9.2899999999999991</v>
          </cell>
          <cell r="F783">
            <v>43.79</v>
          </cell>
        </row>
        <row r="784">
          <cell r="A784">
            <v>71780</v>
          </cell>
          <cell r="B784" t="str">
            <v>NIPLE METALICO Fo.Zo. DIAMETRO 4"</v>
          </cell>
          <cell r="C784" t="str">
            <v xml:space="preserve">Un    </v>
          </cell>
          <cell r="D784">
            <v>47.65</v>
          </cell>
          <cell r="E784">
            <v>11.88</v>
          </cell>
          <cell r="F784">
            <v>59.53</v>
          </cell>
        </row>
        <row r="785">
          <cell r="A785">
            <v>71791</v>
          </cell>
          <cell r="B785" t="str">
            <v>NIPLE DUPLO FERRO GALVANIZADO 2"</v>
          </cell>
          <cell r="C785" t="str">
            <v xml:space="preserve">Un    </v>
          </cell>
          <cell r="D785">
            <v>19.72</v>
          </cell>
          <cell r="E785">
            <v>6.05</v>
          </cell>
          <cell r="F785">
            <v>25.77</v>
          </cell>
        </row>
        <row r="786">
          <cell r="A786">
            <v>71795</v>
          </cell>
          <cell r="B786" t="str">
            <v>OLHAL PARA PARAFUSO</v>
          </cell>
          <cell r="C786" t="str">
            <v xml:space="preserve">un    </v>
          </cell>
          <cell r="D786">
            <v>8.67</v>
          </cell>
          <cell r="E786">
            <v>6.48</v>
          </cell>
          <cell r="F786">
            <v>15.15</v>
          </cell>
        </row>
        <row r="787">
          <cell r="A787">
            <v>71796</v>
          </cell>
          <cell r="B787" t="str">
            <v>ORGANIZADOR DE CABOS (GUIA)</v>
          </cell>
          <cell r="C787" t="str">
            <v xml:space="preserve">Un    </v>
          </cell>
          <cell r="D787">
            <v>17.399999999999999</v>
          </cell>
          <cell r="E787">
            <v>3.24</v>
          </cell>
          <cell r="F787">
            <v>20.64</v>
          </cell>
        </row>
        <row r="788">
          <cell r="A788">
            <v>71801</v>
          </cell>
          <cell r="B788" t="str">
            <v>PADRAO MONOFASICO 10 MM2 H=5 METROS</v>
          </cell>
          <cell r="C788" t="str">
            <v xml:space="preserve">Un    </v>
          </cell>
          <cell r="D788">
            <v>376.98</v>
          </cell>
          <cell r="E788">
            <v>49.52</v>
          </cell>
          <cell r="F788">
            <v>426.5</v>
          </cell>
        </row>
        <row r="789">
          <cell r="A789">
            <v>71805</v>
          </cell>
          <cell r="B789" t="str">
            <v>PADRAO MONOFASICO, 10 MM2 H=7 METROS</v>
          </cell>
          <cell r="C789" t="str">
            <v xml:space="preserve">Un    </v>
          </cell>
          <cell r="D789">
            <v>577.74</v>
          </cell>
          <cell r="E789">
            <v>49.78</v>
          </cell>
          <cell r="F789">
            <v>627.52</v>
          </cell>
        </row>
        <row r="790">
          <cell r="A790">
            <v>71820</v>
          </cell>
          <cell r="B790" t="str">
            <v>PADRAO TRIFASICO 16 MM2 H=7 METROS</v>
          </cell>
          <cell r="C790" t="str">
            <v xml:space="preserve">Un    </v>
          </cell>
          <cell r="D790">
            <v>1047.74</v>
          </cell>
          <cell r="E790">
            <v>49.78</v>
          </cell>
          <cell r="F790">
            <v>1097.52</v>
          </cell>
        </row>
        <row r="791">
          <cell r="A791">
            <v>71821</v>
          </cell>
          <cell r="B791" t="str">
            <v>PADRAO TRIFASICO 10 MM2  H=5 METROS</v>
          </cell>
          <cell r="C791" t="str">
            <v xml:space="preserve">Un    </v>
          </cell>
          <cell r="D791">
            <v>586.98</v>
          </cell>
          <cell r="E791">
            <v>49.52</v>
          </cell>
          <cell r="F791">
            <v>636.5</v>
          </cell>
        </row>
        <row r="792">
          <cell r="A792">
            <v>71822</v>
          </cell>
          <cell r="B792" t="str">
            <v>PADRAO TRIFASICO, 10 MM2 H=7 METROS</v>
          </cell>
          <cell r="C792" t="str">
            <v xml:space="preserve">Un    </v>
          </cell>
          <cell r="D792">
            <v>837.74</v>
          </cell>
          <cell r="E792">
            <v>49.78</v>
          </cell>
          <cell r="F792">
            <v>887.52</v>
          </cell>
        </row>
        <row r="793">
          <cell r="A793">
            <v>71823</v>
          </cell>
          <cell r="B793" t="str">
            <v>PADRAO TRIFASICO 16 MM2 H=5 METROS</v>
          </cell>
          <cell r="C793" t="str">
            <v xml:space="preserve">Un    </v>
          </cell>
          <cell r="D793">
            <v>706.98</v>
          </cell>
          <cell r="E793">
            <v>49.52</v>
          </cell>
          <cell r="F793">
            <v>756.5</v>
          </cell>
        </row>
        <row r="794">
          <cell r="A794">
            <v>71824</v>
          </cell>
          <cell r="B794" t="str">
            <v>PADRÃO TRIFASICO 35 MM H=7 METROS</v>
          </cell>
          <cell r="C794" t="str">
            <v xml:space="preserve">Un    </v>
          </cell>
          <cell r="D794">
            <v>1817.74</v>
          </cell>
          <cell r="E794">
            <v>49.78</v>
          </cell>
          <cell r="F794">
            <v>1867.52</v>
          </cell>
        </row>
        <row r="795">
          <cell r="A795">
            <v>71825</v>
          </cell>
          <cell r="B795" t="str">
            <v>PADRÃO TRIFASICO 35 MM H=5 METROS</v>
          </cell>
          <cell r="C795" t="str">
            <v xml:space="preserve">Un    </v>
          </cell>
          <cell r="D795">
            <v>1196.98</v>
          </cell>
          <cell r="E795">
            <v>49.52</v>
          </cell>
          <cell r="F795">
            <v>1246.5</v>
          </cell>
        </row>
        <row r="796">
          <cell r="A796">
            <v>71826</v>
          </cell>
          <cell r="B796" t="str">
            <v>PADRÃO TRIFASICO 25 MM H=7 METROS</v>
          </cell>
          <cell r="C796" t="str">
            <v xml:space="preserve">Un    </v>
          </cell>
          <cell r="D796">
            <v>1567.73</v>
          </cell>
          <cell r="E796">
            <v>49.78</v>
          </cell>
          <cell r="F796">
            <v>1617.51</v>
          </cell>
        </row>
        <row r="797">
          <cell r="A797">
            <v>71827</v>
          </cell>
          <cell r="B797" t="str">
            <v>PADRÃO TRIFASICO 25 MM H=5 METROS</v>
          </cell>
          <cell r="C797" t="str">
            <v xml:space="preserve">Un    </v>
          </cell>
          <cell r="D797">
            <v>1016.98</v>
          </cell>
          <cell r="E797">
            <v>49.52</v>
          </cell>
          <cell r="F797">
            <v>1066.5</v>
          </cell>
        </row>
        <row r="798">
          <cell r="A798">
            <v>71831</v>
          </cell>
          <cell r="B798" t="str">
            <v>PARA RAIOS FRANKLIM 4 PONTAS</v>
          </cell>
          <cell r="C798" t="str">
            <v xml:space="preserve">Un    </v>
          </cell>
          <cell r="D798">
            <v>60.95</v>
          </cell>
          <cell r="E798">
            <v>32.4</v>
          </cell>
          <cell r="F798">
            <v>93.35</v>
          </cell>
        </row>
        <row r="799">
          <cell r="A799">
            <v>71833</v>
          </cell>
          <cell r="B799" t="str">
            <v>PARA RAIOS DISTRIBUIDOR POLIMÉRICO ÓXIDO DE ZINCO S/CENTELHADOR C/ DESLIGAMENTO AUTOMÁTICO 15KV,10KA</v>
          </cell>
          <cell r="C799" t="str">
            <v xml:space="preserve">Un    </v>
          </cell>
          <cell r="D799">
            <v>159.5</v>
          </cell>
          <cell r="E799">
            <v>32.4</v>
          </cell>
          <cell r="F799">
            <v>191.9</v>
          </cell>
        </row>
        <row r="800">
          <cell r="A800">
            <v>71835</v>
          </cell>
          <cell r="B800" t="str">
            <v>PARAFUSO CABEÇA ABAULADA (FRANCES) M16 X 45 MM</v>
          </cell>
          <cell r="C800" t="str">
            <v xml:space="preserve">Un    </v>
          </cell>
          <cell r="D800">
            <v>2.72</v>
          </cell>
          <cell r="E800">
            <v>0.14000000000000001</v>
          </cell>
          <cell r="F800">
            <v>2.86</v>
          </cell>
        </row>
        <row r="801">
          <cell r="A801">
            <v>71837</v>
          </cell>
          <cell r="B801" t="str">
            <v>PARAFUSO CABEÇA ABAULADA (FRANCES) M16 X 70 MM</v>
          </cell>
          <cell r="C801" t="str">
            <v xml:space="preserve">un    </v>
          </cell>
          <cell r="D801">
            <v>3.15</v>
          </cell>
          <cell r="E801">
            <v>0.14000000000000001</v>
          </cell>
          <cell r="F801">
            <v>3.29</v>
          </cell>
        </row>
        <row r="802">
          <cell r="A802">
            <v>71838</v>
          </cell>
          <cell r="B802" t="str">
            <v>PARAFUSO COM PORCA GAIOLA PARA RACK COM 12MM E ROSCA M5</v>
          </cell>
          <cell r="C802" t="str">
            <v xml:space="preserve">un    </v>
          </cell>
          <cell r="D802">
            <v>0.39</v>
          </cell>
          <cell r="E802">
            <v>0.14000000000000001</v>
          </cell>
          <cell r="F802">
            <v>0.53</v>
          </cell>
        </row>
        <row r="803">
          <cell r="A803">
            <v>71840</v>
          </cell>
          <cell r="B803" t="str">
            <v>PARAFUSO MAQUINA  16  X 125 MM</v>
          </cell>
          <cell r="C803" t="str">
            <v xml:space="preserve">Un    </v>
          </cell>
          <cell r="D803">
            <v>3.73</v>
          </cell>
          <cell r="E803">
            <v>0.14000000000000001</v>
          </cell>
          <cell r="F803">
            <v>3.87</v>
          </cell>
        </row>
        <row r="804">
          <cell r="A804">
            <v>71841</v>
          </cell>
          <cell r="B804" t="str">
            <v>PARAFUSO CABEÇA ABAULADA (FRANCES) M16 X 150 MM</v>
          </cell>
          <cell r="C804" t="str">
            <v xml:space="preserve">Un    </v>
          </cell>
          <cell r="D804">
            <v>5.99</v>
          </cell>
          <cell r="E804">
            <v>0.14000000000000001</v>
          </cell>
          <cell r="F804">
            <v>6.13</v>
          </cell>
        </row>
        <row r="805">
          <cell r="A805">
            <v>71850</v>
          </cell>
          <cell r="B805" t="str">
            <v>PARAFUSO DE AJUSTE TIPO DZ ATE 25A</v>
          </cell>
          <cell r="C805" t="str">
            <v xml:space="preserve">Un    </v>
          </cell>
          <cell r="D805">
            <v>5.3</v>
          </cell>
          <cell r="E805">
            <v>1.08</v>
          </cell>
          <cell r="F805">
            <v>6.38</v>
          </cell>
        </row>
        <row r="806">
          <cell r="A806">
            <v>71851</v>
          </cell>
          <cell r="B806" t="str">
            <v>PARAFUSO DE AJUSTE TIPO DZ ATE 63A</v>
          </cell>
          <cell r="C806" t="str">
            <v xml:space="preserve">Un    </v>
          </cell>
          <cell r="D806">
            <v>6.35</v>
          </cell>
          <cell r="E806">
            <v>1.08</v>
          </cell>
          <cell r="F806">
            <v>7.43</v>
          </cell>
        </row>
        <row r="807">
          <cell r="A807">
            <v>71860</v>
          </cell>
          <cell r="B807" t="str">
            <v>PARAFUSO P/BUCHA S-5</v>
          </cell>
          <cell r="C807" t="str">
            <v xml:space="preserve">Un    </v>
          </cell>
          <cell r="D807">
            <v>0.04</v>
          </cell>
          <cell r="E807">
            <v>0.22</v>
          </cell>
          <cell r="F807">
            <v>0.26</v>
          </cell>
        </row>
        <row r="808">
          <cell r="A808">
            <v>71861</v>
          </cell>
          <cell r="B808" t="str">
            <v>PARAFUSO P/BUCHA S-6</v>
          </cell>
          <cell r="C808" t="str">
            <v xml:space="preserve">Un    </v>
          </cell>
          <cell r="D808">
            <v>0.08</v>
          </cell>
          <cell r="E808">
            <v>0.22</v>
          </cell>
          <cell r="F808">
            <v>0.3</v>
          </cell>
        </row>
        <row r="809">
          <cell r="A809">
            <v>71862</v>
          </cell>
          <cell r="B809" t="str">
            <v>PARAFUSO P/BUCHA S-8</v>
          </cell>
          <cell r="C809" t="str">
            <v xml:space="preserve">Un    </v>
          </cell>
          <cell r="D809">
            <v>0.12</v>
          </cell>
          <cell r="E809">
            <v>0.39</v>
          </cell>
          <cell r="F809">
            <v>0.51</v>
          </cell>
        </row>
        <row r="810">
          <cell r="A810">
            <v>71863</v>
          </cell>
          <cell r="B810" t="str">
            <v>PARAFUSO P/BUCHA S-10</v>
          </cell>
          <cell r="C810" t="str">
            <v xml:space="preserve">Un    </v>
          </cell>
          <cell r="D810">
            <v>0.17</v>
          </cell>
          <cell r="E810">
            <v>0.61</v>
          </cell>
          <cell r="F810">
            <v>0.78</v>
          </cell>
        </row>
        <row r="811">
          <cell r="A811">
            <v>71864</v>
          </cell>
          <cell r="B811" t="str">
            <v>PARAFUSO P/BUCHA S-12</v>
          </cell>
          <cell r="C811" t="str">
            <v xml:space="preserve">Un    </v>
          </cell>
          <cell r="D811">
            <v>0.36</v>
          </cell>
          <cell r="E811">
            <v>1</v>
          </cell>
          <cell r="F811">
            <v>1.36</v>
          </cell>
        </row>
        <row r="812">
          <cell r="A812">
            <v>71870</v>
          </cell>
          <cell r="B812" t="str">
            <v>PARAFUSO SEXTAVADO D = 1/4" X 5/8"</v>
          </cell>
          <cell r="C812" t="str">
            <v xml:space="preserve">Un    </v>
          </cell>
          <cell r="D812">
            <v>0.18</v>
          </cell>
          <cell r="E812">
            <v>0.14000000000000001</v>
          </cell>
          <cell r="F812">
            <v>0.32</v>
          </cell>
        </row>
        <row r="813">
          <cell r="A813">
            <v>71871</v>
          </cell>
          <cell r="B813" t="str">
            <v>PARAFUSO SEXTAVADO D = 3/8" X 3/4"</v>
          </cell>
          <cell r="C813" t="str">
            <v xml:space="preserve">Un    </v>
          </cell>
          <cell r="D813">
            <v>0.2</v>
          </cell>
          <cell r="E813">
            <v>0.14000000000000001</v>
          </cell>
          <cell r="F813">
            <v>0.34</v>
          </cell>
        </row>
        <row r="814">
          <cell r="A814">
            <v>71872</v>
          </cell>
          <cell r="B814" t="str">
            <v>PARAFUSO SEXTAVADO  CABEÇA LENTILHA D = 1/4" X 5/8"</v>
          </cell>
          <cell r="C814" t="str">
            <v xml:space="preserve">Un    </v>
          </cell>
          <cell r="D814">
            <v>0.14000000000000001</v>
          </cell>
          <cell r="E814">
            <v>0.14000000000000001</v>
          </cell>
          <cell r="F814">
            <v>0.28000000000000003</v>
          </cell>
        </row>
        <row r="815">
          <cell r="A815">
            <v>71880</v>
          </cell>
          <cell r="B815" t="str">
            <v>PARAF.ROSCA DUPLA ACO GALVAN.16 X 150 C/ PORCAS</v>
          </cell>
          <cell r="C815" t="str">
            <v xml:space="preserve">Un    </v>
          </cell>
          <cell r="D815">
            <v>11.15</v>
          </cell>
          <cell r="E815">
            <v>0.14000000000000001</v>
          </cell>
          <cell r="F815">
            <v>11.29</v>
          </cell>
        </row>
        <row r="816">
          <cell r="A816">
            <v>71885</v>
          </cell>
          <cell r="B816" t="str">
            <v xml:space="preserve">PATCH CORD COMPRIMENTO DE 1,50 M - CAT.6 </v>
          </cell>
          <cell r="C816" t="str">
            <v xml:space="preserve">un    </v>
          </cell>
          <cell r="D816">
            <v>11.9</v>
          </cell>
          <cell r="E816">
            <v>2.81</v>
          </cell>
          <cell r="F816">
            <v>14.71</v>
          </cell>
        </row>
        <row r="817">
          <cell r="A817">
            <v>71886</v>
          </cell>
          <cell r="B817" t="str">
            <v xml:space="preserve">PATCH CORD COMPRIMENTO DE 2,50 M - CAT.6 </v>
          </cell>
          <cell r="C817" t="str">
            <v xml:space="preserve">Un    </v>
          </cell>
          <cell r="D817">
            <v>20.22</v>
          </cell>
          <cell r="E817">
            <v>2.81</v>
          </cell>
          <cell r="F817">
            <v>23.03</v>
          </cell>
        </row>
        <row r="818">
          <cell r="A818">
            <v>71887</v>
          </cell>
          <cell r="B818" t="str">
            <v>PATCH PANEL PADRÃO 19" CAT. 6, COM 24 PORTAS</v>
          </cell>
          <cell r="C818" t="str">
            <v xml:space="preserve">Un    </v>
          </cell>
          <cell r="D818">
            <v>370.91</v>
          </cell>
          <cell r="E818">
            <v>37.799999999999997</v>
          </cell>
          <cell r="F818">
            <v>408.71</v>
          </cell>
        </row>
        <row r="819">
          <cell r="A819">
            <v>71973</v>
          </cell>
          <cell r="B819" t="str">
            <v>PINO ISOLADOR PARA CRUZETA POLIMÉRICA 15 KV, ROSCA 25 MM</v>
          </cell>
          <cell r="C819" t="str">
            <v xml:space="preserve">Un    </v>
          </cell>
          <cell r="D819">
            <v>19.28</v>
          </cell>
          <cell r="E819">
            <v>5.83</v>
          </cell>
          <cell r="F819">
            <v>25.11</v>
          </cell>
        </row>
        <row r="820">
          <cell r="A820">
            <v>71980</v>
          </cell>
          <cell r="B820" t="str">
            <v>PORCA QUADRADA DE ACO GALVANIZADO 16 X 2</v>
          </cell>
          <cell r="C820" t="str">
            <v xml:space="preserve">Un    </v>
          </cell>
          <cell r="D820">
            <v>1.62</v>
          </cell>
          <cell r="E820">
            <v>0.14000000000000001</v>
          </cell>
          <cell r="F820">
            <v>1.76</v>
          </cell>
        </row>
        <row r="821">
          <cell r="A821">
            <v>71981</v>
          </cell>
          <cell r="B821" t="str">
            <v>PORCA SEXTAVADA DIAMETRO 1/4"</v>
          </cell>
          <cell r="C821" t="str">
            <v xml:space="preserve">Un    </v>
          </cell>
          <cell r="D821">
            <v>0.06</v>
          </cell>
          <cell r="E821">
            <v>0.14000000000000001</v>
          </cell>
          <cell r="F821">
            <v>0.2</v>
          </cell>
        </row>
        <row r="822">
          <cell r="A822">
            <v>71982</v>
          </cell>
          <cell r="B822" t="str">
            <v>PORCA SEXTAVADA DIAMETRO 5/16"</v>
          </cell>
          <cell r="C822" t="str">
            <v xml:space="preserve">Un    </v>
          </cell>
          <cell r="D822">
            <v>0.08</v>
          </cell>
          <cell r="E822">
            <v>0.14000000000000001</v>
          </cell>
          <cell r="F822">
            <v>0.22</v>
          </cell>
        </row>
        <row r="823">
          <cell r="A823">
            <v>71983</v>
          </cell>
          <cell r="B823" t="str">
            <v>PORCA LOSANGULAR D=1/4"</v>
          </cell>
          <cell r="C823" t="str">
            <v xml:space="preserve">Un    </v>
          </cell>
          <cell r="D823">
            <v>0.83</v>
          </cell>
          <cell r="E823">
            <v>0.14000000000000001</v>
          </cell>
          <cell r="F823">
            <v>0.97</v>
          </cell>
        </row>
        <row r="824">
          <cell r="A824">
            <v>71991</v>
          </cell>
          <cell r="B824" t="str">
            <v>POSTE SIMPLES CÔNICO CONTÍNUO, CIRCULAR, RETO, COM DIÂMETRO NOMINAL DE 60MM NA EXTREMIDADE, GALVANIZADO A FOGO, Hútil= 7 M - ENGASTADO EM CONCRETO COM FCK = 13,5 MPA</v>
          </cell>
          <cell r="C824" t="str">
            <v xml:space="preserve">Un    </v>
          </cell>
          <cell r="D824">
            <v>502.77</v>
          </cell>
          <cell r="E824">
            <v>12.89</v>
          </cell>
          <cell r="F824">
            <v>515.66</v>
          </cell>
        </row>
        <row r="825">
          <cell r="A825">
            <v>71992</v>
          </cell>
          <cell r="B825" t="str">
            <v>POSTE SIMPLES CÔNICO CONTÍNUO, CIRCULAR, RETO, COM DIÂMETRO NOMINAL DE 60MM NA EXTREMIDADE, GALVANIZADO A FOGO, Hútil=10 M - ENGASTADO EM CONCRETO COM FCK = 13,5 MPA</v>
          </cell>
          <cell r="C825" t="str">
            <v xml:space="preserve">Un    </v>
          </cell>
          <cell r="D825">
            <v>809.85</v>
          </cell>
          <cell r="E825">
            <v>12.89</v>
          </cell>
          <cell r="F825">
            <v>822.74</v>
          </cell>
        </row>
        <row r="826">
          <cell r="A826">
            <v>71993</v>
          </cell>
          <cell r="B826" t="str">
            <v>POSTE SIMPLES,CÔNICO CONTÍNUO, CIRCULAR, RETO, COM DIÂMETRO NOMINAL DE 60MM NA EXTREMIDADE, GALVANIZADO A FOGO, Hútil= 12 M - ENGASTADO EM CONCRETO COM FCK = 13,5 MPA</v>
          </cell>
          <cell r="C826" t="str">
            <v xml:space="preserve">Un    </v>
          </cell>
          <cell r="D826">
            <v>957.62</v>
          </cell>
          <cell r="E826">
            <v>18.649999999999999</v>
          </cell>
          <cell r="F826">
            <v>976.27</v>
          </cell>
        </row>
        <row r="827">
          <cell r="A827">
            <v>71995</v>
          </cell>
          <cell r="B827" t="str">
            <v>POSTE - ENGASTAMENTO SIMPLES PARA POSTE DE CONCRETO SEÇÃO DUPLO "T"</v>
          </cell>
          <cell r="C827" t="str">
            <v xml:space="preserve">m3    </v>
          </cell>
          <cell r="D827">
            <v>0</v>
          </cell>
          <cell r="E827">
            <v>33.369999999999997</v>
          </cell>
          <cell r="F827">
            <v>33.369999999999997</v>
          </cell>
        </row>
        <row r="828">
          <cell r="A828">
            <v>71996</v>
          </cell>
          <cell r="B828" t="str">
            <v>POSTE - FUNDAÇÃO EM CONCRETO SIMPLES DA BASE DOS POSTES 10/600 PARA TRAFO ( DIAM. 1000MM)</v>
          </cell>
          <cell r="C828" t="str">
            <v xml:space="preserve">m     </v>
          </cell>
          <cell r="D828">
            <v>174.33</v>
          </cell>
          <cell r="E828">
            <v>186.77</v>
          </cell>
          <cell r="F828">
            <v>361.1</v>
          </cell>
        </row>
        <row r="829">
          <cell r="A829">
            <v>71997</v>
          </cell>
          <cell r="B829" t="str">
            <v>POSTE - FUNDAÇÃO EM CONCRETO SIMPLES DA BASE DOS POSTES 11/600 PARA TRAFO ( DIAM. 1000MM)</v>
          </cell>
          <cell r="C829" t="str">
            <v xml:space="preserve">m     </v>
          </cell>
          <cell r="D829">
            <v>182.75</v>
          </cell>
          <cell r="E829">
            <v>209.1</v>
          </cell>
          <cell r="F829">
            <v>391.85</v>
          </cell>
        </row>
        <row r="830">
          <cell r="A830">
            <v>71998</v>
          </cell>
          <cell r="B830" t="str">
            <v>POSTE - FUNDAÇÃO EM CONCRETO SIMPLES DA BASE DOS POSTES 13/600 PARA REDE ( DIAM. 1000MM)</v>
          </cell>
          <cell r="C830" t="str">
            <v xml:space="preserve">m     </v>
          </cell>
          <cell r="D830">
            <v>181.96</v>
          </cell>
          <cell r="E830">
            <v>235.13</v>
          </cell>
          <cell r="F830">
            <v>417.09</v>
          </cell>
        </row>
        <row r="831">
          <cell r="A831">
            <v>71999</v>
          </cell>
          <cell r="B831" t="str">
            <v>POSTE - FUNDAÇÃO EM CONCRETO ARMADO DA BASE DOS POSTES PARA REDE ( DIAM. 1200MM)</v>
          </cell>
          <cell r="C831" t="str">
            <v xml:space="preserve">m     </v>
          </cell>
          <cell r="D831">
            <v>333.64</v>
          </cell>
          <cell r="E831">
            <v>370.29</v>
          </cell>
          <cell r="F831">
            <v>703.93</v>
          </cell>
        </row>
        <row r="832">
          <cell r="A832">
            <v>72000</v>
          </cell>
          <cell r="B832" t="str">
            <v>POSTE - ENGASTAMENTO SIMPLES PARA POSTE DE CONCRETO SEÇÃO CIRCULAR</v>
          </cell>
          <cell r="C832" t="str">
            <v xml:space="preserve">m3    </v>
          </cell>
          <cell r="D832">
            <v>0</v>
          </cell>
          <cell r="E832">
            <v>30.67</v>
          </cell>
          <cell r="F832">
            <v>30.67</v>
          </cell>
        </row>
        <row r="833">
          <cell r="A833">
            <v>72001</v>
          </cell>
          <cell r="B833" t="str">
            <v>POSTE DE CONCRETO DT 10/300 - SEM FUNDAÇÃO/CONCRETO</v>
          </cell>
          <cell r="C833" t="str">
            <v xml:space="preserve">Un    </v>
          </cell>
          <cell r="D833">
            <v>480</v>
          </cell>
          <cell r="E833">
            <v>0</v>
          </cell>
          <cell r="F833">
            <v>480</v>
          </cell>
        </row>
        <row r="834">
          <cell r="A834">
            <v>72005</v>
          </cell>
          <cell r="B834" t="str">
            <v>POSTE DE CONCRETO DT 20/1300 - SEM FUNDAÇÃO/CONCRETO</v>
          </cell>
          <cell r="C834" t="str">
            <v xml:space="preserve">Un    </v>
          </cell>
          <cell r="D834">
            <v>4646.74</v>
          </cell>
          <cell r="E834">
            <v>0</v>
          </cell>
          <cell r="F834">
            <v>4646.74</v>
          </cell>
        </row>
        <row r="835">
          <cell r="A835">
            <v>72010</v>
          </cell>
          <cell r="B835" t="str">
            <v>POSTE DE CONCRETO DT 20/1500 - SEM FUNDAÇÃO/CONCRETO</v>
          </cell>
          <cell r="C835" t="str">
            <v xml:space="preserve">Un    </v>
          </cell>
          <cell r="D835">
            <v>5402.17</v>
          </cell>
          <cell r="E835">
            <v>0</v>
          </cell>
          <cell r="F835">
            <v>5402.17</v>
          </cell>
        </row>
        <row r="836">
          <cell r="A836">
            <v>72015</v>
          </cell>
          <cell r="B836" t="str">
            <v>POSTE DE CONCRETO DT 21/1500 - SEM FUNDAÇÃO/CONCRETO</v>
          </cell>
          <cell r="C836" t="str">
            <v xml:space="preserve">Un    </v>
          </cell>
          <cell r="D836">
            <v>5927.61</v>
          </cell>
          <cell r="E836">
            <v>0</v>
          </cell>
          <cell r="F836">
            <v>5927.61</v>
          </cell>
        </row>
        <row r="837">
          <cell r="A837">
            <v>72020</v>
          </cell>
          <cell r="B837" t="str">
            <v>POSTE DE CONCRETO DT 22/1500 - SEM FUNDAÇÃO/CONCRETO</v>
          </cell>
          <cell r="C837" t="str">
            <v xml:space="preserve">Un    </v>
          </cell>
          <cell r="D837">
            <v>6436.96</v>
          </cell>
          <cell r="E837">
            <v>0</v>
          </cell>
          <cell r="F837">
            <v>6436.96</v>
          </cell>
        </row>
        <row r="838">
          <cell r="A838">
            <v>72025</v>
          </cell>
          <cell r="B838" t="str">
            <v>POSTE DE CONCRETO DT 23/1300 - SEM FUNDAÇÃO/CONCRETO</v>
          </cell>
          <cell r="C838" t="str">
            <v xml:space="preserve">Un    </v>
          </cell>
          <cell r="D838">
            <v>6000.43</v>
          </cell>
          <cell r="E838">
            <v>0</v>
          </cell>
          <cell r="F838">
            <v>6000.43</v>
          </cell>
        </row>
        <row r="839">
          <cell r="A839">
            <v>72030</v>
          </cell>
          <cell r="B839" t="str">
            <v>POSTE DE CONCRETO DT 23/1500 - SEM FUNDAÇÃO/CONCRETO</v>
          </cell>
          <cell r="C839" t="str">
            <v xml:space="preserve">Un    </v>
          </cell>
          <cell r="D839">
            <v>6961.96</v>
          </cell>
          <cell r="E839">
            <v>0</v>
          </cell>
          <cell r="F839">
            <v>6961.96</v>
          </cell>
        </row>
        <row r="840">
          <cell r="A840">
            <v>72035</v>
          </cell>
          <cell r="B840" t="str">
            <v>POSTE DE CONCRETO DT 24/1500 - SEM FUNDAÇÃO/CONCRETO</v>
          </cell>
          <cell r="C840" t="str">
            <v xml:space="preserve">Un    </v>
          </cell>
          <cell r="D840">
            <v>7596.3</v>
          </cell>
          <cell r="E840">
            <v>0</v>
          </cell>
          <cell r="F840">
            <v>7596.3</v>
          </cell>
        </row>
        <row r="841">
          <cell r="A841">
            <v>72040</v>
          </cell>
          <cell r="B841" t="str">
            <v>POSTE DE CONCRETO DT 25/1500 - SEM FUNDAÇÃO/CONCRETO</v>
          </cell>
          <cell r="C841" t="str">
            <v xml:space="preserve">Un    </v>
          </cell>
          <cell r="D841">
            <v>8138.91</v>
          </cell>
          <cell r="E841">
            <v>0</v>
          </cell>
          <cell r="F841">
            <v>8138.91</v>
          </cell>
        </row>
        <row r="842">
          <cell r="A842">
            <v>72042</v>
          </cell>
          <cell r="B842" t="str">
            <v>POSTE DE CONCRETO SC 10/600 - SEM FUNDAÇÃO/CONCRETO</v>
          </cell>
          <cell r="C842" t="str">
            <v xml:space="preserve">un    </v>
          </cell>
          <cell r="D842">
            <v>1060</v>
          </cell>
          <cell r="E842">
            <v>0</v>
          </cell>
          <cell r="F842">
            <v>1060</v>
          </cell>
        </row>
        <row r="843">
          <cell r="A843">
            <v>72060</v>
          </cell>
          <cell r="B843" t="str">
            <v>POSTE DE CONCRETO SC 11/400 - SEM FUNDAÇÃO/CONCRETO</v>
          </cell>
          <cell r="C843" t="str">
            <v xml:space="preserve">Un    </v>
          </cell>
          <cell r="D843">
            <v>1029.3599999999999</v>
          </cell>
          <cell r="E843">
            <v>0</v>
          </cell>
          <cell r="F843">
            <v>1029.3599999999999</v>
          </cell>
        </row>
        <row r="844">
          <cell r="A844">
            <v>72061</v>
          </cell>
          <cell r="B844" t="str">
            <v>POSTE DE CONCRETO SC 11/600 - SEM FUNDAÇÃO/CONCRETO</v>
          </cell>
          <cell r="C844" t="str">
            <v xml:space="preserve">Un    </v>
          </cell>
          <cell r="D844">
            <v>1188</v>
          </cell>
          <cell r="E844">
            <v>0</v>
          </cell>
          <cell r="F844">
            <v>1188</v>
          </cell>
        </row>
        <row r="845">
          <cell r="A845">
            <v>72062</v>
          </cell>
          <cell r="B845" t="str">
            <v>POSTE DE CONCRETO SC 16/200 - SEM FUNDAÇÃO/CONCRETO</v>
          </cell>
          <cell r="C845" t="str">
            <v xml:space="preserve">un    </v>
          </cell>
          <cell r="D845">
            <v>1457</v>
          </cell>
          <cell r="E845">
            <v>0</v>
          </cell>
          <cell r="F845">
            <v>1457</v>
          </cell>
        </row>
        <row r="846">
          <cell r="A846">
            <v>72080</v>
          </cell>
          <cell r="B846" t="str">
            <v>POSTE/TRAFO - CAMINHÃO MUNCK 12 TON. (MÍNIMO 4H/DIA)</v>
          </cell>
          <cell r="C846" t="str">
            <v xml:space="preserve">H     </v>
          </cell>
          <cell r="D846">
            <v>130</v>
          </cell>
          <cell r="E846">
            <v>0</v>
          </cell>
          <cell r="F846">
            <v>130</v>
          </cell>
        </row>
        <row r="847">
          <cell r="A847">
            <v>72085</v>
          </cell>
          <cell r="B847" t="str">
            <v>POSTE/TRAFO - GUINDASTE 30 TON.(MÍNIMO 10H/DIA)</v>
          </cell>
          <cell r="C847" t="str">
            <v xml:space="preserve">H     </v>
          </cell>
          <cell r="D847">
            <v>150</v>
          </cell>
          <cell r="E847">
            <v>0</v>
          </cell>
          <cell r="F847">
            <v>150</v>
          </cell>
        </row>
        <row r="848">
          <cell r="A848">
            <v>72145</v>
          </cell>
          <cell r="B848" t="str">
            <v>PROTETOR PARA PARA-RAIO POLIMÉRICO</v>
          </cell>
          <cell r="C848" t="str">
            <v xml:space="preserve">un    </v>
          </cell>
          <cell r="D848">
            <v>15.49</v>
          </cell>
          <cell r="E848">
            <v>0.32</v>
          </cell>
          <cell r="F848">
            <v>15.81</v>
          </cell>
        </row>
        <row r="849">
          <cell r="A849">
            <v>72160</v>
          </cell>
          <cell r="B849" t="str">
            <v>PULSADOR CAMPAINHA</v>
          </cell>
          <cell r="C849" t="str">
            <v xml:space="preserve">Un    </v>
          </cell>
          <cell r="D849">
            <v>10.29</v>
          </cell>
          <cell r="E849">
            <v>4.53</v>
          </cell>
          <cell r="F849">
            <v>14.82</v>
          </cell>
        </row>
        <row r="850">
          <cell r="A850">
            <v>72170</v>
          </cell>
          <cell r="B850" t="str">
            <v>QUADRO DE DISTRIBUIÇÃO DE EMBUTIR EM PVC CB 12E - 80A</v>
          </cell>
          <cell r="C850" t="str">
            <v xml:space="preserve">Un    </v>
          </cell>
          <cell r="D850">
            <v>69.97</v>
          </cell>
          <cell r="E850">
            <v>32.4</v>
          </cell>
          <cell r="F850">
            <v>102.37</v>
          </cell>
        </row>
        <row r="851">
          <cell r="A851">
            <v>72171</v>
          </cell>
          <cell r="B851" t="str">
            <v>QUADRO DE DISTRIBUIÇÃO DE EMBUTIR EM PVC CB 24E - 80A</v>
          </cell>
          <cell r="C851" t="str">
            <v xml:space="preserve">un    </v>
          </cell>
          <cell r="D851">
            <v>140.83000000000001</v>
          </cell>
          <cell r="E851">
            <v>64.8</v>
          </cell>
          <cell r="F851">
            <v>205.63</v>
          </cell>
        </row>
        <row r="852">
          <cell r="A852">
            <v>72172</v>
          </cell>
          <cell r="B852" t="str">
            <v>QUADRO DE DISTRIBUIÇÃO DE EMBUTIR EM PVC CB 36E - 80A</v>
          </cell>
          <cell r="C852" t="str">
            <v xml:space="preserve">un    </v>
          </cell>
          <cell r="D852">
            <v>289.52999999999997</v>
          </cell>
          <cell r="E852">
            <v>86.4</v>
          </cell>
          <cell r="F852">
            <v>375.93</v>
          </cell>
        </row>
        <row r="853">
          <cell r="A853">
            <v>72173</v>
          </cell>
          <cell r="B853" t="str">
            <v>QUADRO DE DISTRIBUIÇÃO DE EMBUTIR EM PVC CB 48E - 80A</v>
          </cell>
          <cell r="C853" t="str">
            <v xml:space="preserve">un    </v>
          </cell>
          <cell r="D853">
            <v>326.31</v>
          </cell>
          <cell r="E853">
            <v>129.6</v>
          </cell>
          <cell r="F853">
            <v>455.91</v>
          </cell>
        </row>
        <row r="854">
          <cell r="A854">
            <v>72190</v>
          </cell>
          <cell r="B854" t="str">
            <v>QUADRO DE DISTRIBUIÇÃO DE EMBUTIR METÁLICO CB-24E - 150A</v>
          </cell>
          <cell r="C854" t="str">
            <v xml:space="preserve">Un    </v>
          </cell>
          <cell r="D854">
            <v>390.85</v>
          </cell>
          <cell r="E854">
            <v>64.8</v>
          </cell>
          <cell r="F854">
            <v>455.65</v>
          </cell>
        </row>
        <row r="855">
          <cell r="A855">
            <v>72198</v>
          </cell>
          <cell r="B855" t="str">
            <v>QUADRO DE DISTRIBUIÇÃO DE EMBUTIR METÁLICO CB-34E - 150A</v>
          </cell>
          <cell r="C855" t="str">
            <v xml:space="preserve">Un    </v>
          </cell>
          <cell r="D855">
            <v>411.53</v>
          </cell>
          <cell r="E855">
            <v>86.4</v>
          </cell>
          <cell r="F855">
            <v>497.93</v>
          </cell>
        </row>
        <row r="856">
          <cell r="A856">
            <v>72201</v>
          </cell>
          <cell r="B856" t="str">
            <v>QUADRO DE DISTRIBUIÇÃO DE EMBUTIR METÁLICO CB-44E - 150A</v>
          </cell>
          <cell r="C856" t="str">
            <v xml:space="preserve">Un    </v>
          </cell>
          <cell r="D856">
            <v>471.06</v>
          </cell>
          <cell r="E856">
            <v>129.6</v>
          </cell>
          <cell r="F856">
            <v>600.66</v>
          </cell>
        </row>
        <row r="857">
          <cell r="A857">
            <v>72205</v>
          </cell>
          <cell r="B857" t="str">
            <v>QUADRO DE DISTRIBUIÇÃO DE EMBUTIR METÁLICO CB-56E - 225A</v>
          </cell>
          <cell r="C857" t="str">
            <v xml:space="preserve">Un    </v>
          </cell>
          <cell r="D857">
            <v>694.65</v>
          </cell>
          <cell r="E857">
            <v>129.6</v>
          </cell>
          <cell r="F857">
            <v>824.25</v>
          </cell>
        </row>
        <row r="858">
          <cell r="A858">
            <v>72206</v>
          </cell>
          <cell r="B858" t="str">
            <v>QUADRO DE DISTRIBUIÇÃO DE EMBUTIR METÁLICO CB-70E - 225A</v>
          </cell>
          <cell r="C858" t="str">
            <v xml:space="preserve">un    </v>
          </cell>
          <cell r="D858">
            <v>729.56</v>
          </cell>
          <cell r="E858">
            <v>129.6</v>
          </cell>
          <cell r="F858">
            <v>859.16</v>
          </cell>
        </row>
        <row r="859">
          <cell r="A859">
            <v>72226</v>
          </cell>
          <cell r="B859" t="str">
            <v xml:space="preserve">RACK FECHADO DE PAREDE COM PORTA EM ACRÍLICO - 12 U´S </v>
          </cell>
          <cell r="C859" t="str">
            <v xml:space="preserve">un    </v>
          </cell>
          <cell r="D859">
            <v>331.51</v>
          </cell>
          <cell r="E859">
            <v>3.6</v>
          </cell>
          <cell r="F859">
            <v>335.11</v>
          </cell>
        </row>
        <row r="860">
          <cell r="A860">
            <v>72227</v>
          </cell>
          <cell r="B860" t="str">
            <v>RACK FECHADO DE PISO COM PORTA EM ACRÍLICO - 24 U´S</v>
          </cell>
          <cell r="C860" t="str">
            <v xml:space="preserve">un    </v>
          </cell>
          <cell r="D860">
            <v>1138.81</v>
          </cell>
          <cell r="E860">
            <v>1.8</v>
          </cell>
          <cell r="F860">
            <v>1140.6099999999999</v>
          </cell>
        </row>
        <row r="861">
          <cell r="A861">
            <v>72228</v>
          </cell>
          <cell r="B861" t="str">
            <v>RACK FECHADO DE PISO COM PORTA EM ACRÍLICO -  36 U´S</v>
          </cell>
          <cell r="C861" t="str">
            <v xml:space="preserve">un    </v>
          </cell>
          <cell r="D861">
            <v>1415</v>
          </cell>
          <cell r="E861">
            <v>1.8</v>
          </cell>
          <cell r="F861">
            <v>1416.8</v>
          </cell>
        </row>
        <row r="862">
          <cell r="A862">
            <v>72230</v>
          </cell>
          <cell r="B862" t="str">
            <v>RACK 1 ELEMENTO</v>
          </cell>
          <cell r="C862" t="str">
            <v xml:space="preserve">Un    </v>
          </cell>
          <cell r="D862">
            <v>11</v>
          </cell>
          <cell r="E862">
            <v>10.8</v>
          </cell>
          <cell r="F862">
            <v>21.8</v>
          </cell>
        </row>
        <row r="863">
          <cell r="A863">
            <v>72231</v>
          </cell>
          <cell r="B863" t="str">
            <v>RACK 2 ELEMENTOS</v>
          </cell>
          <cell r="C863" t="str">
            <v xml:space="preserve">Un    </v>
          </cell>
          <cell r="D863">
            <v>17.8</v>
          </cell>
          <cell r="E863">
            <v>21.6</v>
          </cell>
          <cell r="F863">
            <v>39.4</v>
          </cell>
        </row>
        <row r="864">
          <cell r="A864">
            <v>72232</v>
          </cell>
          <cell r="B864" t="str">
            <v>RACK 3 ELEMENTOS</v>
          </cell>
          <cell r="C864" t="str">
            <v xml:space="preserve">Un    </v>
          </cell>
          <cell r="D864">
            <v>24.18</v>
          </cell>
          <cell r="E864">
            <v>32.4</v>
          </cell>
          <cell r="F864">
            <v>56.58</v>
          </cell>
        </row>
        <row r="865">
          <cell r="A865">
            <v>72233</v>
          </cell>
          <cell r="B865" t="str">
            <v>RACK 4 ELEMENTOS</v>
          </cell>
          <cell r="C865" t="str">
            <v xml:space="preserve">Un    </v>
          </cell>
          <cell r="D865">
            <v>51.94</v>
          </cell>
          <cell r="E865">
            <v>43.2</v>
          </cell>
          <cell r="F865">
            <v>95.14</v>
          </cell>
        </row>
        <row r="866">
          <cell r="A866">
            <v>72235</v>
          </cell>
          <cell r="B866" t="str">
            <v>REATOR AFP USO EXTERNO V.METALICO 70 W</v>
          </cell>
          <cell r="C866" t="str">
            <v xml:space="preserve">Un    </v>
          </cell>
          <cell r="D866">
            <v>71.849999999999994</v>
          </cell>
          <cell r="E866">
            <v>3.8</v>
          </cell>
          <cell r="F866">
            <v>75.650000000000006</v>
          </cell>
        </row>
        <row r="867">
          <cell r="A867">
            <v>72236</v>
          </cell>
          <cell r="B867" t="str">
            <v>REATOR AFP USO EXTERNO V.METALICO 150 W</v>
          </cell>
          <cell r="C867" t="str">
            <v xml:space="preserve">Un    </v>
          </cell>
          <cell r="D867">
            <v>65.53</v>
          </cell>
          <cell r="E867">
            <v>3.8</v>
          </cell>
          <cell r="F867">
            <v>69.33</v>
          </cell>
        </row>
        <row r="868">
          <cell r="A868">
            <v>72237</v>
          </cell>
          <cell r="B868" t="str">
            <v>REATOR AFP USO EXTERNO V.METALICO 250 W</v>
          </cell>
          <cell r="C868" t="str">
            <v xml:space="preserve">Un    </v>
          </cell>
          <cell r="D868">
            <v>76.03</v>
          </cell>
          <cell r="E868">
            <v>3.8</v>
          </cell>
          <cell r="F868">
            <v>79.83</v>
          </cell>
        </row>
        <row r="869">
          <cell r="A869">
            <v>72238</v>
          </cell>
          <cell r="B869" t="str">
            <v>REATOR AFP USO EXTERNO V.METALICO 400 W</v>
          </cell>
          <cell r="C869" t="str">
            <v xml:space="preserve">Un    </v>
          </cell>
          <cell r="D869">
            <v>85.06</v>
          </cell>
          <cell r="E869">
            <v>3.8</v>
          </cell>
          <cell r="F869">
            <v>88.86</v>
          </cell>
        </row>
        <row r="870">
          <cell r="A870">
            <v>72239</v>
          </cell>
          <cell r="B870" t="str">
            <v>REATOR AFP USO EXTERNO V.METÁLICO 1000 W.</v>
          </cell>
          <cell r="C870" t="str">
            <v xml:space="preserve">Un    </v>
          </cell>
          <cell r="D870">
            <v>256.08</v>
          </cell>
          <cell r="E870">
            <v>3.8</v>
          </cell>
          <cell r="F870">
            <v>259.88</v>
          </cell>
        </row>
        <row r="871">
          <cell r="A871">
            <v>72240</v>
          </cell>
          <cell r="B871" t="str">
            <v>REATOR AFP USO EXTERNO V.METALICO 2000 W</v>
          </cell>
          <cell r="C871" t="str">
            <v xml:space="preserve">Un    </v>
          </cell>
          <cell r="D871">
            <v>757.26</v>
          </cell>
          <cell r="E871">
            <v>3.8</v>
          </cell>
          <cell r="F871">
            <v>761.06</v>
          </cell>
        </row>
        <row r="872">
          <cell r="A872">
            <v>72241</v>
          </cell>
          <cell r="B872" t="str">
            <v>REATOR INTERNO V. MERCÚRIO AFP 1 X 125 W</v>
          </cell>
          <cell r="C872" t="str">
            <v xml:space="preserve">Un    </v>
          </cell>
          <cell r="D872">
            <v>43.86</v>
          </cell>
          <cell r="E872">
            <v>3.8</v>
          </cell>
          <cell r="F872">
            <v>47.66</v>
          </cell>
        </row>
        <row r="873">
          <cell r="A873">
            <v>72242</v>
          </cell>
          <cell r="B873" t="str">
            <v>REATOR INTERNO V. MERCÚRIO  AFP 1 X 250 W</v>
          </cell>
          <cell r="C873" t="str">
            <v xml:space="preserve">Un    </v>
          </cell>
          <cell r="D873">
            <v>65.12</v>
          </cell>
          <cell r="E873">
            <v>3.8</v>
          </cell>
          <cell r="F873">
            <v>68.92</v>
          </cell>
        </row>
        <row r="874">
          <cell r="A874">
            <v>72243</v>
          </cell>
          <cell r="B874" t="str">
            <v>REATOR INTERNO V. MERCÚRIO AFP 1 X 400 W</v>
          </cell>
          <cell r="C874" t="str">
            <v xml:space="preserve">Un    </v>
          </cell>
          <cell r="D874">
            <v>55.44</v>
          </cell>
          <cell r="E874">
            <v>3.8</v>
          </cell>
          <cell r="F874">
            <v>59.24</v>
          </cell>
        </row>
        <row r="875">
          <cell r="A875">
            <v>72244</v>
          </cell>
          <cell r="B875" t="str">
            <v>REATOR EXTERNO V. MERCÚRIO AFP 1 X 125 W</v>
          </cell>
          <cell r="C875" t="str">
            <v xml:space="preserve">Un    </v>
          </cell>
          <cell r="D875">
            <v>47.94</v>
          </cell>
          <cell r="E875">
            <v>3.8</v>
          </cell>
          <cell r="F875">
            <v>51.74</v>
          </cell>
        </row>
        <row r="876">
          <cell r="A876">
            <v>72245</v>
          </cell>
          <cell r="B876" t="str">
            <v>REATOR EXTERNO V. MERCÚRIO  AFP 1 X 250 W</v>
          </cell>
          <cell r="C876" t="str">
            <v xml:space="preserve">Un    </v>
          </cell>
          <cell r="D876">
            <v>56.66</v>
          </cell>
          <cell r="E876">
            <v>3.8</v>
          </cell>
          <cell r="F876">
            <v>60.46</v>
          </cell>
        </row>
        <row r="877">
          <cell r="A877">
            <v>72250</v>
          </cell>
          <cell r="B877" t="str">
            <v>REATOR EXTERNO V. MERCÚRIO  AFP 1 X 400 W</v>
          </cell>
          <cell r="C877" t="str">
            <v xml:space="preserve">Un    </v>
          </cell>
          <cell r="D877">
            <v>79.33</v>
          </cell>
          <cell r="E877">
            <v>3.8</v>
          </cell>
          <cell r="F877">
            <v>83.13</v>
          </cell>
        </row>
        <row r="878">
          <cell r="A878">
            <v>72251</v>
          </cell>
          <cell r="B878" t="str">
            <v>REATOR ELETRÔNICO AFP 2 X 14W</v>
          </cell>
          <cell r="C878" t="str">
            <v xml:space="preserve">un    </v>
          </cell>
          <cell r="D878">
            <v>41.97</v>
          </cell>
          <cell r="E878">
            <v>3.8</v>
          </cell>
          <cell r="F878">
            <v>45.77</v>
          </cell>
        </row>
        <row r="879">
          <cell r="A879">
            <v>72252</v>
          </cell>
          <cell r="B879" t="str">
            <v>REATOR ELETRÔNICO AFP 2 X 28W</v>
          </cell>
          <cell r="C879" t="str">
            <v xml:space="preserve">un    </v>
          </cell>
          <cell r="D879">
            <v>55.87</v>
          </cell>
          <cell r="E879">
            <v>3.8</v>
          </cell>
          <cell r="F879">
            <v>59.67</v>
          </cell>
        </row>
        <row r="880">
          <cell r="A880">
            <v>72267</v>
          </cell>
          <cell r="B880" t="str">
            <v xml:space="preserve">REDUÇÃO A ESQUERDA 100 X 50MM PARA ELETROCALHA </v>
          </cell>
          <cell r="C880" t="str">
            <v xml:space="preserve">Un    </v>
          </cell>
          <cell r="D880">
            <v>20.22</v>
          </cell>
          <cell r="E880">
            <v>3.45</v>
          </cell>
          <cell r="F880">
            <v>23.67</v>
          </cell>
        </row>
        <row r="881">
          <cell r="A881">
            <v>72268</v>
          </cell>
          <cell r="B881" t="str">
            <v>REDUÇÃO A DIREITA 100 X 50 MM PARA ELETROCALHA</v>
          </cell>
          <cell r="C881" t="str">
            <v xml:space="preserve">Un    </v>
          </cell>
          <cell r="D881">
            <v>19.399999999999999</v>
          </cell>
          <cell r="E881">
            <v>3.45</v>
          </cell>
          <cell r="F881">
            <v>22.85</v>
          </cell>
        </row>
        <row r="882">
          <cell r="A882">
            <v>72269</v>
          </cell>
          <cell r="B882" t="str">
            <v>REDUÇÃO CONCÊNTRICA 100 X 50 MM PARA ELETROCALHA</v>
          </cell>
          <cell r="C882" t="str">
            <v xml:space="preserve">Un    </v>
          </cell>
          <cell r="D882">
            <v>9.7200000000000006</v>
          </cell>
          <cell r="E882">
            <v>3.45</v>
          </cell>
          <cell r="F882">
            <v>13.17</v>
          </cell>
        </row>
        <row r="883">
          <cell r="A883">
            <v>72291</v>
          </cell>
          <cell r="B883" t="str">
            <v>REGUA COM 8 TOMADAS</v>
          </cell>
          <cell r="C883" t="str">
            <v xml:space="preserve">Un    </v>
          </cell>
          <cell r="D883">
            <v>46.55</v>
          </cell>
          <cell r="E883">
            <v>2.16</v>
          </cell>
          <cell r="F883">
            <v>48.71</v>
          </cell>
        </row>
        <row r="884">
          <cell r="A884">
            <v>72300</v>
          </cell>
          <cell r="B884" t="str">
            <v>RELE BIMETALICO REGULAGEM 0,63 - 1,00A</v>
          </cell>
          <cell r="C884" t="str">
            <v xml:space="preserve">Un    </v>
          </cell>
          <cell r="D884">
            <v>79.650000000000006</v>
          </cell>
          <cell r="E884">
            <v>6.48</v>
          </cell>
          <cell r="F884">
            <v>86.13</v>
          </cell>
        </row>
        <row r="885">
          <cell r="A885">
            <v>72301</v>
          </cell>
          <cell r="B885" t="str">
            <v>RELE BIMETALICO REGULAGEM 1,0 - 1,60A</v>
          </cell>
          <cell r="C885" t="str">
            <v xml:space="preserve">Un    </v>
          </cell>
          <cell r="D885">
            <v>80.97</v>
          </cell>
          <cell r="E885">
            <v>6.48</v>
          </cell>
          <cell r="F885">
            <v>87.45</v>
          </cell>
        </row>
        <row r="886">
          <cell r="A886">
            <v>72302</v>
          </cell>
          <cell r="B886" t="str">
            <v>RELE BIMETALICO REGULAGEM 1,6 - 2,5A</v>
          </cell>
          <cell r="C886" t="str">
            <v xml:space="preserve">Un    </v>
          </cell>
          <cell r="D886">
            <v>83.17</v>
          </cell>
          <cell r="E886">
            <v>6.48</v>
          </cell>
          <cell r="F886">
            <v>89.65</v>
          </cell>
        </row>
        <row r="887">
          <cell r="A887">
            <v>72303</v>
          </cell>
          <cell r="B887" t="str">
            <v>RELE BIMETALICO REGULAGEM 10 - 16A</v>
          </cell>
          <cell r="C887" t="str">
            <v xml:space="preserve">Un    </v>
          </cell>
          <cell r="D887">
            <v>90.68</v>
          </cell>
          <cell r="E887">
            <v>7.56</v>
          </cell>
          <cell r="F887">
            <v>98.24</v>
          </cell>
        </row>
        <row r="888">
          <cell r="A888">
            <v>72304</v>
          </cell>
          <cell r="B888" t="str">
            <v>RELE BIMETALICO REGULAGEM 16 - 25A</v>
          </cell>
          <cell r="C888" t="str">
            <v xml:space="preserve">Un    </v>
          </cell>
          <cell r="D888">
            <v>90.68</v>
          </cell>
          <cell r="E888">
            <v>7.56</v>
          </cell>
          <cell r="F888">
            <v>98.24</v>
          </cell>
        </row>
        <row r="889">
          <cell r="A889">
            <v>72305</v>
          </cell>
          <cell r="B889" t="str">
            <v>RELE BIMETALICO REGULAGEM 2,5 - 4A</v>
          </cell>
          <cell r="C889" t="str">
            <v xml:space="preserve">Un    </v>
          </cell>
          <cell r="D889">
            <v>69.900000000000006</v>
          </cell>
          <cell r="E889">
            <v>6.48</v>
          </cell>
          <cell r="F889">
            <v>76.38</v>
          </cell>
        </row>
        <row r="890">
          <cell r="A890">
            <v>72306</v>
          </cell>
          <cell r="B890" t="str">
            <v>RELE BIMETALICO REGULAGEM 20 - 32A</v>
          </cell>
          <cell r="C890" t="str">
            <v xml:space="preserve">Un    </v>
          </cell>
          <cell r="D890">
            <v>119</v>
          </cell>
          <cell r="E890">
            <v>7.56</v>
          </cell>
          <cell r="F890">
            <v>126.56</v>
          </cell>
        </row>
        <row r="891">
          <cell r="A891">
            <v>72307</v>
          </cell>
          <cell r="B891" t="str">
            <v>RELE BIMETALICO REGULAGEM 25 - 30A</v>
          </cell>
          <cell r="C891" t="str">
            <v xml:space="preserve">Un    </v>
          </cell>
          <cell r="D891">
            <v>177.52</v>
          </cell>
          <cell r="E891">
            <v>7.56</v>
          </cell>
          <cell r="F891">
            <v>185.08</v>
          </cell>
        </row>
        <row r="892">
          <cell r="A892">
            <v>72308</v>
          </cell>
          <cell r="B892" t="str">
            <v>RELE BIMETALICO REGULAGEM 32 - 50A</v>
          </cell>
          <cell r="C892" t="str">
            <v xml:space="preserve">Un    </v>
          </cell>
          <cell r="D892">
            <v>156.49</v>
          </cell>
          <cell r="E892">
            <v>7.56</v>
          </cell>
          <cell r="F892">
            <v>164.05</v>
          </cell>
        </row>
        <row r="893">
          <cell r="A893">
            <v>72309</v>
          </cell>
          <cell r="B893" t="str">
            <v>RELE BIMETALICO REGULAGEM 4 - 6,3A</v>
          </cell>
          <cell r="C893" t="str">
            <v xml:space="preserve">Un    </v>
          </cell>
          <cell r="D893">
            <v>58.34</v>
          </cell>
          <cell r="E893">
            <v>6.48</v>
          </cell>
          <cell r="F893">
            <v>64.819999999999993</v>
          </cell>
        </row>
        <row r="894">
          <cell r="A894">
            <v>72310</v>
          </cell>
          <cell r="B894" t="str">
            <v>RELE BIMETALICO REGULAGEM 50 - 63A</v>
          </cell>
          <cell r="C894" t="str">
            <v xml:space="preserve">Un    </v>
          </cell>
          <cell r="D894">
            <v>191.12</v>
          </cell>
          <cell r="E894">
            <v>8.64</v>
          </cell>
          <cell r="F894">
            <v>199.76</v>
          </cell>
        </row>
        <row r="895">
          <cell r="A895">
            <v>72311</v>
          </cell>
          <cell r="B895" t="str">
            <v>RELE BIMETALICO REGULAGEM 6,3 - 10A</v>
          </cell>
          <cell r="C895" t="str">
            <v xml:space="preserve">Un    </v>
          </cell>
          <cell r="D895">
            <v>76.680000000000007</v>
          </cell>
          <cell r="E895">
            <v>6.48</v>
          </cell>
          <cell r="F895">
            <v>83.16</v>
          </cell>
        </row>
        <row r="896">
          <cell r="A896">
            <v>72312</v>
          </cell>
          <cell r="B896" t="str">
            <v>RELE BIMETALICO REGULAGEM 8 - 12,5A</v>
          </cell>
          <cell r="C896" t="str">
            <v xml:space="preserve">Un    </v>
          </cell>
          <cell r="D896">
            <v>69.900000000000006</v>
          </cell>
          <cell r="E896">
            <v>7.56</v>
          </cell>
          <cell r="F896">
            <v>77.459999999999994</v>
          </cell>
        </row>
        <row r="897">
          <cell r="A897">
            <v>72320</v>
          </cell>
          <cell r="B897" t="str">
            <v>RELE FOTO ELETRICO COM BASE</v>
          </cell>
          <cell r="C897" t="str">
            <v xml:space="preserve">Un    </v>
          </cell>
          <cell r="D897">
            <v>22.41</v>
          </cell>
          <cell r="E897">
            <v>21.6</v>
          </cell>
          <cell r="F897">
            <v>44.01</v>
          </cell>
        </row>
        <row r="898">
          <cell r="A898">
            <v>72325</v>
          </cell>
          <cell r="B898" t="str">
            <v>SAIDA HORIZONTAL PARA ELETRODUTO D=3/4"</v>
          </cell>
          <cell r="C898" t="str">
            <v xml:space="preserve">Un    </v>
          </cell>
          <cell r="D898">
            <v>1.02</v>
          </cell>
          <cell r="E898">
            <v>2.59</v>
          </cell>
          <cell r="F898">
            <v>3.61</v>
          </cell>
        </row>
        <row r="899">
          <cell r="A899">
            <v>72326</v>
          </cell>
          <cell r="B899" t="str">
            <v>SAIDA HORIZONTAL PARA ELETRODUTO D=1"</v>
          </cell>
          <cell r="C899" t="str">
            <v xml:space="preserve">Un    </v>
          </cell>
          <cell r="D899">
            <v>1.2</v>
          </cell>
          <cell r="E899">
            <v>2.59</v>
          </cell>
          <cell r="F899">
            <v>3.79</v>
          </cell>
        </row>
        <row r="900">
          <cell r="A900">
            <v>72327</v>
          </cell>
          <cell r="B900" t="str">
            <v>SAIDA VERTICAL PARA ELETRODUTO D=3/4"</v>
          </cell>
          <cell r="C900" t="str">
            <v xml:space="preserve">Un    </v>
          </cell>
          <cell r="D900">
            <v>1.1200000000000001</v>
          </cell>
          <cell r="E900">
            <v>2.59</v>
          </cell>
          <cell r="F900">
            <v>3.71</v>
          </cell>
        </row>
        <row r="901">
          <cell r="A901">
            <v>72328</v>
          </cell>
          <cell r="B901" t="str">
            <v>SAIDA VERTICAL PARA ELETRODUTO D=1"</v>
          </cell>
          <cell r="C901" t="str">
            <v xml:space="preserve">Un    </v>
          </cell>
          <cell r="D901">
            <v>1.1200000000000001</v>
          </cell>
          <cell r="E901">
            <v>2.59</v>
          </cell>
          <cell r="F901">
            <v>3.71</v>
          </cell>
        </row>
        <row r="902">
          <cell r="A902">
            <v>72329</v>
          </cell>
          <cell r="B902" t="str">
            <v>SAPATILHA DE AÇO GALVANIZADO PARA POSTE COM TRANSFORMADOR</v>
          </cell>
          <cell r="C902" t="str">
            <v xml:space="preserve">un    </v>
          </cell>
          <cell r="D902">
            <v>2.2000000000000002</v>
          </cell>
          <cell r="E902">
            <v>8.64</v>
          </cell>
          <cell r="F902">
            <v>10.84</v>
          </cell>
        </row>
        <row r="903">
          <cell r="A903">
            <v>72330</v>
          </cell>
          <cell r="B903" t="str">
            <v>SELA DE AÇO GALVANIZADA PARA CRUZETA POLIMÉRICA 15 KV</v>
          </cell>
          <cell r="C903" t="str">
            <v xml:space="preserve">Un    </v>
          </cell>
          <cell r="D903">
            <v>8.1300000000000008</v>
          </cell>
          <cell r="E903">
            <v>10.8</v>
          </cell>
          <cell r="F903">
            <v>18.93</v>
          </cell>
        </row>
        <row r="904">
          <cell r="A904">
            <v>72335</v>
          </cell>
          <cell r="B904" t="str">
            <v>SELA AÇO GALVANIZADO PARA CRUZETA POLIMÉRICA 34,5KV</v>
          </cell>
          <cell r="C904" t="str">
            <v xml:space="preserve">Un    </v>
          </cell>
          <cell r="D904">
            <v>8.1300000000000008</v>
          </cell>
          <cell r="E904">
            <v>10.8</v>
          </cell>
          <cell r="F904">
            <v>18.93</v>
          </cell>
        </row>
        <row r="905">
          <cell r="A905">
            <v>72338</v>
          </cell>
          <cell r="B905" t="str">
            <v>SIRENE METALICA ALCANCE 500 M</v>
          </cell>
          <cell r="C905" t="str">
            <v xml:space="preserve">Un    </v>
          </cell>
          <cell r="D905">
            <v>549</v>
          </cell>
          <cell r="E905">
            <v>12.96</v>
          </cell>
          <cell r="F905">
            <v>561.96</v>
          </cell>
        </row>
        <row r="906">
          <cell r="A906">
            <v>72341</v>
          </cell>
          <cell r="B906" t="str">
            <v>SOQUETE ANTIVIBRATORIO P/LAMP.FLUORESCENTE</v>
          </cell>
          <cell r="C906" t="str">
            <v xml:space="preserve">Un    </v>
          </cell>
          <cell r="D906">
            <v>1.26</v>
          </cell>
          <cell r="E906">
            <v>1.42</v>
          </cell>
          <cell r="F906">
            <v>2.68</v>
          </cell>
        </row>
        <row r="907">
          <cell r="A907">
            <v>72366</v>
          </cell>
          <cell r="B907" t="str">
            <v>SUPORTE PARA 1 PÉTALA PARA LUMINÁRIA DE ILUMINAÇÃO PÚBLICA</v>
          </cell>
          <cell r="C907" t="str">
            <v xml:space="preserve">Un    </v>
          </cell>
          <cell r="D907">
            <v>66.040000000000006</v>
          </cell>
          <cell r="E907">
            <v>5.4</v>
          </cell>
          <cell r="F907">
            <v>71.44</v>
          </cell>
        </row>
        <row r="908">
          <cell r="A908">
            <v>72367</v>
          </cell>
          <cell r="B908" t="str">
            <v>SUPORTE PARA 2 PÉTALAS PARA LUMINÁRIA DE ILUMINAÇÃO PÚBLICA</v>
          </cell>
          <cell r="C908" t="str">
            <v xml:space="preserve">Un    </v>
          </cell>
          <cell r="D908">
            <v>80.48</v>
          </cell>
          <cell r="E908">
            <v>5.4</v>
          </cell>
          <cell r="F908">
            <v>85.88</v>
          </cell>
        </row>
        <row r="909">
          <cell r="A909">
            <v>72368</v>
          </cell>
          <cell r="B909" t="str">
            <v>SUPORTE PARA 3 PÉTALAS PARA LUMINÁRIA DE ILUMINAÇÃO PÚBLICA</v>
          </cell>
          <cell r="C909" t="str">
            <v xml:space="preserve">Un    </v>
          </cell>
          <cell r="D909">
            <v>101.43</v>
          </cell>
          <cell r="E909">
            <v>5.4</v>
          </cell>
          <cell r="F909">
            <v>106.83</v>
          </cell>
        </row>
        <row r="910">
          <cell r="A910">
            <v>72369</v>
          </cell>
          <cell r="B910" t="str">
            <v>SUPORTE PARA 4 PÉTALAS PARA LUMINÁRIA DE ILUMINAÇÃO PÚBLICA</v>
          </cell>
          <cell r="C910" t="str">
            <v xml:space="preserve">Un    </v>
          </cell>
          <cell r="D910">
            <v>123.48</v>
          </cell>
          <cell r="E910">
            <v>5.4</v>
          </cell>
          <cell r="F910">
            <v>128.88</v>
          </cell>
        </row>
        <row r="911">
          <cell r="A911">
            <v>72370</v>
          </cell>
          <cell r="B911" t="str">
            <v>SUPORTE P/TRANSFORM.EM POSTE CONCR.CIRCULAR</v>
          </cell>
          <cell r="C911" t="str">
            <v xml:space="preserve">Un    </v>
          </cell>
          <cell r="D911">
            <v>88.04</v>
          </cell>
          <cell r="E911">
            <v>32.4</v>
          </cell>
          <cell r="F911">
            <v>120.44</v>
          </cell>
        </row>
        <row r="912">
          <cell r="A912">
            <v>72371</v>
          </cell>
          <cell r="B912" t="str">
            <v>SUP0RTE VERTICAL P/CANTONEIRA 50 X 50 MM</v>
          </cell>
          <cell r="C912" t="str">
            <v xml:space="preserve">Un    </v>
          </cell>
          <cell r="D912">
            <v>1.66</v>
          </cell>
          <cell r="E912">
            <v>2.59</v>
          </cell>
          <cell r="F912">
            <v>4.25</v>
          </cell>
        </row>
        <row r="913">
          <cell r="A913">
            <v>72372</v>
          </cell>
          <cell r="B913" t="str">
            <v>SUPORTE DE AÇO GALVANIZADO PARA FIXAÇÃO DO PÁRA-RAIO POLIMÉRICO</v>
          </cell>
          <cell r="C913" t="str">
            <v xml:space="preserve">un    </v>
          </cell>
          <cell r="D913">
            <v>27.37</v>
          </cell>
          <cell r="E913">
            <v>8.64</v>
          </cell>
          <cell r="F913">
            <v>36.01</v>
          </cell>
        </row>
        <row r="914">
          <cell r="A914">
            <v>72373</v>
          </cell>
          <cell r="B914" t="str">
            <v>SUPORTE Z COMPLETO</v>
          </cell>
          <cell r="C914" t="str">
            <v xml:space="preserve">un    </v>
          </cell>
          <cell r="D914">
            <v>23.76</v>
          </cell>
          <cell r="E914">
            <v>8.64</v>
          </cell>
          <cell r="F914">
            <v>32.4</v>
          </cell>
        </row>
        <row r="915">
          <cell r="A915">
            <v>72374</v>
          </cell>
          <cell r="B915" t="str">
            <v>T HORIZONTAL PARA ELETROCALHA 50 X 50 MM</v>
          </cell>
          <cell r="C915" t="str">
            <v xml:space="preserve">Un    </v>
          </cell>
          <cell r="D915">
            <v>13.33</v>
          </cell>
          <cell r="E915">
            <v>3.45</v>
          </cell>
          <cell r="F915">
            <v>16.78</v>
          </cell>
        </row>
        <row r="916">
          <cell r="A916">
            <v>72375</v>
          </cell>
          <cell r="B916" t="str">
            <v>T VERTICAL DE DESCIDA PARA ELETROCALHA 50 X 50 MM</v>
          </cell>
          <cell r="C916" t="str">
            <v xml:space="preserve">Un    </v>
          </cell>
          <cell r="D916">
            <v>10.55</v>
          </cell>
          <cell r="E916">
            <v>3.45</v>
          </cell>
          <cell r="F916">
            <v>14</v>
          </cell>
        </row>
        <row r="917">
          <cell r="A917">
            <v>72376</v>
          </cell>
          <cell r="B917" t="str">
            <v>TAMPA DE ENCAIXE PARA ELETROCALHA DE 50 X 50 MM</v>
          </cell>
          <cell r="C917" t="str">
            <v xml:space="preserve">M     </v>
          </cell>
          <cell r="D917">
            <v>3.16</v>
          </cell>
          <cell r="E917">
            <v>4.32</v>
          </cell>
          <cell r="F917">
            <v>7.48</v>
          </cell>
        </row>
        <row r="918">
          <cell r="A918">
            <v>72385</v>
          </cell>
          <cell r="B918" t="str">
            <v>TAMPA CEGA PARA CONDULETE DE PVC</v>
          </cell>
          <cell r="C918" t="str">
            <v xml:space="preserve">Un    </v>
          </cell>
          <cell r="D918">
            <v>1.72</v>
          </cell>
          <cell r="E918">
            <v>0.65</v>
          </cell>
          <cell r="F918">
            <v>2.37</v>
          </cell>
        </row>
        <row r="919">
          <cell r="A919">
            <v>72395</v>
          </cell>
          <cell r="B919" t="str">
            <v>TAMPA CEGA PARA CONDULETE METÁLICO</v>
          </cell>
          <cell r="C919" t="str">
            <v xml:space="preserve">Un    </v>
          </cell>
          <cell r="D919">
            <v>1.95</v>
          </cell>
          <cell r="E919">
            <v>0.65</v>
          </cell>
          <cell r="F919">
            <v>2.6</v>
          </cell>
        </row>
        <row r="920">
          <cell r="A920">
            <v>72397</v>
          </cell>
          <cell r="B920" t="str">
            <v>TAMPA CEGA PLÁSTICA 4"X2" COM FURO CENTRAL (PARA TV/SOM...)</v>
          </cell>
          <cell r="C920" t="str">
            <v xml:space="preserve">un    </v>
          </cell>
          <cell r="D920">
            <v>1.44</v>
          </cell>
          <cell r="E920">
            <v>0.65</v>
          </cell>
          <cell r="F920">
            <v>2.09</v>
          </cell>
        </row>
        <row r="921">
          <cell r="A921">
            <v>72400</v>
          </cell>
          <cell r="B921" t="str">
            <v>TAMPA CEGA PLASTICA QUADRADA 4"X4"</v>
          </cell>
          <cell r="C921" t="str">
            <v xml:space="preserve">Un    </v>
          </cell>
          <cell r="D921">
            <v>2.66</v>
          </cell>
          <cell r="E921">
            <v>0.65</v>
          </cell>
          <cell r="F921">
            <v>3.31</v>
          </cell>
        </row>
        <row r="922">
          <cell r="A922">
            <v>72420</v>
          </cell>
          <cell r="B922" t="str">
            <v>TAMPA CEGA PLASTICA REDONDA 4"X4"</v>
          </cell>
          <cell r="C922" t="str">
            <v xml:space="preserve">Un    </v>
          </cell>
          <cell r="D922">
            <v>3.62</v>
          </cell>
          <cell r="E922">
            <v>0.65</v>
          </cell>
          <cell r="F922">
            <v>4.2699999999999996</v>
          </cell>
        </row>
        <row r="923">
          <cell r="A923">
            <v>72425</v>
          </cell>
          <cell r="B923" t="str">
            <v>TAMPA CEGA PLASTICA RETANGULAR 4"X2"</v>
          </cell>
          <cell r="C923" t="str">
            <v xml:space="preserve">Un    </v>
          </cell>
          <cell r="D923">
            <v>2.4900000000000002</v>
          </cell>
          <cell r="E923">
            <v>0.65</v>
          </cell>
          <cell r="F923">
            <v>3.14</v>
          </cell>
        </row>
        <row r="924">
          <cell r="A924">
            <v>72430</v>
          </cell>
          <cell r="B924" t="str">
            <v xml:space="preserve">TAMPA PARA CONDULETE DE PVC PARA 1 INTERRUPTOR </v>
          </cell>
          <cell r="C924" t="str">
            <v xml:space="preserve">Un    </v>
          </cell>
          <cell r="D924">
            <v>1.56</v>
          </cell>
          <cell r="E924">
            <v>0.65</v>
          </cell>
          <cell r="F924">
            <v>2.21</v>
          </cell>
        </row>
        <row r="925">
          <cell r="A925">
            <v>72435</v>
          </cell>
          <cell r="B925" t="str">
            <v>TAMPA PARA CONDULETE DE PVC PARA 2 INTERRUPTORES</v>
          </cell>
          <cell r="C925" t="str">
            <v xml:space="preserve">Un    </v>
          </cell>
          <cell r="D925">
            <v>1.72</v>
          </cell>
          <cell r="E925">
            <v>0.65</v>
          </cell>
          <cell r="F925">
            <v>2.37</v>
          </cell>
        </row>
        <row r="926">
          <cell r="A926">
            <v>72441</v>
          </cell>
          <cell r="B926" t="str">
            <v>TAMPA PARA CONDULETE DE PVC PARA 1 TOMADA</v>
          </cell>
          <cell r="C926" t="str">
            <v xml:space="preserve">un    </v>
          </cell>
          <cell r="D926">
            <v>1.56</v>
          </cell>
          <cell r="E926">
            <v>0.65</v>
          </cell>
          <cell r="F926">
            <v>2.21</v>
          </cell>
        </row>
        <row r="927">
          <cell r="A927">
            <v>72442</v>
          </cell>
          <cell r="B927" t="str">
            <v>TAMPA PARA CONDULETE DE PVC PARA 1 INTERRUPTOR E 1 TOMADA</v>
          </cell>
          <cell r="C927" t="str">
            <v xml:space="preserve">un    </v>
          </cell>
          <cell r="D927">
            <v>1.72</v>
          </cell>
          <cell r="E927">
            <v>0.65</v>
          </cell>
          <cell r="F927">
            <v>2.37</v>
          </cell>
        </row>
        <row r="928">
          <cell r="A928">
            <v>72450</v>
          </cell>
          <cell r="B928" t="str">
            <v xml:space="preserve">TAMPA DE Fo.Fo. R1 COM BASE </v>
          </cell>
          <cell r="C928" t="str">
            <v xml:space="preserve">Un    </v>
          </cell>
          <cell r="D928">
            <v>136.59</v>
          </cell>
          <cell r="E928">
            <v>2.16</v>
          </cell>
          <cell r="F928">
            <v>138.75</v>
          </cell>
        </row>
        <row r="929">
          <cell r="A929">
            <v>72455</v>
          </cell>
          <cell r="B929" t="str">
            <v>TAMPA DE Fo.Fo. R2 COM BASE</v>
          </cell>
          <cell r="C929" t="str">
            <v xml:space="preserve">Un    </v>
          </cell>
          <cell r="D929">
            <v>722.64</v>
          </cell>
          <cell r="E929">
            <v>5.4</v>
          </cell>
          <cell r="F929">
            <v>728.04</v>
          </cell>
        </row>
        <row r="930">
          <cell r="A930">
            <v>72460</v>
          </cell>
          <cell r="B930" t="str">
            <v>TAMPA PARA CONDULETE METÁLICO PARA 1 INTERRUPTOR E 1 TOMADA</v>
          </cell>
          <cell r="C930" t="str">
            <v xml:space="preserve">Un    </v>
          </cell>
          <cell r="D930">
            <v>1.89</v>
          </cell>
          <cell r="E930">
            <v>0.65</v>
          </cell>
          <cell r="F930">
            <v>2.54</v>
          </cell>
        </row>
        <row r="931">
          <cell r="A931">
            <v>72465</v>
          </cell>
          <cell r="B931" t="str">
            <v>TAMPA PARA CONDULETE METÁLICO PARA 2 INTERRUPTORES</v>
          </cell>
          <cell r="C931" t="str">
            <v xml:space="preserve">Un    </v>
          </cell>
          <cell r="D931">
            <v>1.89</v>
          </cell>
          <cell r="E931">
            <v>0.65</v>
          </cell>
          <cell r="F931">
            <v>2.54</v>
          </cell>
        </row>
        <row r="932">
          <cell r="A932">
            <v>72475</v>
          </cell>
          <cell r="B932" t="str">
            <v>TAMPA PARA CONDULETE METÁLICO PARA 1 INTERRUPTOR</v>
          </cell>
          <cell r="C932" t="str">
            <v xml:space="preserve">Un    </v>
          </cell>
          <cell r="D932">
            <v>1.89</v>
          </cell>
          <cell r="E932">
            <v>0.65</v>
          </cell>
          <cell r="F932">
            <v>2.54</v>
          </cell>
        </row>
        <row r="933">
          <cell r="A933">
            <v>72476</v>
          </cell>
          <cell r="B933" t="str">
            <v>TAMPA PARA CONDULETE METÁLICO PARA 1 TOMADA</v>
          </cell>
          <cell r="C933" t="str">
            <v xml:space="preserve">un    </v>
          </cell>
          <cell r="D933">
            <v>1.89</v>
          </cell>
          <cell r="E933">
            <v>0.65</v>
          </cell>
          <cell r="F933">
            <v>2.54</v>
          </cell>
        </row>
        <row r="934">
          <cell r="A934">
            <v>72500</v>
          </cell>
          <cell r="B934" t="str">
            <v>TERMINAL DE PRESSAO 1,5 MM2</v>
          </cell>
          <cell r="C934" t="str">
            <v xml:space="preserve">Un    </v>
          </cell>
          <cell r="D934">
            <v>0.15</v>
          </cell>
          <cell r="E934">
            <v>6.48</v>
          </cell>
          <cell r="F934">
            <v>6.63</v>
          </cell>
        </row>
        <row r="935">
          <cell r="A935">
            <v>72501</v>
          </cell>
          <cell r="B935" t="str">
            <v>TERMINAL DE PRESSAO 2,5 MM2</v>
          </cell>
          <cell r="C935" t="str">
            <v xml:space="preserve">Un    </v>
          </cell>
          <cell r="D935">
            <v>0.25</v>
          </cell>
          <cell r="E935">
            <v>6.48</v>
          </cell>
          <cell r="F935">
            <v>6.73</v>
          </cell>
        </row>
        <row r="936">
          <cell r="A936">
            <v>72510</v>
          </cell>
          <cell r="B936" t="str">
            <v>TERMINAL DE PRESSAO 4 MM2</v>
          </cell>
          <cell r="C936" t="str">
            <v xml:space="preserve">Un    </v>
          </cell>
          <cell r="D936">
            <v>0.7</v>
          </cell>
          <cell r="E936">
            <v>6.48</v>
          </cell>
          <cell r="F936">
            <v>7.18</v>
          </cell>
        </row>
        <row r="937">
          <cell r="A937">
            <v>72515</v>
          </cell>
          <cell r="B937" t="str">
            <v>TERMINAL DE PRESSAO 6 MM2</v>
          </cell>
          <cell r="C937" t="str">
            <v xml:space="preserve">Un    </v>
          </cell>
          <cell r="D937">
            <v>1.69</v>
          </cell>
          <cell r="E937">
            <v>7.56</v>
          </cell>
          <cell r="F937">
            <v>9.25</v>
          </cell>
        </row>
        <row r="938">
          <cell r="A938">
            <v>72518</v>
          </cell>
          <cell r="B938" t="str">
            <v>TERMINAL DE PRESSAO 10 MM2</v>
          </cell>
          <cell r="C938" t="str">
            <v xml:space="preserve">Un    </v>
          </cell>
          <cell r="D938">
            <v>2.12</v>
          </cell>
          <cell r="E938">
            <v>7.56</v>
          </cell>
          <cell r="F938">
            <v>9.68</v>
          </cell>
        </row>
        <row r="939">
          <cell r="A939">
            <v>72520</v>
          </cell>
          <cell r="B939" t="str">
            <v>TERMINAL DE PRESSAO 16 MM2</v>
          </cell>
          <cell r="C939" t="str">
            <v xml:space="preserve">Un    </v>
          </cell>
          <cell r="D939">
            <v>2.77</v>
          </cell>
          <cell r="E939">
            <v>7.56</v>
          </cell>
          <cell r="F939">
            <v>10.33</v>
          </cell>
        </row>
        <row r="940">
          <cell r="A940">
            <v>72523</v>
          </cell>
          <cell r="B940" t="str">
            <v>TERMINAL DE PRESSAO 25 MM2</v>
          </cell>
          <cell r="C940" t="str">
            <v xml:space="preserve">Un    </v>
          </cell>
          <cell r="D940">
            <v>2.79</v>
          </cell>
          <cell r="E940">
            <v>8.64</v>
          </cell>
          <cell r="F940">
            <v>11.43</v>
          </cell>
        </row>
        <row r="941">
          <cell r="A941">
            <v>72528</v>
          </cell>
          <cell r="B941" t="str">
            <v>TERMINAL DE PRESSAO 35 MM2</v>
          </cell>
          <cell r="C941" t="str">
            <v xml:space="preserve">Un    </v>
          </cell>
          <cell r="D941">
            <v>2.92</v>
          </cell>
          <cell r="E941">
            <v>8.64</v>
          </cell>
          <cell r="F941">
            <v>11.56</v>
          </cell>
        </row>
        <row r="942">
          <cell r="A942">
            <v>72532</v>
          </cell>
          <cell r="B942" t="str">
            <v>TERMINAL DE PRESSAO 50 MM2</v>
          </cell>
          <cell r="C942" t="str">
            <v xml:space="preserve">Un    </v>
          </cell>
          <cell r="D942">
            <v>4.33</v>
          </cell>
          <cell r="E942">
            <v>8.64</v>
          </cell>
          <cell r="F942">
            <v>12.97</v>
          </cell>
        </row>
        <row r="943">
          <cell r="A943">
            <v>72535</v>
          </cell>
          <cell r="B943" t="str">
            <v>TERMINAL DE PRESSAO 70 MMM2</v>
          </cell>
          <cell r="C943" t="str">
            <v xml:space="preserve">Un    </v>
          </cell>
          <cell r="D943">
            <v>4.46</v>
          </cell>
          <cell r="E943">
            <v>9.7200000000000006</v>
          </cell>
          <cell r="F943">
            <v>14.18</v>
          </cell>
        </row>
        <row r="944">
          <cell r="A944">
            <v>72538</v>
          </cell>
          <cell r="B944" t="str">
            <v>TERMINAL DE PRESSAO 95 MM2</v>
          </cell>
          <cell r="C944" t="str">
            <v xml:space="preserve">Un    </v>
          </cell>
          <cell r="D944">
            <v>3.1</v>
          </cell>
          <cell r="E944">
            <v>9.7200000000000006</v>
          </cell>
          <cell r="F944">
            <v>12.82</v>
          </cell>
        </row>
        <row r="945">
          <cell r="A945">
            <v>72545</v>
          </cell>
          <cell r="B945" t="str">
            <v>TERMINAL DE PRESSAO 120 MM2</v>
          </cell>
          <cell r="C945" t="str">
            <v xml:space="preserve">Un    </v>
          </cell>
          <cell r="D945">
            <v>10.59</v>
          </cell>
          <cell r="E945">
            <v>9.7200000000000006</v>
          </cell>
          <cell r="F945">
            <v>20.309999999999999</v>
          </cell>
        </row>
        <row r="946">
          <cell r="A946">
            <v>72550</v>
          </cell>
          <cell r="B946" t="str">
            <v>TERMINAL DE PRESSAO 150 MM2</v>
          </cell>
          <cell r="C946" t="str">
            <v xml:space="preserve">Un    </v>
          </cell>
          <cell r="D946">
            <v>11.36</v>
          </cell>
          <cell r="E946">
            <v>10.8</v>
          </cell>
          <cell r="F946">
            <v>22.16</v>
          </cell>
        </row>
        <row r="947">
          <cell r="A947">
            <v>72556</v>
          </cell>
          <cell r="B947" t="str">
            <v>TOMADA LOGICA RJ-45 TIPO KEYSTONE JACK, CAT. 6</v>
          </cell>
          <cell r="C947" t="str">
            <v xml:space="preserve">Un    </v>
          </cell>
          <cell r="D947">
            <v>23.42</v>
          </cell>
          <cell r="E947">
            <v>7.99</v>
          </cell>
          <cell r="F947">
            <v>31.41</v>
          </cell>
        </row>
        <row r="948">
          <cell r="A948">
            <v>72560</v>
          </cell>
          <cell r="B948" t="str">
            <v>TERMINAL PARA ELETROCALHA 50 X 50 MM</v>
          </cell>
          <cell r="C948" t="str">
            <v xml:space="preserve">Un    </v>
          </cell>
          <cell r="D948">
            <v>3.18</v>
          </cell>
          <cell r="E948">
            <v>3.45</v>
          </cell>
          <cell r="F948">
            <v>6.63</v>
          </cell>
        </row>
        <row r="949">
          <cell r="A949">
            <v>72570</v>
          </cell>
          <cell r="B949" t="str">
            <v>TOMADA HEXAGONAL 2P + T - 10A - 250V (LINHA X OU EQUIVALENTE)</v>
          </cell>
          <cell r="C949" t="str">
            <v xml:space="preserve">Un    </v>
          </cell>
          <cell r="D949">
            <v>6.84</v>
          </cell>
          <cell r="E949">
            <v>6.27</v>
          </cell>
          <cell r="F949">
            <v>13.11</v>
          </cell>
        </row>
        <row r="950">
          <cell r="A950">
            <v>72575</v>
          </cell>
          <cell r="B950" t="str">
            <v>TOMADA HEXAGONAL 2P + T - 20A - 250V (LINHA X OU EQUIVALENTE)</v>
          </cell>
          <cell r="C950" t="str">
            <v xml:space="preserve">Un    </v>
          </cell>
          <cell r="D950">
            <v>8.5</v>
          </cell>
          <cell r="E950">
            <v>6.27</v>
          </cell>
          <cell r="F950">
            <v>14.77</v>
          </cell>
        </row>
        <row r="951">
          <cell r="A951">
            <v>72578</v>
          </cell>
          <cell r="B951" t="str">
            <v>TOMADA HEXAGONAL 2P + T - 10A - 250V</v>
          </cell>
          <cell r="C951" t="str">
            <v xml:space="preserve">Un    </v>
          </cell>
          <cell r="D951">
            <v>6.69</v>
          </cell>
          <cell r="E951">
            <v>6.27</v>
          </cell>
          <cell r="F951">
            <v>12.96</v>
          </cell>
        </row>
        <row r="952">
          <cell r="A952">
            <v>72579</v>
          </cell>
          <cell r="B952" t="str">
            <v>TOMADA HEXAGONAL DUPLA 2P + T - 10A - 250V</v>
          </cell>
          <cell r="C952" t="str">
            <v xml:space="preserve">un    </v>
          </cell>
          <cell r="D952">
            <v>14.6</v>
          </cell>
          <cell r="E952">
            <v>6.91</v>
          </cell>
          <cell r="F952">
            <v>21.51</v>
          </cell>
        </row>
        <row r="953">
          <cell r="A953">
            <v>72585</v>
          </cell>
          <cell r="B953" t="str">
            <v>TOMADA HEXAGONAL 2P + T - 20A - 250V</v>
          </cell>
          <cell r="C953" t="str">
            <v xml:space="preserve">Un    </v>
          </cell>
          <cell r="D953">
            <v>6.83</v>
          </cell>
          <cell r="E953">
            <v>6.27</v>
          </cell>
          <cell r="F953">
            <v>13.1</v>
          </cell>
        </row>
        <row r="954">
          <cell r="A954">
            <v>72591</v>
          </cell>
          <cell r="B954" t="str">
            <v>TOMADA TELEFÔNICA RJ-11</v>
          </cell>
          <cell r="C954" t="str">
            <v xml:space="preserve">Un    </v>
          </cell>
          <cell r="D954">
            <v>11.06</v>
          </cell>
          <cell r="E954">
            <v>7.99</v>
          </cell>
          <cell r="F954">
            <v>19.05</v>
          </cell>
        </row>
        <row r="955">
          <cell r="A955">
            <v>72596</v>
          </cell>
          <cell r="B955" t="str">
            <v>TOMADA LÓGICA RJ-45 CAT. 6 (LINHA X OU EQUIVALENTE)</v>
          </cell>
          <cell r="C955" t="str">
            <v xml:space="preserve">Un    </v>
          </cell>
          <cell r="D955">
            <v>11.75</v>
          </cell>
          <cell r="E955">
            <v>7.99</v>
          </cell>
          <cell r="F955">
            <v>19.739999999999998</v>
          </cell>
        </row>
        <row r="956">
          <cell r="A956">
            <v>72600</v>
          </cell>
          <cell r="B956" t="str">
            <v xml:space="preserve">TRANSFORMADOR TRIFASICO 75 KVA 13,8KV - A ÓLEO </v>
          </cell>
          <cell r="C956" t="str">
            <v xml:space="preserve">Un    </v>
          </cell>
          <cell r="D956">
            <v>7700</v>
          </cell>
          <cell r="E956">
            <v>86.4</v>
          </cell>
          <cell r="F956">
            <v>7786.4</v>
          </cell>
        </row>
        <row r="957">
          <cell r="A957">
            <v>72601</v>
          </cell>
          <cell r="B957" t="str">
            <v xml:space="preserve">TRANSFORMADOR TRIFASICO 150 KVA 13,8KV - A ÓLEO </v>
          </cell>
          <cell r="C957" t="str">
            <v xml:space="preserve">Un    </v>
          </cell>
          <cell r="D957">
            <v>12150</v>
          </cell>
          <cell r="E957">
            <v>86.4</v>
          </cell>
          <cell r="F957">
            <v>12236.4</v>
          </cell>
        </row>
        <row r="958">
          <cell r="A958">
            <v>72611</v>
          </cell>
          <cell r="B958" t="str">
            <v xml:space="preserve">TRANSFORMADOR TRIFASICO 112,5 KVA 13,8KV - A ÓLEO </v>
          </cell>
          <cell r="C958" t="str">
            <v xml:space="preserve">Un    </v>
          </cell>
          <cell r="D958">
            <v>9850</v>
          </cell>
          <cell r="E958">
            <v>86.4</v>
          </cell>
          <cell r="F958">
            <v>9936.4</v>
          </cell>
        </row>
        <row r="959">
          <cell r="A959">
            <v>72612</v>
          </cell>
          <cell r="B959" t="str">
            <v xml:space="preserve">TRANSFORMADOR TRIFASICO 225 KVA, 13,8 KV - A ÓLEO </v>
          </cell>
          <cell r="C959" t="str">
            <v xml:space="preserve">Un    </v>
          </cell>
          <cell r="D959">
            <v>16900</v>
          </cell>
          <cell r="E959">
            <v>108</v>
          </cell>
          <cell r="F959">
            <v>17008</v>
          </cell>
        </row>
        <row r="960">
          <cell r="A960">
            <v>72613</v>
          </cell>
          <cell r="B960" t="str">
            <v>TRANSFORMADOR TRIFASICO 300 KVA,13,8 KV - SECO</v>
          </cell>
          <cell r="C960" t="str">
            <v xml:space="preserve">Un    </v>
          </cell>
          <cell r="D960">
            <v>28749</v>
          </cell>
          <cell r="E960">
            <v>129.6</v>
          </cell>
          <cell r="F960">
            <v>28878.6</v>
          </cell>
        </row>
        <row r="961">
          <cell r="A961">
            <v>72614</v>
          </cell>
          <cell r="B961" t="str">
            <v>TRANSFORMADOR TRIFASICO 500 KVA, 13,8 KV - SECO</v>
          </cell>
          <cell r="C961" t="str">
            <v xml:space="preserve">Un    </v>
          </cell>
          <cell r="D961">
            <v>37670</v>
          </cell>
          <cell r="E961">
            <v>129.6</v>
          </cell>
          <cell r="F961">
            <v>37799.599999999999</v>
          </cell>
        </row>
        <row r="962">
          <cell r="A962">
            <v>72618</v>
          </cell>
          <cell r="B962" t="str">
            <v>TRANSFORMADOR DE CORRENTE RELAÇÃO 200:5 A</v>
          </cell>
          <cell r="C962" t="str">
            <v xml:space="preserve">un    </v>
          </cell>
          <cell r="D962">
            <v>54.87</v>
          </cell>
          <cell r="E962">
            <v>7.2</v>
          </cell>
          <cell r="F962">
            <v>62.07</v>
          </cell>
        </row>
        <row r="963">
          <cell r="A963">
            <v>72619</v>
          </cell>
          <cell r="B963" t="str">
            <v>TRANSFORMADOR DE CORRENTE RELAÇÃO 400:5 A</v>
          </cell>
          <cell r="C963" t="str">
            <v xml:space="preserve">Un    </v>
          </cell>
          <cell r="D963">
            <v>60.1</v>
          </cell>
          <cell r="E963">
            <v>7.2</v>
          </cell>
          <cell r="F963">
            <v>67.3</v>
          </cell>
        </row>
        <row r="964">
          <cell r="A964">
            <v>72620</v>
          </cell>
          <cell r="B964" t="str">
            <v>TRANSFORMADOR DE CORRENTE RELAÇÃO 600:5 A</v>
          </cell>
          <cell r="C964" t="str">
            <v xml:space="preserve">Un    </v>
          </cell>
          <cell r="D964">
            <v>69.38</v>
          </cell>
          <cell r="E964">
            <v>7.2</v>
          </cell>
          <cell r="F964">
            <v>76.58</v>
          </cell>
        </row>
        <row r="965">
          <cell r="A965">
            <v>72621</v>
          </cell>
          <cell r="B965" t="str">
            <v>TRANSFORMADOR DE CORRENTE RELAÇÃO 800:5 A</v>
          </cell>
          <cell r="C965" t="str">
            <v xml:space="preserve">un    </v>
          </cell>
          <cell r="D965">
            <v>248.85</v>
          </cell>
          <cell r="E965">
            <v>7.2</v>
          </cell>
          <cell r="F965">
            <v>256.05</v>
          </cell>
        </row>
        <row r="966">
          <cell r="A966">
            <v>72630</v>
          </cell>
          <cell r="B966" t="str">
            <v>TRILHO OU SUPORTE P/BORNE TERMINAL</v>
          </cell>
          <cell r="C966" t="str">
            <v xml:space="preserve">M     </v>
          </cell>
          <cell r="D966">
            <v>9.39</v>
          </cell>
          <cell r="E966">
            <v>6.48</v>
          </cell>
          <cell r="F966">
            <v>15.87</v>
          </cell>
        </row>
        <row r="967">
          <cell r="A967">
            <v>72637</v>
          </cell>
          <cell r="B967" t="str">
            <v>TUBO FERRO GALVANIZADO DIAM. 1.1/2"</v>
          </cell>
          <cell r="C967" t="str">
            <v xml:space="preserve">M     </v>
          </cell>
          <cell r="D967">
            <v>36.46</v>
          </cell>
          <cell r="E967">
            <v>13.39</v>
          </cell>
          <cell r="F967">
            <v>49.85</v>
          </cell>
        </row>
        <row r="968">
          <cell r="A968">
            <v>72638</v>
          </cell>
          <cell r="B968" t="str">
            <v>TUBO (CARTUCHO) DE FENOLITE</v>
          </cell>
          <cell r="C968" t="str">
            <v xml:space="preserve">Un    </v>
          </cell>
          <cell r="D968">
            <v>9.81</v>
          </cell>
          <cell r="E968">
            <v>3.45</v>
          </cell>
          <cell r="F968">
            <v>13.26</v>
          </cell>
        </row>
        <row r="969">
          <cell r="A969">
            <v>72660</v>
          </cell>
          <cell r="B969" t="str">
            <v>VERGALHAO ROSCA TOTAL D=1/4"</v>
          </cell>
          <cell r="C969" t="str">
            <v xml:space="preserve">M     </v>
          </cell>
          <cell r="D969">
            <v>3.04</v>
          </cell>
          <cell r="E969">
            <v>5.19</v>
          </cell>
          <cell r="F969">
            <v>8.23</v>
          </cell>
        </row>
        <row r="970">
          <cell r="A970">
            <v>72661</v>
          </cell>
          <cell r="B970" t="str">
            <v>VERGALHAO ROSCA TOTAL D=5/16"</v>
          </cell>
          <cell r="C970" t="str">
            <v xml:space="preserve">M     </v>
          </cell>
          <cell r="D970">
            <v>3.92</v>
          </cell>
          <cell r="E970">
            <v>5.19</v>
          </cell>
          <cell r="F970">
            <v>9.11</v>
          </cell>
        </row>
        <row r="971">
          <cell r="A971">
            <v>170</v>
          </cell>
          <cell r="B971" t="str">
            <v>INSTALAÇÕES HIDRO-SANITÁRIAS</v>
          </cell>
        </row>
        <row r="972">
          <cell r="A972">
            <v>80000</v>
          </cell>
          <cell r="B972" t="str">
            <v>INSTALAÇÕES HIDROSSANITÁRIAS</v>
          </cell>
          <cell r="C972" t="str">
            <v xml:space="preserve">S/U   </v>
          </cell>
          <cell r="D972">
            <v>0</v>
          </cell>
          <cell r="E972">
            <v>0</v>
          </cell>
          <cell r="F972">
            <v>0</v>
          </cell>
        </row>
        <row r="973">
          <cell r="A973">
            <v>80500</v>
          </cell>
          <cell r="B973" t="str">
            <v>L O U C A S  E  M E T A I S</v>
          </cell>
          <cell r="D973">
            <v>0</v>
          </cell>
          <cell r="E973">
            <v>0</v>
          </cell>
          <cell r="F973">
            <v>0</v>
          </cell>
        </row>
        <row r="974">
          <cell r="A974">
            <v>80501</v>
          </cell>
          <cell r="B974" t="str">
            <v>V A S O  S A N I T A R I O / A C E S S O R I O S</v>
          </cell>
          <cell r="D974">
            <v>0</v>
          </cell>
          <cell r="E974">
            <v>0</v>
          </cell>
          <cell r="F974">
            <v>0</v>
          </cell>
        </row>
        <row r="975">
          <cell r="A975">
            <v>80502</v>
          </cell>
          <cell r="B975" t="str">
            <v>VASO SANITARIO</v>
          </cell>
          <cell r="C975" t="str">
            <v xml:space="preserve">Un    </v>
          </cell>
          <cell r="D975">
            <v>83.95</v>
          </cell>
          <cell r="E975">
            <v>40.83</v>
          </cell>
          <cell r="F975">
            <v>124.78</v>
          </cell>
        </row>
        <row r="976">
          <cell r="A976">
            <v>80503</v>
          </cell>
          <cell r="B976" t="str">
            <v>VASO SANITÁRIO PARA P.N.E. SEM ABERTURA FRONTAL</v>
          </cell>
          <cell r="C976" t="str">
            <v xml:space="preserve">un    </v>
          </cell>
          <cell r="D976">
            <v>242.52</v>
          </cell>
          <cell r="E976">
            <v>40.83</v>
          </cell>
          <cell r="F976">
            <v>283.35000000000002</v>
          </cell>
        </row>
        <row r="977">
          <cell r="A977">
            <v>80504</v>
          </cell>
          <cell r="B977" t="str">
            <v>VASO SANITÁRIO COM CAIXA ACOPLADA COM DUPLO ACIONAMENTO - COMPLETO EXCLUSO O ASSENTO</v>
          </cell>
          <cell r="C977" t="str">
            <v xml:space="preserve">Un    </v>
          </cell>
          <cell r="D977">
            <v>215.35</v>
          </cell>
          <cell r="E977">
            <v>51.84</v>
          </cell>
          <cell r="F977">
            <v>267.19</v>
          </cell>
        </row>
        <row r="978">
          <cell r="A978">
            <v>80505</v>
          </cell>
          <cell r="B978" t="str">
            <v>VASO SANITÁRIO PARA P.N.E. COM CAIXA ACOPLADA COM DUPLO ACIONAMENTO - COMPLETO EXCLUSO O ASSENTO</v>
          </cell>
          <cell r="C978" t="str">
            <v xml:space="preserve">un    </v>
          </cell>
          <cell r="D978">
            <v>425.24</v>
          </cell>
          <cell r="E978">
            <v>51.84</v>
          </cell>
          <cell r="F978">
            <v>477.08</v>
          </cell>
        </row>
        <row r="979">
          <cell r="A979">
            <v>80508</v>
          </cell>
          <cell r="B979" t="str">
            <v>BACIA TURCA COM TUBO DE LIGAÇÃO</v>
          </cell>
          <cell r="C979" t="str">
            <v xml:space="preserve">Un    </v>
          </cell>
          <cell r="D979">
            <v>256.27</v>
          </cell>
          <cell r="E979">
            <v>43.2</v>
          </cell>
          <cell r="F979">
            <v>299.47000000000003</v>
          </cell>
        </row>
        <row r="980">
          <cell r="A980">
            <v>80510</v>
          </cell>
          <cell r="B980" t="str">
            <v>ANEL DE VEDAÇÃO PARA VASO SANITÁRIO</v>
          </cell>
          <cell r="C980" t="str">
            <v xml:space="preserve">Un    </v>
          </cell>
          <cell r="D980">
            <v>8.39</v>
          </cell>
          <cell r="E980">
            <v>3.24</v>
          </cell>
          <cell r="F980">
            <v>11.63</v>
          </cell>
        </row>
        <row r="981">
          <cell r="A981">
            <v>80511</v>
          </cell>
          <cell r="B981" t="str">
            <v>CAIXA DE DESCARGA EXTERNA</v>
          </cell>
          <cell r="C981" t="str">
            <v xml:space="preserve">Un    </v>
          </cell>
          <cell r="D981">
            <v>29.86</v>
          </cell>
          <cell r="E981">
            <v>21.6</v>
          </cell>
          <cell r="F981">
            <v>51.46</v>
          </cell>
        </row>
        <row r="982">
          <cell r="A982">
            <v>80512</v>
          </cell>
          <cell r="B982" t="str">
            <v>TUBO DE DESCIDA PARA CAIXA DE DESCARGA ( LONGO 1 1/4" )</v>
          </cell>
          <cell r="C982" t="str">
            <v xml:space="preserve">Un    </v>
          </cell>
          <cell r="D982">
            <v>10</v>
          </cell>
          <cell r="E982">
            <v>6.91</v>
          </cell>
          <cell r="F982">
            <v>16.91</v>
          </cell>
        </row>
        <row r="983">
          <cell r="A983">
            <v>80513</v>
          </cell>
          <cell r="B983" t="str">
            <v>TUBO PARA VÁLVULA DE DESCARGA ( CURTO 1.1/4" )</v>
          </cell>
          <cell r="C983" t="str">
            <v xml:space="preserve">Un    </v>
          </cell>
          <cell r="D983">
            <v>5.5</v>
          </cell>
          <cell r="E983">
            <v>6.91</v>
          </cell>
          <cell r="F983">
            <v>12.41</v>
          </cell>
        </row>
        <row r="984">
          <cell r="A984">
            <v>80514</v>
          </cell>
          <cell r="B984" t="str">
            <v>TUBO DE LIGACAO PVC CROMADO 1.1/2" / ESPUDE  - (ENTRADA)</v>
          </cell>
          <cell r="C984" t="str">
            <v xml:space="preserve">Un    </v>
          </cell>
          <cell r="D984">
            <v>20.260000000000002</v>
          </cell>
          <cell r="E984">
            <v>3.03</v>
          </cell>
          <cell r="F984">
            <v>23.29</v>
          </cell>
        </row>
        <row r="985">
          <cell r="A985">
            <v>80515</v>
          </cell>
          <cell r="B985" t="str">
            <v xml:space="preserve">VÁLVULA DE DESCARGA DUPLO ACIONAMENTO COM ACABAMENTO CROMADO </v>
          </cell>
          <cell r="C985" t="str">
            <v xml:space="preserve">Un    </v>
          </cell>
          <cell r="D985">
            <v>120.09</v>
          </cell>
          <cell r="E985">
            <v>35.17</v>
          </cell>
          <cell r="F985">
            <v>155.26</v>
          </cell>
        </row>
        <row r="986">
          <cell r="A986">
            <v>80517</v>
          </cell>
          <cell r="B986" t="str">
            <v>VÁLVULA DE DESCARGA DUPLO ACIONAMENTO COM ACABAMENTO CROMADO ANTIVANDALISMO</v>
          </cell>
          <cell r="C986" t="str">
            <v xml:space="preserve">Un    </v>
          </cell>
          <cell r="D986">
            <v>174.66</v>
          </cell>
          <cell r="E986">
            <v>35.17</v>
          </cell>
          <cell r="F986">
            <v>209.83</v>
          </cell>
        </row>
        <row r="987">
          <cell r="A987">
            <v>80518</v>
          </cell>
          <cell r="B987" t="str">
            <v>VÁLVULA DE DESCARGA COM SISTEMA PASSANTE EM POLÍMERO - OPÇÃO ECONÔMICA ( ALTA SEGURANÇA)</v>
          </cell>
          <cell r="C987" t="str">
            <v xml:space="preserve">Un    </v>
          </cell>
          <cell r="D987">
            <v>63.96</v>
          </cell>
          <cell r="E987">
            <v>47.09</v>
          </cell>
          <cell r="F987">
            <v>111.05</v>
          </cell>
        </row>
        <row r="988">
          <cell r="A988">
            <v>80519</v>
          </cell>
          <cell r="B988" t="str">
            <v xml:space="preserve">VÁLVULA DE DESCARGA PARA P.N.E. COM ACABAMENTO CROMADO ANTIVANDALISMO </v>
          </cell>
          <cell r="C988" t="str">
            <v xml:space="preserve">un    </v>
          </cell>
          <cell r="D988">
            <v>353.91</v>
          </cell>
          <cell r="E988">
            <v>35.17</v>
          </cell>
          <cell r="F988">
            <v>389.08</v>
          </cell>
        </row>
        <row r="989">
          <cell r="A989">
            <v>80520</v>
          </cell>
          <cell r="B989" t="str">
            <v>CONJUNTO DE FIXACAO P/VASO SANITARIO (PAR)</v>
          </cell>
          <cell r="C989" t="str">
            <v xml:space="preserve">CJ    </v>
          </cell>
          <cell r="D989">
            <v>3.45</v>
          </cell>
          <cell r="E989">
            <v>4.32</v>
          </cell>
          <cell r="F989">
            <v>7.77</v>
          </cell>
        </row>
        <row r="990">
          <cell r="A990">
            <v>80526</v>
          </cell>
          <cell r="B990" t="str">
            <v>ASSENTO EM POLIPROPILENO COM SISTEMA DE FECHAMENTO SUAVE PARA VASO SANITÁRIO</v>
          </cell>
          <cell r="C990" t="str">
            <v xml:space="preserve">Un    </v>
          </cell>
          <cell r="D990">
            <v>85.67</v>
          </cell>
          <cell r="E990">
            <v>3.24</v>
          </cell>
          <cell r="F990">
            <v>88.91</v>
          </cell>
        </row>
        <row r="991">
          <cell r="A991">
            <v>80530</v>
          </cell>
          <cell r="B991" t="str">
            <v>PORTA PAPEL HIGIÊNICO EM LOUÇA - EMBUTIR</v>
          </cell>
          <cell r="C991" t="str">
            <v xml:space="preserve">Un    </v>
          </cell>
          <cell r="D991">
            <v>21.13</v>
          </cell>
          <cell r="E991">
            <v>10.8</v>
          </cell>
          <cell r="F991">
            <v>31.93</v>
          </cell>
        </row>
        <row r="992">
          <cell r="A992">
            <v>80532</v>
          </cell>
          <cell r="B992" t="str">
            <v>PORTA PAPEL HIGIÊNICO EM METAL/ACABAMENTO CROMADO</v>
          </cell>
          <cell r="C992" t="str">
            <v xml:space="preserve">Un    </v>
          </cell>
          <cell r="D992">
            <v>12.1</v>
          </cell>
          <cell r="E992">
            <v>7.56</v>
          </cell>
          <cell r="F992">
            <v>19.66</v>
          </cell>
        </row>
        <row r="993">
          <cell r="A993">
            <v>80540</v>
          </cell>
          <cell r="B993" t="str">
            <v>L A V A T O R I O / A C E S S O R I O S</v>
          </cell>
          <cell r="D993">
            <v>0</v>
          </cell>
          <cell r="E993">
            <v>0</v>
          </cell>
          <cell r="F993">
            <v>0</v>
          </cell>
        </row>
        <row r="994">
          <cell r="A994">
            <v>80541</v>
          </cell>
          <cell r="B994" t="str">
            <v>LAVATÓRIO MÉDIO COM COLUNA</v>
          </cell>
          <cell r="C994" t="str">
            <v xml:space="preserve">Un    </v>
          </cell>
          <cell r="D994">
            <v>72.84</v>
          </cell>
          <cell r="E994">
            <v>37.590000000000003</v>
          </cell>
          <cell r="F994">
            <v>110.43</v>
          </cell>
        </row>
        <row r="995">
          <cell r="A995">
            <v>80542</v>
          </cell>
          <cell r="B995" t="str">
            <v>LAVATÓRIO MÉDIO SEM COLUNA</v>
          </cell>
          <cell r="C995" t="str">
            <v xml:space="preserve">Un    </v>
          </cell>
          <cell r="D995">
            <v>42.52</v>
          </cell>
          <cell r="E995">
            <v>35.43</v>
          </cell>
          <cell r="F995">
            <v>77.95</v>
          </cell>
        </row>
        <row r="996">
          <cell r="A996">
            <v>80543</v>
          </cell>
          <cell r="B996" t="str">
            <v xml:space="preserve">LAVATÓRIO DE CANTO SEM COLUNA </v>
          </cell>
          <cell r="C996" t="str">
            <v xml:space="preserve">un    </v>
          </cell>
          <cell r="D996">
            <v>68.260000000000005</v>
          </cell>
          <cell r="E996">
            <v>35.43</v>
          </cell>
          <cell r="F996">
            <v>103.69</v>
          </cell>
        </row>
        <row r="997">
          <cell r="A997">
            <v>80550</v>
          </cell>
          <cell r="B997" t="str">
            <v>FIXACAO P/LAVATORIO (PAR)</v>
          </cell>
          <cell r="C997" t="str">
            <v xml:space="preserve">PAR   </v>
          </cell>
          <cell r="D997">
            <v>2.59</v>
          </cell>
          <cell r="E997">
            <v>3.24</v>
          </cell>
          <cell r="F997">
            <v>5.83</v>
          </cell>
        </row>
        <row r="998">
          <cell r="A998">
            <v>80555</v>
          </cell>
          <cell r="B998" t="str">
            <v>LIGAÇÃO FLEXÍVEL METÁLICA DIAM.1/2"(ENGATE)</v>
          </cell>
          <cell r="C998" t="str">
            <v xml:space="preserve">Un    </v>
          </cell>
          <cell r="D998">
            <v>15.87</v>
          </cell>
          <cell r="E998">
            <v>5.4</v>
          </cell>
          <cell r="F998">
            <v>21.27</v>
          </cell>
        </row>
        <row r="999">
          <cell r="A999">
            <v>80556</v>
          </cell>
          <cell r="B999" t="str">
            <v>LIGAÇÃO FLEXÍVEL PVC DIAM.1/2" (ENGATE)</v>
          </cell>
          <cell r="C999" t="str">
            <v xml:space="preserve">Un    </v>
          </cell>
          <cell r="D999">
            <v>3.04</v>
          </cell>
          <cell r="E999">
            <v>5.4</v>
          </cell>
          <cell r="F999">
            <v>8.44</v>
          </cell>
        </row>
        <row r="1000">
          <cell r="A1000">
            <v>80560</v>
          </cell>
          <cell r="B1000" t="str">
            <v>SIFAO P/LAVATORIO METALICO DIAM.1"X1.1/2"</v>
          </cell>
          <cell r="C1000" t="str">
            <v xml:space="preserve">Un    </v>
          </cell>
          <cell r="D1000">
            <v>81.37</v>
          </cell>
          <cell r="E1000">
            <v>7.77</v>
          </cell>
          <cell r="F1000">
            <v>89.14</v>
          </cell>
        </row>
        <row r="1001">
          <cell r="A1001">
            <v>80561</v>
          </cell>
          <cell r="B1001" t="str">
            <v>SIFAO P/LAVATORIO PVC DIAM.1"X1.1/2"</v>
          </cell>
          <cell r="C1001" t="str">
            <v xml:space="preserve">Un    </v>
          </cell>
          <cell r="D1001">
            <v>7.12</v>
          </cell>
          <cell r="E1001">
            <v>7.77</v>
          </cell>
          <cell r="F1001">
            <v>14.89</v>
          </cell>
        </row>
        <row r="1002">
          <cell r="A1002">
            <v>80562</v>
          </cell>
          <cell r="B1002" t="str">
            <v>SIFAO FLEXIVEL UNIVERSAL ( SANFONADO) EM PVC PARA LAVATORIO</v>
          </cell>
          <cell r="C1002" t="str">
            <v xml:space="preserve">Un    </v>
          </cell>
          <cell r="D1002">
            <v>7.13</v>
          </cell>
          <cell r="E1002">
            <v>7.77</v>
          </cell>
          <cell r="F1002">
            <v>14.9</v>
          </cell>
        </row>
        <row r="1003">
          <cell r="A1003">
            <v>80563</v>
          </cell>
          <cell r="B1003" t="str">
            <v>SIFAO P/LAVATORIO PVC CROMADO DIAM.1"X1.1/2"</v>
          </cell>
          <cell r="C1003" t="str">
            <v xml:space="preserve">Un    </v>
          </cell>
          <cell r="D1003">
            <v>31.56</v>
          </cell>
          <cell r="E1003">
            <v>7.77</v>
          </cell>
          <cell r="F1003">
            <v>39.33</v>
          </cell>
        </row>
        <row r="1004">
          <cell r="A1004">
            <v>80564</v>
          </cell>
          <cell r="B1004" t="str">
            <v>SIFAO FLEXIVEL UNIVERSAL ( SANFONADO) EM PVC CROMADO PARA LAVATORIO</v>
          </cell>
          <cell r="C1004" t="str">
            <v xml:space="preserve">un    </v>
          </cell>
          <cell r="D1004">
            <v>29.13</v>
          </cell>
          <cell r="E1004">
            <v>7.77</v>
          </cell>
          <cell r="F1004">
            <v>36.9</v>
          </cell>
        </row>
        <row r="1005">
          <cell r="A1005">
            <v>80570</v>
          </cell>
          <cell r="B1005" t="str">
            <v>TORNEIRA DE MESA PARA LAVATÓRIO DIÂMETRO DE 1/2"</v>
          </cell>
          <cell r="C1005" t="str">
            <v xml:space="preserve">Un    </v>
          </cell>
          <cell r="D1005">
            <v>32.4</v>
          </cell>
          <cell r="E1005">
            <v>4.32</v>
          </cell>
          <cell r="F1005">
            <v>36.72</v>
          </cell>
        </row>
        <row r="1006">
          <cell r="A1006">
            <v>80572</v>
          </cell>
          <cell r="B1006" t="str">
            <v>TORNEIRA DE MESA COM FECHAMENTO AUTOMÁTICO TEMPORIZADO PARA LAVATÓRIO DIÂMETRO DE 1/2"</v>
          </cell>
          <cell r="C1006" t="str">
            <v xml:space="preserve">un    </v>
          </cell>
          <cell r="D1006">
            <v>116.61</v>
          </cell>
          <cell r="E1006">
            <v>4.32</v>
          </cell>
          <cell r="F1006">
            <v>120.93</v>
          </cell>
        </row>
        <row r="1007">
          <cell r="A1007">
            <v>80573</v>
          </cell>
          <cell r="B1007" t="str">
            <v>TORNEIRA DE MESA PARA P.N.E. COM FECHAMENTO AUTOMÁTICO TEMPORIZADO PARA LAVATÓRIO DIÂMETRO DE 1/2"</v>
          </cell>
          <cell r="C1007" t="str">
            <v xml:space="preserve">un    </v>
          </cell>
          <cell r="D1007">
            <v>264.56</v>
          </cell>
          <cell r="E1007">
            <v>4.32</v>
          </cell>
          <cell r="F1007">
            <v>268.88</v>
          </cell>
        </row>
        <row r="1008">
          <cell r="A1008">
            <v>80580</v>
          </cell>
          <cell r="B1008" t="str">
            <v>VALVULA P/LAVATORIO OU BEBEDOURO METALICO DIAMETRO 1"</v>
          </cell>
          <cell r="C1008" t="str">
            <v xml:space="preserve">Un    </v>
          </cell>
          <cell r="D1008">
            <v>18.64</v>
          </cell>
          <cell r="E1008">
            <v>3.24</v>
          </cell>
          <cell r="F1008">
            <v>21.88</v>
          </cell>
        </row>
        <row r="1009">
          <cell r="A1009">
            <v>80587</v>
          </cell>
          <cell r="B1009" t="str">
            <v xml:space="preserve">CUBA DE LOUÇA DE EMBUTIR REDONDA </v>
          </cell>
          <cell r="C1009" t="str">
            <v xml:space="preserve">un    </v>
          </cell>
          <cell r="D1009">
            <v>37.64</v>
          </cell>
          <cell r="E1009">
            <v>8.43</v>
          </cell>
          <cell r="F1009">
            <v>46.07</v>
          </cell>
        </row>
        <row r="1010">
          <cell r="A1010">
            <v>80590</v>
          </cell>
          <cell r="B1010" t="str">
            <v xml:space="preserve">CUBA DE LOUCA DE EMBUTIR OVAL MÉDIA </v>
          </cell>
          <cell r="C1010" t="str">
            <v xml:space="preserve">Un    </v>
          </cell>
          <cell r="D1010">
            <v>40.07</v>
          </cell>
          <cell r="E1010">
            <v>8.43</v>
          </cell>
          <cell r="F1010">
            <v>48.5</v>
          </cell>
        </row>
        <row r="1011">
          <cell r="A1011">
            <v>80600</v>
          </cell>
          <cell r="B1011" t="str">
            <v>M I C T O R I O/A C E S S O R I O S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>
            <v>80601</v>
          </cell>
          <cell r="B1012" t="str">
            <v>MICTORIO DE LOUCA C/SIFAO INTEGRADO</v>
          </cell>
          <cell r="C1012" t="str">
            <v xml:space="preserve">Un    </v>
          </cell>
          <cell r="D1012">
            <v>152.9</v>
          </cell>
          <cell r="E1012">
            <v>37.799999999999997</v>
          </cell>
          <cell r="F1012">
            <v>190.7</v>
          </cell>
        </row>
        <row r="1013">
          <cell r="A1013">
            <v>80610</v>
          </cell>
          <cell r="B1013" t="str">
            <v>KIT FERR.P/MICT.LOUCA (ESPUDE,CONEXÃO ENTR.PARAFUSOS)</v>
          </cell>
          <cell r="C1013" t="str">
            <v xml:space="preserve">Un    </v>
          </cell>
          <cell r="D1013">
            <v>55.48</v>
          </cell>
          <cell r="E1013">
            <v>19.440000000000001</v>
          </cell>
          <cell r="F1013">
            <v>74.92</v>
          </cell>
        </row>
        <row r="1014">
          <cell r="A1014">
            <v>80613</v>
          </cell>
          <cell r="B1014" t="str">
            <v>SIFÃO METÁLICO 1 1/2" X 2" P/MICTÓRIO</v>
          </cell>
          <cell r="C1014" t="str">
            <v xml:space="preserve">Un    </v>
          </cell>
          <cell r="D1014">
            <v>74.040000000000006</v>
          </cell>
          <cell r="E1014">
            <v>7.77</v>
          </cell>
          <cell r="F1014">
            <v>81.81</v>
          </cell>
        </row>
        <row r="1015">
          <cell r="A1015">
            <v>80620</v>
          </cell>
          <cell r="B1015" t="str">
            <v>VÁLVULA PVC DE 1" P/MICTÓRIO TIPO COCHO</v>
          </cell>
          <cell r="C1015" t="str">
            <v xml:space="preserve">Un    </v>
          </cell>
          <cell r="D1015">
            <v>7.55</v>
          </cell>
          <cell r="E1015">
            <v>3.24</v>
          </cell>
          <cell r="F1015">
            <v>10.79</v>
          </cell>
        </row>
        <row r="1016">
          <cell r="A1016">
            <v>80621</v>
          </cell>
          <cell r="B1016" t="str">
            <v>VÁLVULA DE DESCARGA PARA MICTÓRIO DIÂMETRO 1/2" FECHAMENTO AUTOMÁTICO TEMPORIZADO</v>
          </cell>
          <cell r="C1016" t="str">
            <v xml:space="preserve">Un    </v>
          </cell>
          <cell r="D1016">
            <v>144.09</v>
          </cell>
          <cell r="E1016">
            <v>13.17</v>
          </cell>
          <cell r="F1016">
            <v>157.26</v>
          </cell>
        </row>
        <row r="1017">
          <cell r="A1017">
            <v>80650</v>
          </cell>
          <cell r="B1017" t="str">
            <v>P I A / A C E S S O R I O S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>
            <v>80651</v>
          </cell>
          <cell r="B1018" t="str">
            <v>PIA MÁRMORE/GRANITO SINTÉTICO 1,20X0,54 M</v>
          </cell>
          <cell r="C1018" t="str">
            <v xml:space="preserve">Un    </v>
          </cell>
          <cell r="D1018">
            <v>127.5</v>
          </cell>
          <cell r="E1018">
            <v>51.84</v>
          </cell>
          <cell r="F1018">
            <v>179.34</v>
          </cell>
        </row>
        <row r="1019">
          <cell r="A1019">
            <v>80652</v>
          </cell>
          <cell r="B1019" t="str">
            <v>PIA MÁRMORE/GRANITO SINTÉTICO 2,00 X 0,54 M</v>
          </cell>
          <cell r="C1019" t="str">
            <v xml:space="preserve">Un    </v>
          </cell>
          <cell r="D1019">
            <v>209.91</v>
          </cell>
          <cell r="E1019">
            <v>86.4</v>
          </cell>
          <cell r="F1019">
            <v>296.31</v>
          </cell>
        </row>
        <row r="1020">
          <cell r="A1020">
            <v>80656</v>
          </cell>
          <cell r="B1020" t="str">
            <v>TORNEIRA DE MESA PARA PIA DIÂMETRO DE 1/2" - BICA MÓVEL</v>
          </cell>
          <cell r="C1020" t="str">
            <v xml:space="preserve">un    </v>
          </cell>
          <cell r="D1020">
            <v>54.49</v>
          </cell>
          <cell r="E1020">
            <v>4.32</v>
          </cell>
          <cell r="F1020">
            <v>58.81</v>
          </cell>
        </row>
        <row r="1021">
          <cell r="A1021">
            <v>80660</v>
          </cell>
          <cell r="B1021" t="str">
            <v xml:space="preserve">TORNEIRA DE PAREDE PARA PIA OU BEBEDOURO DIÂMETRO DE 1/2" E 3/4" </v>
          </cell>
          <cell r="C1021" t="str">
            <v xml:space="preserve">Un    </v>
          </cell>
          <cell r="D1021">
            <v>57.89</v>
          </cell>
          <cell r="E1021">
            <v>4.32</v>
          </cell>
          <cell r="F1021">
            <v>62.21</v>
          </cell>
        </row>
        <row r="1022">
          <cell r="A1022">
            <v>80670</v>
          </cell>
          <cell r="B1022" t="str">
            <v>SIFAO P/PIA 1.1/2" X 2" METAL</v>
          </cell>
          <cell r="C1022" t="str">
            <v xml:space="preserve">Un    </v>
          </cell>
          <cell r="D1022">
            <v>74.08</v>
          </cell>
          <cell r="E1022">
            <v>7.77</v>
          </cell>
          <cell r="F1022">
            <v>81.849999999999994</v>
          </cell>
        </row>
        <row r="1023">
          <cell r="A1023">
            <v>80671</v>
          </cell>
          <cell r="B1023" t="str">
            <v>SIFAO PVC P/PIA 1.1/2" X 2"</v>
          </cell>
          <cell r="C1023" t="str">
            <v xml:space="preserve">Un    </v>
          </cell>
          <cell r="D1023">
            <v>7.12</v>
          </cell>
          <cell r="E1023">
            <v>7.77</v>
          </cell>
          <cell r="F1023">
            <v>14.89</v>
          </cell>
        </row>
        <row r="1024">
          <cell r="A1024">
            <v>80672</v>
          </cell>
          <cell r="B1024" t="str">
            <v>SIFAO P/PIA 1.1/2"X2" PVC CROMADO</v>
          </cell>
          <cell r="C1024" t="str">
            <v xml:space="preserve">Un    </v>
          </cell>
          <cell r="D1024">
            <v>30.02</v>
          </cell>
          <cell r="E1024">
            <v>7.77</v>
          </cell>
          <cell r="F1024">
            <v>37.79</v>
          </cell>
        </row>
        <row r="1025">
          <cell r="A1025">
            <v>80680</v>
          </cell>
          <cell r="B1025" t="str">
            <v>VALVULA P/PIA TIPO AMERICANA DIAM.3.1/2" (METAL)</v>
          </cell>
          <cell r="C1025" t="str">
            <v xml:space="preserve">Un    </v>
          </cell>
          <cell r="D1025">
            <v>42.77</v>
          </cell>
          <cell r="E1025">
            <v>4.75</v>
          </cell>
          <cell r="F1025">
            <v>47.52</v>
          </cell>
        </row>
        <row r="1026">
          <cell r="A1026">
            <v>80686</v>
          </cell>
          <cell r="B1026" t="str">
            <v>CUBA INOX 56X34X17CM E=0,6MM-AÇO 304 (CUBA Nº2)</v>
          </cell>
          <cell r="C1026" t="str">
            <v xml:space="preserve">Un    </v>
          </cell>
          <cell r="D1026">
            <v>199.9</v>
          </cell>
          <cell r="E1026">
            <v>8.43</v>
          </cell>
          <cell r="F1026">
            <v>208.33</v>
          </cell>
        </row>
        <row r="1027">
          <cell r="A1027">
            <v>80687</v>
          </cell>
          <cell r="B1027" t="str">
            <v>CUBA INOX 35X40X15CM E=0,6MM-AÇO 304 (CUBA Nº 3)</v>
          </cell>
          <cell r="C1027" t="str">
            <v xml:space="preserve">Un    </v>
          </cell>
          <cell r="D1027">
            <v>77.319999999999993</v>
          </cell>
          <cell r="E1027">
            <v>8.43</v>
          </cell>
          <cell r="F1027">
            <v>85.75</v>
          </cell>
        </row>
        <row r="1028">
          <cell r="A1028">
            <v>80688</v>
          </cell>
          <cell r="B1028" t="str">
            <v>CUBA INOX 46X30X15CM E=0,6MM-AÇO 304 (CUBA Nº 1)</v>
          </cell>
          <cell r="C1028" t="str">
            <v xml:space="preserve">Un    </v>
          </cell>
          <cell r="D1028">
            <v>101.54</v>
          </cell>
          <cell r="E1028">
            <v>8.43</v>
          </cell>
          <cell r="F1028">
            <v>109.97</v>
          </cell>
        </row>
        <row r="1029">
          <cell r="A1029">
            <v>80689</v>
          </cell>
          <cell r="B1029" t="str">
            <v>CUBA INOX 50X40X20CM E=0,7MM-AÇO 304</v>
          </cell>
          <cell r="C1029" t="str">
            <v xml:space="preserve">Un    </v>
          </cell>
          <cell r="D1029">
            <v>111.63</v>
          </cell>
          <cell r="E1029">
            <v>8.43</v>
          </cell>
          <cell r="F1029">
            <v>120.06</v>
          </cell>
        </row>
        <row r="1030">
          <cell r="A1030">
            <v>80693</v>
          </cell>
          <cell r="B1030" t="str">
            <v>TANQUE (PANELAO) INOX 60 X 70 X 40 CM CH.18</v>
          </cell>
          <cell r="C1030" t="str">
            <v xml:space="preserve">Un    </v>
          </cell>
          <cell r="D1030">
            <v>890</v>
          </cell>
          <cell r="E1030">
            <v>10.8</v>
          </cell>
          <cell r="F1030">
            <v>900.8</v>
          </cell>
        </row>
        <row r="1031">
          <cell r="A1031">
            <v>80720</v>
          </cell>
          <cell r="B1031" t="str">
            <v>F I L T R O / C H U V E I R O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>
            <v>80721</v>
          </cell>
          <cell r="B1032" t="str">
            <v>CHUVEIRO ELÉTRICO EM PVC COM BRAÇO METÁLICO</v>
          </cell>
          <cell r="C1032" t="str">
            <v xml:space="preserve">Un    </v>
          </cell>
          <cell r="D1032">
            <v>68.56</v>
          </cell>
          <cell r="E1032">
            <v>10.8</v>
          </cell>
          <cell r="F1032">
            <v>79.36</v>
          </cell>
        </row>
        <row r="1033">
          <cell r="A1033">
            <v>80723</v>
          </cell>
          <cell r="B1033" t="str">
            <v>CHUVEIRO PVC COM BRACO DE PVC (DUCHA FRIA)</v>
          </cell>
          <cell r="C1033" t="str">
            <v xml:space="preserve">Un    </v>
          </cell>
          <cell r="D1033">
            <v>3.82</v>
          </cell>
          <cell r="E1033">
            <v>10.8</v>
          </cell>
          <cell r="F1033">
            <v>14.62</v>
          </cell>
        </row>
        <row r="1034">
          <cell r="A1034">
            <v>80725</v>
          </cell>
          <cell r="B1034" t="str">
            <v>CHUVEIRO METÁLICO COM BRAÇO METÁLICO ( DUCHA FRIA)</v>
          </cell>
          <cell r="C1034" t="str">
            <v xml:space="preserve">Un    </v>
          </cell>
          <cell r="D1034">
            <v>55.46</v>
          </cell>
          <cell r="E1034">
            <v>10.8</v>
          </cell>
          <cell r="F1034">
            <v>66.260000000000005</v>
          </cell>
        </row>
        <row r="1035">
          <cell r="A1035">
            <v>80730</v>
          </cell>
          <cell r="B1035" t="str">
            <v>CABIDE TIPO GANCHO EM LOUÇA</v>
          </cell>
          <cell r="C1035" t="str">
            <v xml:space="preserve">Un    </v>
          </cell>
          <cell r="D1035">
            <v>10.53</v>
          </cell>
          <cell r="E1035">
            <v>8.64</v>
          </cell>
          <cell r="F1035">
            <v>19.170000000000002</v>
          </cell>
        </row>
        <row r="1036">
          <cell r="A1036">
            <v>80732</v>
          </cell>
          <cell r="B1036" t="str">
            <v>PORTA TOALHA HASTE LONGA EM METAL/ACABAMENTO CROMADO</v>
          </cell>
          <cell r="C1036" t="str">
            <v xml:space="preserve">Un    </v>
          </cell>
          <cell r="D1036">
            <v>27.29</v>
          </cell>
          <cell r="E1036">
            <v>7.56</v>
          </cell>
          <cell r="F1036">
            <v>34.85</v>
          </cell>
        </row>
        <row r="1037">
          <cell r="A1037">
            <v>80733</v>
          </cell>
          <cell r="B1037" t="str">
            <v>PORTA TOALHA HASTE CURTA EM METAL/ACABAMENTO CROMADO</v>
          </cell>
          <cell r="C1037" t="str">
            <v xml:space="preserve">Un    </v>
          </cell>
          <cell r="D1037">
            <v>25.85</v>
          </cell>
          <cell r="E1037">
            <v>7.56</v>
          </cell>
          <cell r="F1037">
            <v>33.409999999999997</v>
          </cell>
        </row>
        <row r="1038">
          <cell r="A1038">
            <v>80740</v>
          </cell>
          <cell r="B1038" t="str">
            <v>MEIA SABONETEIRA EM LOUÇA DE EMBUTIR</v>
          </cell>
          <cell r="C1038" t="str">
            <v xml:space="preserve">Un    </v>
          </cell>
          <cell r="D1038">
            <v>17.850000000000001</v>
          </cell>
          <cell r="E1038">
            <v>10.8</v>
          </cell>
          <cell r="F1038">
            <v>28.65</v>
          </cell>
        </row>
        <row r="1039">
          <cell r="A1039">
            <v>80741</v>
          </cell>
          <cell r="B1039" t="str">
            <v>SABONETEIRA EM INOX</v>
          </cell>
          <cell r="C1039" t="str">
            <v xml:space="preserve">Un    </v>
          </cell>
          <cell r="D1039">
            <v>12.19</v>
          </cell>
          <cell r="E1039">
            <v>5.4</v>
          </cell>
          <cell r="F1039">
            <v>17.59</v>
          </cell>
        </row>
        <row r="1040">
          <cell r="A1040">
            <v>80752</v>
          </cell>
          <cell r="B1040" t="str">
            <v>FILTRO CENTRAL EM AÇO INOX 304 VAZÃO DE 3.000 L/H / INSTALADO</v>
          </cell>
          <cell r="C1040" t="str">
            <v xml:space="preserve">Un    </v>
          </cell>
          <cell r="D1040">
            <v>4200</v>
          </cell>
          <cell r="E1040">
            <v>0</v>
          </cell>
          <cell r="F1040">
            <v>4200</v>
          </cell>
        </row>
        <row r="1041">
          <cell r="A1041">
            <v>80800</v>
          </cell>
          <cell r="B1041" t="str">
            <v>T A N Q U E S / T O R N E I R A S  J A R D I M S</v>
          </cell>
          <cell r="D1041">
            <v>0</v>
          </cell>
          <cell r="E1041">
            <v>0</v>
          </cell>
          <cell r="F1041">
            <v>0</v>
          </cell>
        </row>
        <row r="1042">
          <cell r="A1042">
            <v>80801</v>
          </cell>
          <cell r="B1042" t="str">
            <v>TANQUE MARMORE/GRANITO SINTÉTICO C/UMA CUBA E 1 BATEDOR</v>
          </cell>
          <cell r="C1042" t="str">
            <v xml:space="preserve">Un    </v>
          </cell>
          <cell r="D1042">
            <v>194.5</v>
          </cell>
          <cell r="E1042">
            <v>21.6</v>
          </cell>
          <cell r="F1042">
            <v>216.1</v>
          </cell>
        </row>
        <row r="1043">
          <cell r="A1043">
            <v>80802</v>
          </cell>
          <cell r="B1043" t="str">
            <v>TANQUE MARMORE/GRANITO SINTÉTICO C/DUAS CUBAS E 1 BATEDOR</v>
          </cell>
          <cell r="C1043" t="str">
            <v xml:space="preserve">Un    </v>
          </cell>
          <cell r="D1043">
            <v>194.5</v>
          </cell>
          <cell r="E1043">
            <v>32.4</v>
          </cell>
          <cell r="F1043">
            <v>226.9</v>
          </cell>
        </row>
        <row r="1044">
          <cell r="A1044">
            <v>80803</v>
          </cell>
          <cell r="B1044" t="str">
            <v>TANQUE MARMORE/GRANITO SINTÉTICO  / 1 BATEDOR</v>
          </cell>
          <cell r="C1044" t="str">
            <v xml:space="preserve">Un    </v>
          </cell>
          <cell r="D1044">
            <v>81.5</v>
          </cell>
          <cell r="E1044">
            <v>17.28</v>
          </cell>
          <cell r="F1044">
            <v>98.78</v>
          </cell>
        </row>
        <row r="1045">
          <cell r="A1045">
            <v>80804</v>
          </cell>
          <cell r="B1045" t="str">
            <v>TANQUE DE LOUÇA COM COLUNA TAMANHO MÉDIO</v>
          </cell>
          <cell r="C1045" t="str">
            <v xml:space="preserve">Un    </v>
          </cell>
          <cell r="D1045">
            <v>241.24</v>
          </cell>
          <cell r="E1045">
            <v>41.34</v>
          </cell>
          <cell r="F1045">
            <v>282.58</v>
          </cell>
        </row>
        <row r="1046">
          <cell r="A1046">
            <v>80805</v>
          </cell>
          <cell r="B1046" t="str">
            <v>TANQUE DE AÇO INOX - CHAPA 0,7MM</v>
          </cell>
          <cell r="C1046" t="str">
            <v xml:space="preserve">Un    </v>
          </cell>
          <cell r="D1046">
            <v>476.72</v>
          </cell>
          <cell r="E1046">
            <v>38.96</v>
          </cell>
          <cell r="F1046">
            <v>515.67999999999995</v>
          </cell>
        </row>
        <row r="1047">
          <cell r="A1047">
            <v>80810</v>
          </cell>
          <cell r="B1047" t="str">
            <v>TORNEIRA DE PAREDE PARA TANQUE COM AREJADOR DIÂMETRO DE 1/2" E 3/4"</v>
          </cell>
          <cell r="C1047" t="str">
            <v xml:space="preserve">Un    </v>
          </cell>
          <cell r="D1047">
            <v>33.24</v>
          </cell>
          <cell r="E1047">
            <v>4.32</v>
          </cell>
          <cell r="F1047">
            <v>37.56</v>
          </cell>
        </row>
        <row r="1048">
          <cell r="A1048">
            <v>80811</v>
          </cell>
          <cell r="B1048" t="str">
            <v>TORNEIRA DE JARDIM COM BICO PARA MANGUEIRA DIÂMETRO DE 1/2" E 3/4"</v>
          </cell>
          <cell r="C1048" t="str">
            <v xml:space="preserve">Un    </v>
          </cell>
          <cell r="D1048">
            <v>24.64</v>
          </cell>
          <cell r="E1048">
            <v>4.32</v>
          </cell>
          <cell r="F1048">
            <v>28.96</v>
          </cell>
        </row>
        <row r="1049">
          <cell r="A1049">
            <v>80819</v>
          </cell>
          <cell r="B1049" t="str">
            <v>SIFÃO METÁLICO PARA TANQUE DE 1 1/4" X 1 1/2"</v>
          </cell>
          <cell r="C1049" t="str">
            <v xml:space="preserve">un    </v>
          </cell>
          <cell r="D1049">
            <v>79.19</v>
          </cell>
          <cell r="E1049">
            <v>7.77</v>
          </cell>
          <cell r="F1049">
            <v>86.96</v>
          </cell>
        </row>
        <row r="1050">
          <cell r="A1050">
            <v>80820</v>
          </cell>
          <cell r="B1050" t="str">
            <v>SIFAO P/TANQUE 1" X 1.1/2" - PVC</v>
          </cell>
          <cell r="C1050" t="str">
            <v xml:space="preserve">Un    </v>
          </cell>
          <cell r="D1050">
            <v>6.72</v>
          </cell>
          <cell r="E1050">
            <v>7.77</v>
          </cell>
          <cell r="F1050">
            <v>14.49</v>
          </cell>
        </row>
        <row r="1051">
          <cell r="A1051">
            <v>80821</v>
          </cell>
          <cell r="B1051" t="str">
            <v>TUBO DE DESPEJO P/ VÁLVULA (PIA/TANQUE)</v>
          </cell>
          <cell r="C1051" t="str">
            <v xml:space="preserve">Un    </v>
          </cell>
          <cell r="D1051">
            <v>5.76</v>
          </cell>
          <cell r="E1051">
            <v>5.4</v>
          </cell>
          <cell r="F1051">
            <v>11.16</v>
          </cell>
        </row>
        <row r="1052">
          <cell r="A1052">
            <v>80830</v>
          </cell>
          <cell r="B1052" t="str">
            <v>VALVULA P/TANQUE METALICA DIAM.1" S/LADRAO</v>
          </cell>
          <cell r="C1052" t="str">
            <v xml:space="preserve">Un    </v>
          </cell>
          <cell r="D1052">
            <v>15.5</v>
          </cell>
          <cell r="E1052">
            <v>3.24</v>
          </cell>
          <cell r="F1052">
            <v>18.739999999999998</v>
          </cell>
        </row>
        <row r="1053">
          <cell r="A1053">
            <v>80840</v>
          </cell>
          <cell r="B1053" t="str">
            <v>TAMPA T-5 ARTICULADA 20X20</v>
          </cell>
          <cell r="C1053" t="str">
            <v xml:space="preserve">Un    </v>
          </cell>
          <cell r="D1053">
            <v>36</v>
          </cell>
          <cell r="E1053">
            <v>1.07</v>
          </cell>
          <cell r="F1053">
            <v>37.07</v>
          </cell>
        </row>
        <row r="1054">
          <cell r="A1054">
            <v>80845</v>
          </cell>
          <cell r="B1054" t="str">
            <v>CAIXA DE ALVENARIA 20x20x25 CM (REVESTIMENTO IMPERMEABILIZADO), FUNDO DE BRITA SEM TAMPA - PARA REGISTRO/TORNEIRA JARDIM</v>
          </cell>
          <cell r="C1054" t="str">
            <v xml:space="preserve">Un    </v>
          </cell>
          <cell r="D1054">
            <v>14.74</v>
          </cell>
          <cell r="E1054">
            <v>22.22</v>
          </cell>
          <cell r="F1054">
            <v>36.96</v>
          </cell>
        </row>
        <row r="1055">
          <cell r="A1055">
            <v>80900</v>
          </cell>
          <cell r="B1055" t="str">
            <v>R E G I S T R O S</v>
          </cell>
          <cell r="D1055">
            <v>0</v>
          </cell>
          <cell r="E1055">
            <v>0</v>
          </cell>
          <cell r="F1055">
            <v>0</v>
          </cell>
        </row>
        <row r="1056">
          <cell r="A1056">
            <v>80901</v>
          </cell>
          <cell r="B1056" t="str">
            <v>REGISTRO GAVETA BRUTO DIAMETRO 1/2"</v>
          </cell>
          <cell r="C1056" t="str">
            <v xml:space="preserve">Un    </v>
          </cell>
          <cell r="D1056">
            <v>11.35</v>
          </cell>
          <cell r="E1056">
            <v>11.67</v>
          </cell>
          <cell r="F1056">
            <v>23.02</v>
          </cell>
        </row>
        <row r="1057">
          <cell r="A1057">
            <v>80902</v>
          </cell>
          <cell r="B1057" t="str">
            <v>REGISTRO DE GAVETA BRUTO DIAMETRO 3/4"</v>
          </cell>
          <cell r="C1057" t="str">
            <v xml:space="preserve">Un    </v>
          </cell>
          <cell r="D1057">
            <v>13.27</v>
          </cell>
          <cell r="E1057">
            <v>11.67</v>
          </cell>
          <cell r="F1057">
            <v>24.94</v>
          </cell>
        </row>
        <row r="1058">
          <cell r="A1058">
            <v>80903</v>
          </cell>
          <cell r="B1058" t="str">
            <v>REGISTRO DE GAVETA BRUTO DIAMETRO 1"</v>
          </cell>
          <cell r="C1058" t="str">
            <v xml:space="preserve">Un    </v>
          </cell>
          <cell r="D1058">
            <v>19.47</v>
          </cell>
          <cell r="E1058">
            <v>11.67</v>
          </cell>
          <cell r="F1058">
            <v>31.14</v>
          </cell>
        </row>
        <row r="1059">
          <cell r="A1059">
            <v>80904</v>
          </cell>
          <cell r="B1059" t="str">
            <v>REGISTRO DE GAVETA BRUTO DIAMETRO 1.1/4"</v>
          </cell>
          <cell r="C1059" t="str">
            <v xml:space="preserve">Un    </v>
          </cell>
          <cell r="D1059">
            <v>26.26</v>
          </cell>
          <cell r="E1059">
            <v>18.36</v>
          </cell>
          <cell r="F1059">
            <v>44.62</v>
          </cell>
        </row>
        <row r="1060">
          <cell r="A1060">
            <v>80905</v>
          </cell>
          <cell r="B1060" t="str">
            <v>REGISTRO DE GAVETA BRUTO DIAMETRO 1.1/2"</v>
          </cell>
          <cell r="C1060" t="str">
            <v xml:space="preserve">Un    </v>
          </cell>
          <cell r="D1060">
            <v>31.25</v>
          </cell>
          <cell r="E1060">
            <v>18.36</v>
          </cell>
          <cell r="F1060">
            <v>49.61</v>
          </cell>
        </row>
        <row r="1061">
          <cell r="A1061">
            <v>80906</v>
          </cell>
          <cell r="B1061" t="str">
            <v>REGISTRO DE GAVETA BRUTO DIAMETRO 2"</v>
          </cell>
          <cell r="C1061" t="str">
            <v xml:space="preserve">Un    </v>
          </cell>
          <cell r="D1061">
            <v>58.25</v>
          </cell>
          <cell r="E1061">
            <v>18.36</v>
          </cell>
          <cell r="F1061">
            <v>76.61</v>
          </cell>
        </row>
        <row r="1062">
          <cell r="A1062">
            <v>80910</v>
          </cell>
          <cell r="B1062" t="str">
            <v>REGISTRO DE GAVETA BRUTO DIAMETRO 2.1/2"</v>
          </cell>
          <cell r="C1062" t="str">
            <v xml:space="preserve">Un    </v>
          </cell>
          <cell r="D1062">
            <v>135.01</v>
          </cell>
          <cell r="E1062">
            <v>24.84</v>
          </cell>
          <cell r="F1062">
            <v>159.85</v>
          </cell>
        </row>
        <row r="1063">
          <cell r="A1063">
            <v>80911</v>
          </cell>
          <cell r="B1063" t="str">
            <v>REGISTRO DE GAVETA BRUTO 3"</v>
          </cell>
          <cell r="C1063" t="str">
            <v xml:space="preserve">Un    </v>
          </cell>
          <cell r="D1063">
            <v>208.07</v>
          </cell>
          <cell r="E1063">
            <v>24.84</v>
          </cell>
          <cell r="F1063">
            <v>232.91</v>
          </cell>
        </row>
        <row r="1064">
          <cell r="A1064">
            <v>80912</v>
          </cell>
          <cell r="B1064" t="str">
            <v>REGISTRO DE GAVETA BRUTO 4"</v>
          </cell>
          <cell r="C1064" t="str">
            <v xml:space="preserve">Un    </v>
          </cell>
          <cell r="D1064">
            <v>369.09</v>
          </cell>
          <cell r="E1064">
            <v>31.97</v>
          </cell>
          <cell r="F1064">
            <v>401.06</v>
          </cell>
        </row>
        <row r="1065">
          <cell r="A1065">
            <v>80925</v>
          </cell>
          <cell r="B1065" t="str">
            <v>REGISTRO DE GAVETA C/CANOPLA DIAMETRO 1/2"</v>
          </cell>
          <cell r="C1065" t="str">
            <v xml:space="preserve">Un    </v>
          </cell>
          <cell r="D1065">
            <v>29.86</v>
          </cell>
          <cell r="E1065">
            <v>13.17</v>
          </cell>
          <cell r="F1065">
            <v>43.03</v>
          </cell>
        </row>
        <row r="1066">
          <cell r="A1066">
            <v>80926</v>
          </cell>
          <cell r="B1066" t="str">
            <v>REGISTRO DE GAVETA C/CANOPLA DIAMETRO 3/4"</v>
          </cell>
          <cell r="C1066" t="str">
            <v xml:space="preserve">Un    </v>
          </cell>
          <cell r="D1066">
            <v>30.29</v>
          </cell>
          <cell r="E1066">
            <v>13.17</v>
          </cell>
          <cell r="F1066">
            <v>43.46</v>
          </cell>
        </row>
        <row r="1067">
          <cell r="A1067">
            <v>80927</v>
          </cell>
          <cell r="B1067" t="str">
            <v>REGISTRO DE GAVETA C/CANOPLA DIAMETRO 1"</v>
          </cell>
          <cell r="C1067" t="str">
            <v xml:space="preserve">Un    </v>
          </cell>
          <cell r="D1067">
            <v>35.5</v>
          </cell>
          <cell r="E1067">
            <v>13.17</v>
          </cell>
          <cell r="F1067">
            <v>48.67</v>
          </cell>
        </row>
        <row r="1068">
          <cell r="A1068">
            <v>80928</v>
          </cell>
          <cell r="B1068" t="str">
            <v>REGISTRO DE GAVETA C/CANOPLA DIAMETRO 1.1/4"</v>
          </cell>
          <cell r="C1068" t="str">
            <v xml:space="preserve">Un    </v>
          </cell>
          <cell r="D1068">
            <v>63.82</v>
          </cell>
          <cell r="E1068">
            <v>20.52</v>
          </cell>
          <cell r="F1068">
            <v>84.34</v>
          </cell>
        </row>
        <row r="1069">
          <cell r="A1069">
            <v>80929</v>
          </cell>
          <cell r="B1069" t="str">
            <v>REGISTRO DE GAVETA C/CANOPLA DIAMETRO 1.1/2"</v>
          </cell>
          <cell r="C1069" t="str">
            <v xml:space="preserve">Un    </v>
          </cell>
          <cell r="D1069">
            <v>67.81</v>
          </cell>
          <cell r="E1069">
            <v>20.52</v>
          </cell>
          <cell r="F1069">
            <v>88.33</v>
          </cell>
        </row>
        <row r="1070">
          <cell r="A1070">
            <v>80945</v>
          </cell>
          <cell r="B1070" t="str">
            <v>REGISTRO DE PRESSAO C/CANOPLA CROMADO DIAM.1/2"</v>
          </cell>
          <cell r="C1070" t="str">
            <v xml:space="preserve">Un    </v>
          </cell>
          <cell r="D1070">
            <v>32.840000000000003</v>
          </cell>
          <cell r="E1070">
            <v>13.17</v>
          </cell>
          <cell r="F1070">
            <v>46.01</v>
          </cell>
        </row>
        <row r="1071">
          <cell r="A1071">
            <v>80946</v>
          </cell>
          <cell r="B1071" t="str">
            <v>REGISTRO DE PRESSAO C/CANOPLA CROMADA DIAM.3/4"</v>
          </cell>
          <cell r="C1071" t="str">
            <v xml:space="preserve">Un    </v>
          </cell>
          <cell r="D1071">
            <v>32.79</v>
          </cell>
          <cell r="E1071">
            <v>13.17</v>
          </cell>
          <cell r="F1071">
            <v>45.96</v>
          </cell>
        </row>
        <row r="1072">
          <cell r="A1072">
            <v>80975</v>
          </cell>
          <cell r="B1072" t="str">
            <v>REGISTRO DE ESFERA DIAM.1/2"</v>
          </cell>
          <cell r="C1072" t="str">
            <v xml:space="preserve">Un    </v>
          </cell>
          <cell r="D1072">
            <v>20.28</v>
          </cell>
          <cell r="E1072">
            <v>11.67</v>
          </cell>
          <cell r="F1072">
            <v>31.95</v>
          </cell>
        </row>
        <row r="1073">
          <cell r="A1073">
            <v>80976</v>
          </cell>
          <cell r="B1073" t="str">
            <v>REGISTRO DE ESFERA DIAMETRO 3/4"</v>
          </cell>
          <cell r="C1073" t="str">
            <v xml:space="preserve">Un    </v>
          </cell>
          <cell r="D1073">
            <v>25.1</v>
          </cell>
          <cell r="E1073">
            <v>11.67</v>
          </cell>
          <cell r="F1073">
            <v>36.770000000000003</v>
          </cell>
        </row>
        <row r="1074">
          <cell r="A1074">
            <v>80977</v>
          </cell>
          <cell r="B1074" t="str">
            <v>REGISTRO DE ESFERA DIAMETRO 1"</v>
          </cell>
          <cell r="C1074" t="str">
            <v xml:space="preserve">Un    </v>
          </cell>
          <cell r="D1074">
            <v>35.14</v>
          </cell>
          <cell r="E1074">
            <v>11.67</v>
          </cell>
          <cell r="F1074">
            <v>46.81</v>
          </cell>
        </row>
        <row r="1075">
          <cell r="A1075">
            <v>80978</v>
          </cell>
          <cell r="B1075" t="str">
            <v>REGISTRO DE ESFERA DIAMETRO 1.1/4"</v>
          </cell>
          <cell r="C1075" t="str">
            <v xml:space="preserve">Un    </v>
          </cell>
          <cell r="D1075">
            <v>53.37</v>
          </cell>
          <cell r="E1075">
            <v>18.36</v>
          </cell>
          <cell r="F1075">
            <v>71.73</v>
          </cell>
        </row>
        <row r="1076">
          <cell r="A1076">
            <v>80979</v>
          </cell>
          <cell r="B1076" t="str">
            <v>REGISTRO DE ESFERA DIAMETRO 1.1/2"</v>
          </cell>
          <cell r="C1076" t="str">
            <v xml:space="preserve">Un    </v>
          </cell>
          <cell r="D1076">
            <v>66.3</v>
          </cell>
          <cell r="E1076">
            <v>18.36</v>
          </cell>
          <cell r="F1076">
            <v>84.66</v>
          </cell>
        </row>
        <row r="1077">
          <cell r="A1077">
            <v>80980</v>
          </cell>
          <cell r="B1077" t="str">
            <v>REGISTRO DE ESFERA DIAMETRO 2"</v>
          </cell>
          <cell r="C1077" t="str">
            <v xml:space="preserve">Un    </v>
          </cell>
          <cell r="D1077">
            <v>101.71</v>
          </cell>
          <cell r="E1077">
            <v>18.36</v>
          </cell>
          <cell r="F1077">
            <v>120.07</v>
          </cell>
        </row>
        <row r="1078">
          <cell r="A1078">
            <v>80981</v>
          </cell>
          <cell r="B1078" t="str">
            <v>REGISTRO DE ESFERA DIAMETRO 2.1/2"</v>
          </cell>
          <cell r="C1078" t="str">
            <v xml:space="preserve">Un    </v>
          </cell>
          <cell r="D1078">
            <v>303.13</v>
          </cell>
          <cell r="E1078">
            <v>24.84</v>
          </cell>
          <cell r="F1078">
            <v>327.97</v>
          </cell>
        </row>
        <row r="1079">
          <cell r="A1079">
            <v>80982</v>
          </cell>
          <cell r="B1079" t="str">
            <v>REGISTRO DE ESFERA DIAM.3"</v>
          </cell>
          <cell r="C1079" t="str">
            <v xml:space="preserve">Un    </v>
          </cell>
          <cell r="D1079">
            <v>404.1</v>
          </cell>
          <cell r="E1079">
            <v>24.84</v>
          </cell>
          <cell r="F1079">
            <v>428.94</v>
          </cell>
        </row>
        <row r="1080">
          <cell r="A1080">
            <v>80983</v>
          </cell>
          <cell r="B1080" t="str">
            <v>REGISTRO DE ESFERA DIAMETRO 4"</v>
          </cell>
          <cell r="C1080" t="str">
            <v xml:space="preserve">Un    </v>
          </cell>
          <cell r="D1080">
            <v>868.72</v>
          </cell>
          <cell r="E1080">
            <v>31.97</v>
          </cell>
          <cell r="F1080">
            <v>900.69</v>
          </cell>
        </row>
        <row r="1081">
          <cell r="A1081">
            <v>81000</v>
          </cell>
          <cell r="B1081" t="str">
            <v>AGUA FRIA</v>
          </cell>
          <cell r="D1081">
            <v>0</v>
          </cell>
          <cell r="E1081">
            <v>0</v>
          </cell>
          <cell r="F1081">
            <v>0</v>
          </cell>
        </row>
        <row r="1082">
          <cell r="A1082">
            <v>81001</v>
          </cell>
          <cell r="B1082" t="str">
            <v>T U B O S   DE  P V C   S O L D A V E L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>
            <v>81002</v>
          </cell>
          <cell r="B1083" t="str">
            <v>TUBO SOLDAVEL PVC MARROM DIAMETRO 20 mm</v>
          </cell>
          <cell r="C1083" t="str">
            <v xml:space="preserve">m     </v>
          </cell>
          <cell r="D1083">
            <v>2.12</v>
          </cell>
          <cell r="E1083">
            <v>1.92</v>
          </cell>
          <cell r="F1083">
            <v>4.04</v>
          </cell>
        </row>
        <row r="1084">
          <cell r="A1084">
            <v>81003</v>
          </cell>
          <cell r="B1084" t="str">
            <v>TUBO SOLDAVEL PVC MARROM DIAMETRO 25 mm</v>
          </cell>
          <cell r="C1084" t="str">
            <v xml:space="preserve">M     </v>
          </cell>
          <cell r="D1084">
            <v>2.17</v>
          </cell>
          <cell r="E1084">
            <v>2.59</v>
          </cell>
          <cell r="F1084">
            <v>4.76</v>
          </cell>
        </row>
        <row r="1085">
          <cell r="A1085">
            <v>81004</v>
          </cell>
          <cell r="B1085" t="str">
            <v>TUBO SOLDAVEL PVC MARROM DIAMETRO 32 mm</v>
          </cell>
          <cell r="C1085" t="str">
            <v xml:space="preserve">m     </v>
          </cell>
          <cell r="D1085">
            <v>6.85</v>
          </cell>
          <cell r="E1085">
            <v>2.79</v>
          </cell>
          <cell r="F1085">
            <v>9.64</v>
          </cell>
        </row>
        <row r="1086">
          <cell r="A1086">
            <v>81005</v>
          </cell>
          <cell r="B1086" t="str">
            <v>TUBO SOLDAVEL PVC MARROM DIAM.(40 mm)</v>
          </cell>
          <cell r="C1086" t="str">
            <v xml:space="preserve">m     </v>
          </cell>
          <cell r="D1086">
            <v>9.99</v>
          </cell>
          <cell r="E1086">
            <v>4.2699999999999996</v>
          </cell>
          <cell r="F1086">
            <v>14.26</v>
          </cell>
        </row>
        <row r="1087">
          <cell r="A1087">
            <v>81006</v>
          </cell>
          <cell r="B1087" t="str">
            <v>TUBO SOLDAVEL PVC MARROM DIAM. 50 mm</v>
          </cell>
          <cell r="C1087" t="str">
            <v xml:space="preserve">m     </v>
          </cell>
          <cell r="D1087">
            <v>10.15</v>
          </cell>
          <cell r="E1087">
            <v>4.82</v>
          </cell>
          <cell r="F1087">
            <v>14.97</v>
          </cell>
        </row>
        <row r="1088">
          <cell r="A1088">
            <v>81007</v>
          </cell>
          <cell r="B1088" t="str">
            <v>TUBO SOLDAVEL PVC MARROM DIAMETRO 60 mm (2")</v>
          </cell>
          <cell r="C1088" t="str">
            <v xml:space="preserve">m     </v>
          </cell>
          <cell r="D1088">
            <v>19.3</v>
          </cell>
          <cell r="E1088">
            <v>6.42</v>
          </cell>
          <cell r="F1088">
            <v>25.72</v>
          </cell>
        </row>
        <row r="1089">
          <cell r="A1089">
            <v>81008</v>
          </cell>
          <cell r="B1089" t="str">
            <v>TUBO SOLDAVEL PVC MARROM DIAMETRO 75 mm</v>
          </cell>
          <cell r="C1089" t="str">
            <v xml:space="preserve">m     </v>
          </cell>
          <cell r="D1089">
            <v>27.08</v>
          </cell>
          <cell r="E1089">
            <v>8.77</v>
          </cell>
          <cell r="F1089">
            <v>35.85</v>
          </cell>
        </row>
        <row r="1090">
          <cell r="A1090">
            <v>81009</v>
          </cell>
          <cell r="B1090" t="str">
            <v>TUBO SOLDAVEL PVC MARROM DIAMETRO 85 mm</v>
          </cell>
          <cell r="C1090" t="str">
            <v xml:space="preserve">m     </v>
          </cell>
          <cell r="D1090">
            <v>34.130000000000003</v>
          </cell>
          <cell r="E1090">
            <v>10.27</v>
          </cell>
          <cell r="F1090">
            <v>44.4</v>
          </cell>
        </row>
        <row r="1091">
          <cell r="A1091">
            <v>81010</v>
          </cell>
          <cell r="B1091" t="str">
            <v>TUBO SOLDAVEL PVC MARROM DIAMETRO 110 mm</v>
          </cell>
          <cell r="C1091" t="str">
            <v xml:space="preserve">m     </v>
          </cell>
          <cell r="D1091">
            <v>57.54</v>
          </cell>
          <cell r="E1091">
            <v>11.12</v>
          </cell>
          <cell r="F1091">
            <v>68.66</v>
          </cell>
        </row>
        <row r="1092">
          <cell r="A1092">
            <v>81040</v>
          </cell>
          <cell r="B1092" t="str">
            <v>A D A P T A D O R E S  DE   P V C    S O L D A V E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>
            <v>81041</v>
          </cell>
          <cell r="B1093" t="str">
            <v>ADAPTAD.PVC SOLD.LONGO C/FLANGES LIVRES P/CX.DAGUA 25X3/4"</v>
          </cell>
          <cell r="C1093" t="str">
            <v xml:space="preserve">Un    </v>
          </cell>
          <cell r="D1093">
            <v>11.7</v>
          </cell>
          <cell r="E1093">
            <v>1.95</v>
          </cell>
          <cell r="F1093">
            <v>13.65</v>
          </cell>
        </row>
        <row r="1094">
          <cell r="A1094">
            <v>81042</v>
          </cell>
          <cell r="B1094" t="str">
            <v>ADAPTAD.PVC SOLD.LONGO C/FLANGES LIVRES P/CX.DAGUA 32X1"</v>
          </cell>
          <cell r="C1094" t="str">
            <v xml:space="preserve">Un    </v>
          </cell>
          <cell r="D1094">
            <v>13.84</v>
          </cell>
          <cell r="E1094">
            <v>1.95</v>
          </cell>
          <cell r="F1094">
            <v>15.79</v>
          </cell>
        </row>
        <row r="1095">
          <cell r="A1095">
            <v>81043</v>
          </cell>
          <cell r="B1095" t="str">
            <v>ADAPTAD.PVC SOLD.LONGO C/FLANGES LIVRES P/ CX.DAGUA 50X1.1/2</v>
          </cell>
          <cell r="C1095" t="str">
            <v xml:space="preserve">Un    </v>
          </cell>
          <cell r="D1095">
            <v>20.29</v>
          </cell>
          <cell r="E1095">
            <v>3.03</v>
          </cell>
          <cell r="F1095">
            <v>23.32</v>
          </cell>
        </row>
        <row r="1096">
          <cell r="A1096">
            <v>81044</v>
          </cell>
          <cell r="B1096" t="str">
            <v>ADAPTAD.PVC SOLD.LONGO C/FLANGES LIVRES P/CX.DAGUA 60X2"</v>
          </cell>
          <cell r="C1096" t="str">
            <v xml:space="preserve">Un    </v>
          </cell>
          <cell r="D1096">
            <v>26.53</v>
          </cell>
          <cell r="E1096">
            <v>3.03</v>
          </cell>
          <cell r="F1096">
            <v>29.56</v>
          </cell>
        </row>
        <row r="1097">
          <cell r="A1097">
            <v>81046</v>
          </cell>
          <cell r="B1097" t="str">
            <v>ADAPTADOR PVC SOLD.LONGO C/FLANGES LIVRES P/CX.DAGUA 110 X 4"</v>
          </cell>
          <cell r="C1097" t="str">
            <v xml:space="preserve">Un    </v>
          </cell>
          <cell r="D1097">
            <v>227.75</v>
          </cell>
          <cell r="E1097">
            <v>4.97</v>
          </cell>
          <cell r="F1097">
            <v>232.72</v>
          </cell>
        </row>
        <row r="1098">
          <cell r="A1098">
            <v>81055</v>
          </cell>
          <cell r="B1098" t="str">
            <v>ADAPTAD.SOLD. C/FL.LIVRES P/CX.DAGUA 25X3/4"</v>
          </cell>
          <cell r="C1098" t="str">
            <v xml:space="preserve">Un    </v>
          </cell>
          <cell r="D1098">
            <v>8.3699999999999992</v>
          </cell>
          <cell r="E1098">
            <v>1.95</v>
          </cell>
          <cell r="F1098">
            <v>10.32</v>
          </cell>
        </row>
        <row r="1099">
          <cell r="A1099">
            <v>81056</v>
          </cell>
          <cell r="B1099" t="str">
            <v>ADAPTADOR SOLD.C/FLANGES LIVRES P/CX.DAGUA 32X1"</v>
          </cell>
          <cell r="C1099" t="str">
            <v xml:space="preserve">Un    </v>
          </cell>
          <cell r="D1099">
            <v>10.27</v>
          </cell>
          <cell r="E1099">
            <v>1.95</v>
          </cell>
          <cell r="F1099">
            <v>12.22</v>
          </cell>
        </row>
        <row r="1100">
          <cell r="A1100">
            <v>81057</v>
          </cell>
          <cell r="B1100" t="str">
            <v>ADAPTADOR SOLD.C/FLANGES LIV.P/CX.DAGUA 40X1.1/4"</v>
          </cell>
          <cell r="C1100" t="str">
            <v xml:space="preserve">Un    </v>
          </cell>
          <cell r="D1100">
            <v>22</v>
          </cell>
          <cell r="E1100">
            <v>3.03</v>
          </cell>
          <cell r="F1100">
            <v>25.03</v>
          </cell>
        </row>
        <row r="1101">
          <cell r="A1101">
            <v>81058</v>
          </cell>
          <cell r="B1101" t="str">
            <v>ADAPTAD.SOLD.C/FL.LIVRES P/CX.DAGUA 50X1.1/2"</v>
          </cell>
          <cell r="C1101" t="str">
            <v xml:space="preserve">Un    </v>
          </cell>
          <cell r="D1101">
            <v>32.35</v>
          </cell>
          <cell r="E1101">
            <v>3.03</v>
          </cell>
          <cell r="F1101">
            <v>35.380000000000003</v>
          </cell>
        </row>
        <row r="1102">
          <cell r="A1102">
            <v>81065</v>
          </cell>
          <cell r="B1102" t="str">
            <v>ADAPTAD.SOLD.CURTO C/BOLSA E ROSCA P/REG.20X1/2"</v>
          </cell>
          <cell r="C1102" t="str">
            <v xml:space="preserve">Un    </v>
          </cell>
          <cell r="D1102">
            <v>0.59</v>
          </cell>
          <cell r="E1102">
            <v>1.95</v>
          </cell>
          <cell r="F1102">
            <v>2.54</v>
          </cell>
        </row>
        <row r="1103">
          <cell r="A1103">
            <v>81066</v>
          </cell>
          <cell r="B1103" t="str">
            <v>ADAPTAD.SOLD.CURTO C/BOLSA E ROSCA P/REG.25X3/4"</v>
          </cell>
          <cell r="C1103" t="str">
            <v xml:space="preserve">Un    </v>
          </cell>
          <cell r="D1103">
            <v>0.85</v>
          </cell>
          <cell r="E1103">
            <v>1.95</v>
          </cell>
          <cell r="F1103">
            <v>2.8</v>
          </cell>
        </row>
        <row r="1104">
          <cell r="A1104">
            <v>81067</v>
          </cell>
          <cell r="B1104" t="str">
            <v>ADAPTAD.SOLD.CURTO C/BOLSA E ROSCA P/REG.32X1"</v>
          </cell>
          <cell r="C1104" t="str">
            <v xml:space="preserve">Un    </v>
          </cell>
          <cell r="D1104">
            <v>1.26</v>
          </cell>
          <cell r="E1104">
            <v>1.95</v>
          </cell>
          <cell r="F1104">
            <v>3.21</v>
          </cell>
        </row>
        <row r="1105">
          <cell r="A1105">
            <v>81068</v>
          </cell>
          <cell r="B1105" t="str">
            <v>ADAPTAD.SOLD.CURTO C/BOLSA/ROSCA P/REG.40X1 1/4"</v>
          </cell>
          <cell r="C1105" t="str">
            <v xml:space="preserve">Un    </v>
          </cell>
          <cell r="D1105">
            <v>2.96</v>
          </cell>
          <cell r="E1105">
            <v>3.03</v>
          </cell>
          <cell r="F1105">
            <v>5.99</v>
          </cell>
        </row>
        <row r="1106">
          <cell r="A1106">
            <v>81069</v>
          </cell>
          <cell r="B1106" t="str">
            <v>ADAPTAD.SOLD.CURTO C/BOLSA/ROSCA P/REG.50X11/2"</v>
          </cell>
          <cell r="C1106" t="str">
            <v xml:space="preserve">Un    </v>
          </cell>
          <cell r="D1106">
            <v>3.2</v>
          </cell>
          <cell r="E1106">
            <v>3.03</v>
          </cell>
          <cell r="F1106">
            <v>6.23</v>
          </cell>
        </row>
        <row r="1107">
          <cell r="A1107">
            <v>81070</v>
          </cell>
          <cell r="B1107" t="str">
            <v>ADAPTAD.SOLD.CURTO C/BOLSA/ROSCA P/REGIST.60X2"</v>
          </cell>
          <cell r="C1107" t="str">
            <v xml:space="preserve">Un    </v>
          </cell>
          <cell r="D1107">
            <v>12.15</v>
          </cell>
          <cell r="E1107">
            <v>3.03</v>
          </cell>
          <cell r="F1107">
            <v>15.18</v>
          </cell>
        </row>
        <row r="1108">
          <cell r="A1108">
            <v>81071</v>
          </cell>
          <cell r="B1108" t="str">
            <v>ADAPTADOR SOLDAVEL CURTO C/BR P/REG.75X2.1/2"</v>
          </cell>
          <cell r="C1108" t="str">
            <v xml:space="preserve">Un    </v>
          </cell>
          <cell r="D1108">
            <v>13.27</v>
          </cell>
          <cell r="E1108">
            <v>4</v>
          </cell>
          <cell r="F1108">
            <v>17.27</v>
          </cell>
        </row>
        <row r="1109">
          <cell r="A1109">
            <v>81072</v>
          </cell>
          <cell r="B1109" t="str">
            <v>ADAPTADOR SOLDAVEL CURTO C/BR P/REG. 85 X 3"</v>
          </cell>
          <cell r="C1109" t="str">
            <v xml:space="preserve">Un    </v>
          </cell>
          <cell r="D1109">
            <v>21.38</v>
          </cell>
          <cell r="E1109">
            <v>4</v>
          </cell>
          <cell r="F1109">
            <v>25.38</v>
          </cell>
        </row>
        <row r="1110">
          <cell r="A1110">
            <v>81073</v>
          </cell>
          <cell r="B1110" t="str">
            <v>ADAPTADOR SOLDAVEL CURTO C/BR P/REG. 110 X 4"</v>
          </cell>
          <cell r="C1110" t="str">
            <v xml:space="preserve">Un    </v>
          </cell>
          <cell r="D1110">
            <v>26.99</v>
          </cell>
          <cell r="E1110">
            <v>4.97</v>
          </cell>
          <cell r="F1110">
            <v>31.96</v>
          </cell>
        </row>
        <row r="1111">
          <cell r="A1111">
            <v>81083</v>
          </cell>
          <cell r="B1111" t="str">
            <v>ADAPTAD.JUNTA ELAST.P/SIFAO METAL.40MM X 1.1/2"</v>
          </cell>
          <cell r="C1111" t="str">
            <v xml:space="preserve">Un    </v>
          </cell>
          <cell r="D1111">
            <v>3.01</v>
          </cell>
          <cell r="E1111">
            <v>5.4</v>
          </cell>
          <cell r="F1111">
            <v>8.41</v>
          </cell>
        </row>
        <row r="1112">
          <cell r="A1112">
            <v>81084</v>
          </cell>
          <cell r="B1112" t="str">
            <v>ADAPTADOR PVC P/SIFAO PVC 40 MM X 1.1/4"</v>
          </cell>
          <cell r="C1112" t="str">
            <v xml:space="preserve">Un    </v>
          </cell>
          <cell r="D1112">
            <v>1.06</v>
          </cell>
          <cell r="E1112">
            <v>3.03</v>
          </cell>
          <cell r="F1112">
            <v>4.09</v>
          </cell>
        </row>
        <row r="1113">
          <cell r="A1113">
            <v>81100</v>
          </cell>
          <cell r="B1113" t="str">
            <v>L U V A S  DE  P V C</v>
          </cell>
          <cell r="D1113">
            <v>0</v>
          </cell>
          <cell r="E1113">
            <v>0</v>
          </cell>
          <cell r="F1113">
            <v>0</v>
          </cell>
        </row>
        <row r="1114">
          <cell r="A1114">
            <v>81101</v>
          </cell>
          <cell r="B1114" t="str">
            <v>LUVA SOLDAVEL DIAMETRO 20 mm</v>
          </cell>
          <cell r="C1114" t="str">
            <v xml:space="preserve">Un    </v>
          </cell>
          <cell r="D1114">
            <v>0.5</v>
          </cell>
          <cell r="E1114">
            <v>1.95</v>
          </cell>
          <cell r="F1114">
            <v>2.4500000000000002</v>
          </cell>
        </row>
        <row r="1115">
          <cell r="A1115">
            <v>81102</v>
          </cell>
          <cell r="B1115" t="str">
            <v>LUVA SOLDAVEL DIAMETRO 25 mm</v>
          </cell>
          <cell r="C1115" t="str">
            <v xml:space="preserve">Un    </v>
          </cell>
          <cell r="D1115">
            <v>0.65</v>
          </cell>
          <cell r="E1115">
            <v>1.95</v>
          </cell>
          <cell r="F1115">
            <v>2.6</v>
          </cell>
        </row>
        <row r="1116">
          <cell r="A1116">
            <v>81103</v>
          </cell>
          <cell r="B1116" t="str">
            <v>LUVA SOLDAVEL DIAMETRO 32 mm</v>
          </cell>
          <cell r="C1116" t="str">
            <v xml:space="preserve">Un    </v>
          </cell>
          <cell r="D1116">
            <v>1.91</v>
          </cell>
          <cell r="E1116">
            <v>1.95</v>
          </cell>
          <cell r="F1116">
            <v>3.86</v>
          </cell>
        </row>
        <row r="1117">
          <cell r="A1117">
            <v>81104</v>
          </cell>
          <cell r="B1117" t="str">
            <v>LUVA SOLDAVEL DIAMETRO 40 mm</v>
          </cell>
          <cell r="C1117" t="str">
            <v xml:space="preserve">Un    </v>
          </cell>
          <cell r="D1117">
            <v>2.82</v>
          </cell>
          <cell r="E1117">
            <v>3.03</v>
          </cell>
          <cell r="F1117">
            <v>5.85</v>
          </cell>
        </row>
        <row r="1118">
          <cell r="A1118">
            <v>81105</v>
          </cell>
          <cell r="B1118" t="str">
            <v>LUVA SOLDAVEL DIAMETRO 50 mm</v>
          </cell>
          <cell r="C1118" t="str">
            <v xml:space="preserve">Un    </v>
          </cell>
          <cell r="D1118">
            <v>3.31</v>
          </cell>
          <cell r="E1118">
            <v>3.03</v>
          </cell>
          <cell r="F1118">
            <v>6.34</v>
          </cell>
        </row>
        <row r="1119">
          <cell r="A1119">
            <v>81106</v>
          </cell>
          <cell r="B1119" t="str">
            <v>LUVA SOLDAVEL DIAMETRO 60 mm</v>
          </cell>
          <cell r="C1119" t="str">
            <v xml:space="preserve">Un    </v>
          </cell>
          <cell r="D1119">
            <v>13.8</v>
          </cell>
          <cell r="E1119">
            <v>3.03</v>
          </cell>
          <cell r="F1119">
            <v>16.829999999999998</v>
          </cell>
        </row>
        <row r="1120">
          <cell r="A1120">
            <v>81107</v>
          </cell>
          <cell r="B1120" t="str">
            <v>LUVA SOLDAVEL DIAMETRO 75 mm</v>
          </cell>
          <cell r="C1120" t="str">
            <v xml:space="preserve">Un    </v>
          </cell>
          <cell r="D1120">
            <v>20.86</v>
          </cell>
          <cell r="E1120">
            <v>4</v>
          </cell>
          <cell r="F1120">
            <v>24.86</v>
          </cell>
        </row>
        <row r="1121">
          <cell r="A1121">
            <v>81108</v>
          </cell>
          <cell r="B1121" t="str">
            <v>LUVA SOLDAVEL DIAMETRO 85 mm</v>
          </cell>
          <cell r="C1121" t="str">
            <v xml:space="preserve">Un    </v>
          </cell>
          <cell r="D1121">
            <v>30.9</v>
          </cell>
          <cell r="E1121">
            <v>4</v>
          </cell>
          <cell r="F1121">
            <v>34.9</v>
          </cell>
        </row>
        <row r="1122">
          <cell r="A1122">
            <v>81109</v>
          </cell>
          <cell r="B1122" t="str">
            <v>LUVA SOLDAVEL DIAMETRO 110 mm</v>
          </cell>
          <cell r="C1122" t="str">
            <v xml:space="preserve">Un    </v>
          </cell>
          <cell r="D1122">
            <v>52.59</v>
          </cell>
          <cell r="E1122">
            <v>4.97</v>
          </cell>
          <cell r="F1122">
            <v>57.56</v>
          </cell>
        </row>
        <row r="1123">
          <cell r="A1123">
            <v>81120</v>
          </cell>
          <cell r="B1123" t="str">
            <v>LUVA DE REDUCAO SOLDAVEL DIAMETRO 25 X 20 mm</v>
          </cell>
          <cell r="C1123" t="str">
            <v xml:space="preserve">Un    </v>
          </cell>
          <cell r="D1123">
            <v>0.94</v>
          </cell>
          <cell r="E1123">
            <v>1.95</v>
          </cell>
          <cell r="F1123">
            <v>2.89</v>
          </cell>
        </row>
        <row r="1124">
          <cell r="A1124">
            <v>81121</v>
          </cell>
          <cell r="B1124" t="str">
            <v>LUVA DE REDUCAO SOLDAVEL C/ROSCA 25 X 1/2"</v>
          </cell>
          <cell r="C1124" t="str">
            <v xml:space="preserve">Un    </v>
          </cell>
          <cell r="D1124">
            <v>1.67</v>
          </cell>
          <cell r="E1124">
            <v>3.24</v>
          </cell>
          <cell r="F1124">
            <v>4.91</v>
          </cell>
        </row>
        <row r="1125">
          <cell r="A1125">
            <v>81122</v>
          </cell>
          <cell r="B1125" t="str">
            <v>LUVA DE REDUCAO SOLDAVEL DIAMETRO 32 X 25 mm</v>
          </cell>
          <cell r="C1125" t="str">
            <v xml:space="preserve">Un    </v>
          </cell>
          <cell r="D1125">
            <v>3.46</v>
          </cell>
          <cell r="E1125">
            <v>1.95</v>
          </cell>
          <cell r="F1125">
            <v>5.41</v>
          </cell>
        </row>
        <row r="1126">
          <cell r="A1126">
            <v>81130</v>
          </cell>
          <cell r="B1126" t="str">
            <v>LUVA SOLDAVEL C/ROSCA DIAMETRO 20 X 1/2"</v>
          </cell>
          <cell r="C1126" t="str">
            <v xml:space="preserve">Un    </v>
          </cell>
          <cell r="D1126">
            <v>1.05</v>
          </cell>
          <cell r="E1126">
            <v>3.24</v>
          </cell>
          <cell r="F1126">
            <v>4.29</v>
          </cell>
        </row>
        <row r="1127">
          <cell r="A1127">
            <v>81131</v>
          </cell>
          <cell r="B1127" t="str">
            <v>LUVA SOLDAVEL C/ROSCA DIAMETRO 25 X 3/4"</v>
          </cell>
          <cell r="C1127" t="str">
            <v xml:space="preserve">Un    </v>
          </cell>
          <cell r="D1127">
            <v>1.34</v>
          </cell>
          <cell r="E1127">
            <v>3.24</v>
          </cell>
          <cell r="F1127">
            <v>4.58</v>
          </cell>
        </row>
        <row r="1128">
          <cell r="A1128">
            <v>81132</v>
          </cell>
          <cell r="B1128" t="str">
            <v>LUVA SOLDAVEL C/ROSCA DIAMETRO 32 X 1"</v>
          </cell>
          <cell r="C1128" t="str">
            <v xml:space="preserve">Un    </v>
          </cell>
          <cell r="D1128">
            <v>5.44</v>
          </cell>
          <cell r="E1128">
            <v>3.24</v>
          </cell>
          <cell r="F1128">
            <v>8.68</v>
          </cell>
        </row>
        <row r="1129">
          <cell r="A1129">
            <v>81133</v>
          </cell>
          <cell r="B1129" t="str">
            <v>LUVA SOLDAVEL C/ROSCA DIAMETRO 40 X 1.1/4"</v>
          </cell>
          <cell r="C1129" t="str">
            <v xml:space="preserve">Un    </v>
          </cell>
          <cell r="D1129">
            <v>10.199999999999999</v>
          </cell>
          <cell r="E1129">
            <v>5.4</v>
          </cell>
          <cell r="F1129">
            <v>15.6</v>
          </cell>
        </row>
        <row r="1130">
          <cell r="A1130">
            <v>81134</v>
          </cell>
          <cell r="B1130" t="str">
            <v>LUVA SOLDAVEL C/ROSCA DIAMETRO 50 X 1.1/2"</v>
          </cell>
          <cell r="C1130" t="str">
            <v xml:space="preserve">Un    </v>
          </cell>
          <cell r="D1130">
            <v>13.75</v>
          </cell>
          <cell r="E1130">
            <v>5.4</v>
          </cell>
          <cell r="F1130">
            <v>19.149999999999999</v>
          </cell>
        </row>
        <row r="1131">
          <cell r="A1131">
            <v>81144</v>
          </cell>
          <cell r="B1131" t="str">
            <v>LUVA SOLD.C/BUCHA DE LATAO 20 X 1/2" COR AZUL</v>
          </cell>
          <cell r="C1131" t="str">
            <v xml:space="preserve">Un    </v>
          </cell>
          <cell r="D1131">
            <v>5.01</v>
          </cell>
          <cell r="E1131">
            <v>3.24</v>
          </cell>
          <cell r="F1131">
            <v>8.25</v>
          </cell>
        </row>
        <row r="1132">
          <cell r="A1132">
            <v>81145</v>
          </cell>
          <cell r="B1132" t="str">
            <v>LUVA RED.SOLDAVEL C/BUCHA LATAO DIAM.25 X 1/2"</v>
          </cell>
          <cell r="C1132" t="str">
            <v xml:space="preserve">Un    </v>
          </cell>
          <cell r="D1132">
            <v>4.1500000000000004</v>
          </cell>
          <cell r="E1132">
            <v>3.24</v>
          </cell>
          <cell r="F1132">
            <v>7.39</v>
          </cell>
        </row>
        <row r="1133">
          <cell r="A1133">
            <v>81146</v>
          </cell>
          <cell r="B1133" t="str">
            <v>LUVA SOLD.C/BUCHA DE LATAO 25X3/4" COR AZUL</v>
          </cell>
          <cell r="C1133" t="str">
            <v xml:space="preserve">Un    </v>
          </cell>
          <cell r="D1133">
            <v>5.3</v>
          </cell>
          <cell r="E1133">
            <v>3.24</v>
          </cell>
          <cell r="F1133">
            <v>8.5399999999999991</v>
          </cell>
        </row>
        <row r="1134">
          <cell r="A1134">
            <v>81160</v>
          </cell>
          <cell r="B1134" t="str">
            <v>B U C H A S</v>
          </cell>
          <cell r="D1134">
            <v>0</v>
          </cell>
          <cell r="E1134">
            <v>0</v>
          </cell>
          <cell r="F1134">
            <v>0</v>
          </cell>
        </row>
        <row r="1135">
          <cell r="A1135">
            <v>81161</v>
          </cell>
          <cell r="B1135" t="str">
            <v>BUCHA DE REDUCAO SOLD.CURTA 25 MM X 20 MM</v>
          </cell>
          <cell r="C1135" t="str">
            <v xml:space="preserve">Un    </v>
          </cell>
          <cell r="D1135">
            <v>0.39</v>
          </cell>
          <cell r="E1135">
            <v>1.95</v>
          </cell>
          <cell r="F1135">
            <v>2.34</v>
          </cell>
        </row>
        <row r="1136">
          <cell r="A1136">
            <v>81162</v>
          </cell>
          <cell r="B1136" t="str">
            <v>BUCHA DE REDUCAO SOLD.CURTA 32 X 25 MM</v>
          </cell>
          <cell r="C1136" t="str">
            <v xml:space="preserve">Un    </v>
          </cell>
          <cell r="D1136">
            <v>0.42</v>
          </cell>
          <cell r="E1136">
            <v>1.95</v>
          </cell>
          <cell r="F1136">
            <v>2.37</v>
          </cell>
        </row>
        <row r="1137">
          <cell r="A1137">
            <v>81163</v>
          </cell>
          <cell r="B1137" t="str">
            <v>BUCHA DE REDUCAO SOLD.CURTA 40 X 32 mm</v>
          </cell>
          <cell r="C1137" t="str">
            <v xml:space="preserve">Un    </v>
          </cell>
          <cell r="D1137">
            <v>1.89</v>
          </cell>
          <cell r="E1137">
            <v>3.03</v>
          </cell>
          <cell r="F1137">
            <v>4.92</v>
          </cell>
        </row>
        <row r="1138">
          <cell r="A1138">
            <v>81164</v>
          </cell>
          <cell r="B1138" t="str">
            <v>BUCHA DE REDUCAO SOLD.CURTO 50 X 40 mm</v>
          </cell>
          <cell r="C1138" t="str">
            <v xml:space="preserve">Un    </v>
          </cell>
          <cell r="D1138">
            <v>3.46</v>
          </cell>
          <cell r="E1138">
            <v>3.67</v>
          </cell>
          <cell r="F1138">
            <v>7.13</v>
          </cell>
        </row>
        <row r="1139">
          <cell r="A1139">
            <v>81165</v>
          </cell>
          <cell r="B1139" t="str">
            <v>BUCHA DE REDUCAO SOLD. CURTA 60 X 50 mm</v>
          </cell>
          <cell r="C1139" t="str">
            <v xml:space="preserve">Un    </v>
          </cell>
          <cell r="D1139">
            <v>6.3</v>
          </cell>
          <cell r="E1139">
            <v>3.89</v>
          </cell>
          <cell r="F1139">
            <v>10.19</v>
          </cell>
        </row>
        <row r="1140">
          <cell r="A1140">
            <v>81166</v>
          </cell>
          <cell r="B1140" t="str">
            <v>BUCHA DE REDUCAO SOLDAVEL CURTA 75 X 60 mm</v>
          </cell>
          <cell r="C1140" t="str">
            <v xml:space="preserve">Un    </v>
          </cell>
          <cell r="D1140">
            <v>14.83</v>
          </cell>
          <cell r="E1140">
            <v>4</v>
          </cell>
          <cell r="F1140">
            <v>18.829999999999998</v>
          </cell>
        </row>
        <row r="1141">
          <cell r="A1141">
            <v>81167</v>
          </cell>
          <cell r="B1141" t="str">
            <v>BUCHA DE REDUCAO SOLDAVEL CURTA 85 X 75 mm</v>
          </cell>
          <cell r="C1141" t="str">
            <v xml:space="preserve">Un    </v>
          </cell>
          <cell r="D1141">
            <v>15.65</v>
          </cell>
          <cell r="E1141">
            <v>4</v>
          </cell>
          <cell r="F1141">
            <v>19.649999999999999</v>
          </cell>
        </row>
        <row r="1142">
          <cell r="A1142">
            <v>81168</v>
          </cell>
          <cell r="B1142" t="str">
            <v>BUCHA DE REDUCAO SOLDAVEL CURTA 110 X 85 mm</v>
          </cell>
          <cell r="C1142" t="str">
            <v xml:space="preserve">Un    </v>
          </cell>
          <cell r="D1142">
            <v>60.88</v>
          </cell>
          <cell r="E1142">
            <v>4.97</v>
          </cell>
          <cell r="F1142">
            <v>65.849999999999994</v>
          </cell>
        </row>
        <row r="1143">
          <cell r="A1143">
            <v>81175</v>
          </cell>
          <cell r="B1143" t="str">
            <v>BUCHA DE REDUCAO SOLD.LONGA 32 X 20 mm</v>
          </cell>
          <cell r="C1143" t="str">
            <v xml:space="preserve">Un    </v>
          </cell>
          <cell r="D1143">
            <v>1.9</v>
          </cell>
          <cell r="E1143">
            <v>1.95</v>
          </cell>
          <cell r="F1143">
            <v>3.85</v>
          </cell>
        </row>
        <row r="1144">
          <cell r="A1144">
            <v>81176</v>
          </cell>
          <cell r="B1144" t="str">
            <v>BUCHA DE REDUCAO SOLD.LONGA 40 X 20 mm</v>
          </cell>
          <cell r="C1144" t="str">
            <v xml:space="preserve">Un    </v>
          </cell>
          <cell r="D1144">
            <v>2.95</v>
          </cell>
          <cell r="E1144">
            <v>3.03</v>
          </cell>
          <cell r="F1144">
            <v>5.98</v>
          </cell>
        </row>
        <row r="1145">
          <cell r="A1145">
            <v>81177</v>
          </cell>
          <cell r="B1145" t="str">
            <v>BUCHA DE REDUCAO SOLD.LONGA 40 X 25</v>
          </cell>
          <cell r="C1145" t="str">
            <v xml:space="preserve">Un    </v>
          </cell>
          <cell r="D1145">
            <v>2.86</v>
          </cell>
          <cell r="E1145">
            <v>3.03</v>
          </cell>
          <cell r="F1145">
            <v>5.89</v>
          </cell>
        </row>
        <row r="1146">
          <cell r="A1146">
            <v>81178</v>
          </cell>
          <cell r="B1146" t="str">
            <v>BUCHA DE REDUCAO SOLD.LONGA 50 X 20 mm</v>
          </cell>
          <cell r="C1146" t="str">
            <v xml:space="preserve">Un    </v>
          </cell>
          <cell r="D1146">
            <v>3.09</v>
          </cell>
          <cell r="E1146">
            <v>3.03</v>
          </cell>
          <cell r="F1146">
            <v>6.12</v>
          </cell>
        </row>
        <row r="1147">
          <cell r="A1147">
            <v>81179</v>
          </cell>
          <cell r="B1147" t="str">
            <v>BUCHA DE REDUCAO SOLDAVEL LONGA 50 X 25 mm</v>
          </cell>
          <cell r="C1147" t="str">
            <v xml:space="preserve">Un    </v>
          </cell>
          <cell r="D1147">
            <v>3.38</v>
          </cell>
          <cell r="E1147">
            <v>3.03</v>
          </cell>
          <cell r="F1147">
            <v>6.41</v>
          </cell>
        </row>
        <row r="1148">
          <cell r="A1148">
            <v>81180</v>
          </cell>
          <cell r="B1148" t="str">
            <v>BUCHA DE REDUCAO SOLDAVEL LONGA 50 X 32 mm</v>
          </cell>
          <cell r="C1148" t="str">
            <v xml:space="preserve">Un    </v>
          </cell>
          <cell r="D1148">
            <v>4.4400000000000004</v>
          </cell>
          <cell r="E1148">
            <v>3.03</v>
          </cell>
          <cell r="F1148">
            <v>7.47</v>
          </cell>
        </row>
        <row r="1149">
          <cell r="A1149">
            <v>81181</v>
          </cell>
          <cell r="B1149" t="str">
            <v>BUCHA DE REDUCAO SOLDAVEL LONGA 60 X 25 mm</v>
          </cell>
          <cell r="C1149" t="str">
            <v xml:space="preserve">Un    </v>
          </cell>
          <cell r="D1149">
            <v>6.29</v>
          </cell>
          <cell r="E1149">
            <v>3.03</v>
          </cell>
          <cell r="F1149">
            <v>9.32</v>
          </cell>
        </row>
        <row r="1150">
          <cell r="A1150">
            <v>81182</v>
          </cell>
          <cell r="B1150" t="str">
            <v>BUCHA DE REDUCAO SOLDAVEL LONGA 60 X 32 mm</v>
          </cell>
          <cell r="C1150" t="str">
            <v xml:space="preserve">Un    </v>
          </cell>
          <cell r="D1150">
            <v>9.48</v>
          </cell>
          <cell r="E1150">
            <v>3.03</v>
          </cell>
          <cell r="F1150">
            <v>12.51</v>
          </cell>
        </row>
        <row r="1151">
          <cell r="A1151">
            <v>81183</v>
          </cell>
          <cell r="B1151" t="str">
            <v>BUCHA DE REDUCAO SOLDAVEL LONGA 60 X 40 mm</v>
          </cell>
          <cell r="C1151" t="str">
            <v xml:space="preserve">Un    </v>
          </cell>
          <cell r="D1151">
            <v>10</v>
          </cell>
          <cell r="E1151">
            <v>3.03</v>
          </cell>
          <cell r="F1151">
            <v>13.03</v>
          </cell>
        </row>
        <row r="1152">
          <cell r="A1152">
            <v>81184</v>
          </cell>
          <cell r="B1152" t="str">
            <v>BUCHA DE REDUCAO SOLDAVEL LONGA 60 X 50 mm</v>
          </cell>
          <cell r="C1152" t="str">
            <v xml:space="preserve">Un    </v>
          </cell>
          <cell r="D1152">
            <v>10.59</v>
          </cell>
          <cell r="E1152">
            <v>3.03</v>
          </cell>
          <cell r="F1152">
            <v>13.62</v>
          </cell>
        </row>
        <row r="1153">
          <cell r="A1153">
            <v>81185</v>
          </cell>
          <cell r="B1153" t="str">
            <v>BUCHA DE REDUÇÃO SOLDÁVEL LONGA 75 X 50 MM</v>
          </cell>
          <cell r="C1153" t="str">
            <v xml:space="preserve">un    </v>
          </cell>
          <cell r="D1153">
            <v>16.75</v>
          </cell>
          <cell r="E1153">
            <v>4</v>
          </cell>
          <cell r="F1153">
            <v>20.75</v>
          </cell>
        </row>
        <row r="1154">
          <cell r="A1154">
            <v>81187</v>
          </cell>
          <cell r="B1154" t="str">
            <v>BUCHA DE REDUÇÃO SOLDÁVEL LONGA 110 X 60 MMM</v>
          </cell>
          <cell r="C1154" t="str">
            <v xml:space="preserve">un    </v>
          </cell>
          <cell r="D1154">
            <v>34</v>
          </cell>
          <cell r="E1154">
            <v>4.97</v>
          </cell>
          <cell r="F1154">
            <v>38.97</v>
          </cell>
        </row>
        <row r="1155">
          <cell r="A1155">
            <v>81200</v>
          </cell>
          <cell r="B1155" t="str">
            <v>N I P E L S</v>
          </cell>
          <cell r="D1155">
            <v>0</v>
          </cell>
          <cell r="E1155">
            <v>0</v>
          </cell>
          <cell r="F1155">
            <v>0</v>
          </cell>
        </row>
        <row r="1156">
          <cell r="A1156">
            <v>81201</v>
          </cell>
          <cell r="B1156" t="str">
            <v>NIPLE COM ROSCA DIAMETRO 1/2"</v>
          </cell>
          <cell r="C1156" t="str">
            <v xml:space="preserve">Un    </v>
          </cell>
          <cell r="D1156">
            <v>0.61</v>
          </cell>
          <cell r="E1156">
            <v>4.32</v>
          </cell>
          <cell r="F1156">
            <v>4.93</v>
          </cell>
        </row>
        <row r="1157">
          <cell r="A1157">
            <v>81202</v>
          </cell>
          <cell r="B1157" t="str">
            <v>NIPLE COM ROSCA DIAMETRO 3/4"</v>
          </cell>
          <cell r="C1157" t="str">
            <v xml:space="preserve">Un    </v>
          </cell>
          <cell r="D1157">
            <v>1.07</v>
          </cell>
          <cell r="E1157">
            <v>4.32</v>
          </cell>
          <cell r="F1157">
            <v>5.39</v>
          </cell>
        </row>
        <row r="1158">
          <cell r="A1158">
            <v>81203</v>
          </cell>
          <cell r="B1158" t="str">
            <v>NIPLE COM ROSCA DIAMETRO 1"</v>
          </cell>
          <cell r="C1158" t="str">
            <v xml:space="preserve">Un    </v>
          </cell>
          <cell r="D1158">
            <v>1.6</v>
          </cell>
          <cell r="E1158">
            <v>4.32</v>
          </cell>
          <cell r="F1158">
            <v>5.92</v>
          </cell>
        </row>
        <row r="1159">
          <cell r="A1159">
            <v>81204</v>
          </cell>
          <cell r="B1159" t="str">
            <v>NIPLE COM ROSCA DIAMETRO 1.1/4"</v>
          </cell>
          <cell r="C1159" t="str">
            <v xml:space="preserve">Un    </v>
          </cell>
          <cell r="D1159">
            <v>6.31</v>
          </cell>
          <cell r="E1159">
            <v>7.56</v>
          </cell>
          <cell r="F1159">
            <v>13.87</v>
          </cell>
        </row>
        <row r="1160">
          <cell r="A1160">
            <v>81205</v>
          </cell>
          <cell r="B1160" t="str">
            <v>NIPLE COM ROSCA DIAMETRO 1.1/2"</v>
          </cell>
          <cell r="C1160" t="str">
            <v xml:space="preserve">Un    </v>
          </cell>
          <cell r="D1160">
            <v>8.36</v>
          </cell>
          <cell r="E1160">
            <v>7.56</v>
          </cell>
          <cell r="F1160">
            <v>15.92</v>
          </cell>
        </row>
        <row r="1161">
          <cell r="A1161">
            <v>81206</v>
          </cell>
          <cell r="B1161" t="str">
            <v>NIPLE COM ROSCA DIAMETRO 2"</v>
          </cell>
          <cell r="C1161" t="str">
            <v xml:space="preserve">Un    </v>
          </cell>
          <cell r="D1161">
            <v>15.09</v>
          </cell>
          <cell r="E1161">
            <v>7.56</v>
          </cell>
          <cell r="F1161">
            <v>22.65</v>
          </cell>
        </row>
        <row r="1162">
          <cell r="A1162">
            <v>81207</v>
          </cell>
          <cell r="B1162" t="str">
            <v>NIPLE COM ROSCA DIAMETRO 2.1/2"</v>
          </cell>
          <cell r="C1162" t="str">
            <v xml:space="preserve">Un    </v>
          </cell>
          <cell r="D1162">
            <v>28</v>
          </cell>
          <cell r="E1162">
            <v>8.64</v>
          </cell>
          <cell r="F1162">
            <v>36.64</v>
          </cell>
        </row>
        <row r="1163">
          <cell r="A1163">
            <v>81208</v>
          </cell>
          <cell r="B1163" t="str">
            <v>NIPLE COM ROSCA DIAMETRO 3"</v>
          </cell>
          <cell r="C1163" t="str">
            <v xml:space="preserve">Un    </v>
          </cell>
          <cell r="D1163">
            <v>36</v>
          </cell>
          <cell r="E1163">
            <v>8.64</v>
          </cell>
          <cell r="F1163">
            <v>44.64</v>
          </cell>
        </row>
        <row r="1164">
          <cell r="A1164">
            <v>81209</v>
          </cell>
          <cell r="B1164" t="str">
            <v>NIPLE COM ROSCA DIAMETRO 4"</v>
          </cell>
          <cell r="C1164" t="str">
            <v xml:space="preserve">Un    </v>
          </cell>
          <cell r="D1164">
            <v>56</v>
          </cell>
          <cell r="E1164">
            <v>10.8</v>
          </cell>
          <cell r="F1164">
            <v>66.8</v>
          </cell>
        </row>
        <row r="1165">
          <cell r="A1165">
            <v>81230</v>
          </cell>
          <cell r="B1165" t="str">
            <v>C A P</v>
          </cell>
          <cell r="D1165">
            <v>0</v>
          </cell>
          <cell r="E1165">
            <v>0</v>
          </cell>
          <cell r="F1165">
            <v>0</v>
          </cell>
        </row>
        <row r="1166">
          <cell r="A1166">
            <v>81231</v>
          </cell>
          <cell r="B1166" t="str">
            <v>CAP PVC ROSCAVEL DIAMETRO 1/2" (20 mm)</v>
          </cell>
          <cell r="C1166" t="str">
            <v xml:space="preserve">Un    </v>
          </cell>
          <cell r="D1166">
            <v>0.91</v>
          </cell>
          <cell r="E1166">
            <v>1.95</v>
          </cell>
          <cell r="F1166">
            <v>2.86</v>
          </cell>
        </row>
        <row r="1167">
          <cell r="A1167">
            <v>81232</v>
          </cell>
          <cell r="B1167" t="str">
            <v>CAP PVC ROSCAVEL DIAMETRO 3/4" (25 mm)</v>
          </cell>
          <cell r="C1167" t="str">
            <v xml:space="preserve">Un    </v>
          </cell>
          <cell r="D1167">
            <v>1.37</v>
          </cell>
          <cell r="E1167">
            <v>1.95</v>
          </cell>
          <cell r="F1167">
            <v>3.32</v>
          </cell>
        </row>
        <row r="1168">
          <cell r="A1168">
            <v>81233</v>
          </cell>
          <cell r="B1168" t="str">
            <v>CAP PVC ROSCAVEL DIAMETRO 1" (32 mm)</v>
          </cell>
          <cell r="C1168" t="str">
            <v xml:space="preserve">Un    </v>
          </cell>
          <cell r="D1168">
            <v>2.35</v>
          </cell>
          <cell r="E1168">
            <v>1.95</v>
          </cell>
          <cell r="F1168">
            <v>4.3</v>
          </cell>
        </row>
        <row r="1169">
          <cell r="A1169">
            <v>81234</v>
          </cell>
          <cell r="B1169" t="str">
            <v>CAP PVC ROSCAVEL DIAMETRO 1.1/4" (40 mm)</v>
          </cell>
          <cell r="C1169" t="str">
            <v xml:space="preserve">Un    </v>
          </cell>
          <cell r="D1169">
            <v>5.08</v>
          </cell>
          <cell r="E1169">
            <v>3.03</v>
          </cell>
          <cell r="F1169">
            <v>8.11</v>
          </cell>
        </row>
        <row r="1170">
          <cell r="A1170">
            <v>81235</v>
          </cell>
          <cell r="B1170" t="str">
            <v>CAP PVC ROSCAVEL DIAMETRO 1.1/2"</v>
          </cell>
          <cell r="C1170" t="str">
            <v xml:space="preserve">Un    </v>
          </cell>
          <cell r="D1170">
            <v>6.64</v>
          </cell>
          <cell r="E1170">
            <v>3.03</v>
          </cell>
          <cell r="F1170">
            <v>9.67</v>
          </cell>
        </row>
        <row r="1171">
          <cell r="A1171">
            <v>81236</v>
          </cell>
          <cell r="B1171" t="str">
            <v>CAP PVC ROSCAVEL DIAMETRO 2"</v>
          </cell>
          <cell r="C1171" t="str">
            <v xml:space="preserve">Un    </v>
          </cell>
          <cell r="D1171">
            <v>14.33</v>
          </cell>
          <cell r="E1171">
            <v>4.1100000000000003</v>
          </cell>
          <cell r="F1171">
            <v>18.440000000000001</v>
          </cell>
        </row>
        <row r="1172">
          <cell r="A1172">
            <v>81250</v>
          </cell>
          <cell r="B1172" t="str">
            <v>CAP PVC SOLDAVEL 20 mm</v>
          </cell>
          <cell r="C1172" t="str">
            <v xml:space="preserve">Un    </v>
          </cell>
          <cell r="D1172">
            <v>0.75</v>
          </cell>
          <cell r="E1172">
            <v>0.97</v>
          </cell>
          <cell r="F1172">
            <v>1.72</v>
          </cell>
        </row>
        <row r="1173">
          <cell r="A1173">
            <v>81251</v>
          </cell>
          <cell r="B1173" t="str">
            <v>CAP SOLD. DIAMETRO 25 mm</v>
          </cell>
          <cell r="C1173" t="str">
            <v xml:space="preserve">Un    </v>
          </cell>
          <cell r="D1173">
            <v>1.07</v>
          </cell>
          <cell r="E1173">
            <v>0.97</v>
          </cell>
          <cell r="F1173">
            <v>2.04</v>
          </cell>
        </row>
        <row r="1174">
          <cell r="A1174">
            <v>81252</v>
          </cell>
          <cell r="B1174" t="str">
            <v>CAP PVC SOLDAVEL 32 mm</v>
          </cell>
          <cell r="C1174" t="str">
            <v xml:space="preserve">Un    </v>
          </cell>
          <cell r="D1174">
            <v>1.9</v>
          </cell>
          <cell r="E1174">
            <v>0.97</v>
          </cell>
          <cell r="F1174">
            <v>2.87</v>
          </cell>
        </row>
        <row r="1175">
          <cell r="A1175">
            <v>81253</v>
          </cell>
          <cell r="B1175" t="str">
            <v>CAP PVC SOLDAVEL DIAMETRO 40 mm</v>
          </cell>
          <cell r="C1175" t="str">
            <v xml:space="preserve">Un    </v>
          </cell>
          <cell r="D1175">
            <v>2.2799999999999998</v>
          </cell>
          <cell r="E1175">
            <v>1.51</v>
          </cell>
          <cell r="F1175">
            <v>3.79</v>
          </cell>
        </row>
        <row r="1176">
          <cell r="A1176">
            <v>81254</v>
          </cell>
          <cell r="B1176" t="str">
            <v>CAP PVC SOLDAVEL DIAMETRO 50 mm</v>
          </cell>
          <cell r="C1176" t="str">
            <v xml:space="preserve">Un    </v>
          </cell>
          <cell r="D1176">
            <v>5.58</v>
          </cell>
          <cell r="E1176">
            <v>1.51</v>
          </cell>
          <cell r="F1176">
            <v>7.09</v>
          </cell>
        </row>
        <row r="1177">
          <cell r="A1177">
            <v>81255</v>
          </cell>
          <cell r="B1177" t="str">
            <v>CAP PVC SOLDAVEL DIAMETRO 60 mm</v>
          </cell>
          <cell r="C1177" t="str">
            <v xml:space="preserve">Un    </v>
          </cell>
          <cell r="D1177">
            <v>11.5</v>
          </cell>
          <cell r="E1177">
            <v>1.51</v>
          </cell>
          <cell r="F1177">
            <v>13.01</v>
          </cell>
        </row>
        <row r="1178">
          <cell r="A1178">
            <v>81256</v>
          </cell>
          <cell r="B1178" t="str">
            <v>CAP PVC SOLDAVEL DIAMETRO 75 mm</v>
          </cell>
          <cell r="C1178" t="str">
            <v xml:space="preserve">Un    </v>
          </cell>
          <cell r="D1178">
            <v>11.93</v>
          </cell>
          <cell r="E1178">
            <v>1.95</v>
          </cell>
          <cell r="F1178">
            <v>13.88</v>
          </cell>
        </row>
        <row r="1179">
          <cell r="A1179">
            <v>81257</v>
          </cell>
          <cell r="B1179" t="str">
            <v>CAP PVC SOLDAVEL DIAMETRO 85 mm</v>
          </cell>
          <cell r="C1179" t="str">
            <v xml:space="preserve">Un    </v>
          </cell>
          <cell r="D1179">
            <v>26.9</v>
          </cell>
          <cell r="E1179">
            <v>1.98</v>
          </cell>
          <cell r="F1179">
            <v>28.88</v>
          </cell>
        </row>
        <row r="1180">
          <cell r="A1180">
            <v>81258</v>
          </cell>
          <cell r="B1180" t="str">
            <v>CAP PVC SOLDAVEL DIAMETRO 110 mm</v>
          </cell>
          <cell r="C1180" t="str">
            <v xml:space="preserve">Un    </v>
          </cell>
          <cell r="D1180">
            <v>46.6</v>
          </cell>
          <cell r="E1180">
            <v>4.97</v>
          </cell>
          <cell r="F1180">
            <v>51.57</v>
          </cell>
        </row>
        <row r="1181">
          <cell r="A1181">
            <v>81300</v>
          </cell>
          <cell r="B1181" t="str">
            <v>J O E L H O S</v>
          </cell>
          <cell r="D1181">
            <v>0</v>
          </cell>
          <cell r="E1181">
            <v>0</v>
          </cell>
          <cell r="F1181">
            <v>0</v>
          </cell>
        </row>
        <row r="1182">
          <cell r="A1182">
            <v>81301</v>
          </cell>
          <cell r="B1182" t="str">
            <v>JOELHO 45 GRAUS SOLDAVEL 20 mm</v>
          </cell>
          <cell r="C1182" t="str">
            <v xml:space="preserve">Un    </v>
          </cell>
          <cell r="D1182">
            <v>0.52</v>
          </cell>
          <cell r="E1182">
            <v>3.89</v>
          </cell>
          <cell r="F1182">
            <v>4.41</v>
          </cell>
        </row>
        <row r="1183">
          <cell r="A1183">
            <v>81302</v>
          </cell>
          <cell r="B1183" t="str">
            <v>JOELHO 45 GRAUS SOLDAVEL 25 mm</v>
          </cell>
          <cell r="C1183" t="str">
            <v xml:space="preserve">Un    </v>
          </cell>
          <cell r="D1183">
            <v>0.9</v>
          </cell>
          <cell r="E1183">
            <v>3.89</v>
          </cell>
          <cell r="F1183">
            <v>4.79</v>
          </cell>
        </row>
        <row r="1184">
          <cell r="A1184">
            <v>81303</v>
          </cell>
          <cell r="B1184" t="str">
            <v>JOELHO 45 GRAUS SOLDAVEL 32 mm</v>
          </cell>
          <cell r="C1184" t="str">
            <v xml:space="preserve">Un    </v>
          </cell>
          <cell r="D1184">
            <v>3.01</v>
          </cell>
          <cell r="E1184">
            <v>3.89</v>
          </cell>
          <cell r="F1184">
            <v>6.9</v>
          </cell>
        </row>
        <row r="1185">
          <cell r="A1185">
            <v>81304</v>
          </cell>
          <cell r="B1185" t="str">
            <v>JOELHO 45 GRAUS SOLDAVEL 40 mm</v>
          </cell>
          <cell r="C1185" t="str">
            <v xml:space="preserve">Un    </v>
          </cell>
          <cell r="D1185">
            <v>3.52</v>
          </cell>
          <cell r="E1185">
            <v>6.05</v>
          </cell>
          <cell r="F1185">
            <v>9.57</v>
          </cell>
        </row>
        <row r="1186">
          <cell r="A1186">
            <v>81305</v>
          </cell>
          <cell r="B1186" t="str">
            <v>JOELHO 45 GRAUS SOLDAVEL 50 mm</v>
          </cell>
          <cell r="C1186" t="str">
            <v xml:space="preserve">Un    </v>
          </cell>
          <cell r="D1186">
            <v>4.3899999999999997</v>
          </cell>
          <cell r="E1186">
            <v>6.05</v>
          </cell>
          <cell r="F1186">
            <v>10.44</v>
          </cell>
        </row>
        <row r="1187">
          <cell r="A1187">
            <v>81306</v>
          </cell>
          <cell r="B1187" t="str">
            <v>JOELHO 45 GRAUS SOLDAVEL 60 mm</v>
          </cell>
          <cell r="C1187" t="str">
            <v xml:space="preserve">Un    </v>
          </cell>
          <cell r="D1187">
            <v>20.39</v>
          </cell>
          <cell r="E1187">
            <v>6.05</v>
          </cell>
          <cell r="F1187">
            <v>26.44</v>
          </cell>
        </row>
        <row r="1188">
          <cell r="A1188">
            <v>81307</v>
          </cell>
          <cell r="B1188" t="str">
            <v>JOELHO 45 GRAUS SOLDAVEL 75 mm</v>
          </cell>
          <cell r="C1188" t="str">
            <v xml:space="preserve">Un    </v>
          </cell>
          <cell r="D1188">
            <v>38.270000000000003</v>
          </cell>
          <cell r="E1188">
            <v>7.99</v>
          </cell>
          <cell r="F1188">
            <v>46.26</v>
          </cell>
        </row>
        <row r="1189">
          <cell r="A1189">
            <v>81308</v>
          </cell>
          <cell r="B1189" t="str">
            <v>JOELHO 45 GRAUS SOLDAVEL 85 mm</v>
          </cell>
          <cell r="C1189" t="str">
            <v xml:space="preserve">Un    </v>
          </cell>
          <cell r="D1189">
            <v>43.35</v>
          </cell>
          <cell r="E1189">
            <v>7.99</v>
          </cell>
          <cell r="F1189">
            <v>51.34</v>
          </cell>
        </row>
        <row r="1190">
          <cell r="A1190">
            <v>81309</v>
          </cell>
          <cell r="B1190" t="str">
            <v>JOELHO 45 GRAUS SOLDAVEL 110 mm</v>
          </cell>
          <cell r="C1190" t="str">
            <v xml:space="preserve">Un    </v>
          </cell>
          <cell r="D1190">
            <v>124.34</v>
          </cell>
          <cell r="E1190">
            <v>9.7200000000000006</v>
          </cell>
          <cell r="F1190">
            <v>134.06</v>
          </cell>
        </row>
        <row r="1191">
          <cell r="A1191">
            <v>81320</v>
          </cell>
          <cell r="B1191" t="str">
            <v>JOELHO 90 GRAUS SOLDAVEL DIAMETRO 20 MM</v>
          </cell>
          <cell r="C1191" t="str">
            <v xml:space="preserve">Un    </v>
          </cell>
          <cell r="D1191">
            <v>0.53</v>
          </cell>
          <cell r="E1191">
            <v>3.89</v>
          </cell>
          <cell r="F1191">
            <v>4.42</v>
          </cell>
        </row>
        <row r="1192">
          <cell r="A1192">
            <v>81321</v>
          </cell>
          <cell r="B1192" t="str">
            <v>JOELHO 90 GRAUS SOLDAVEL DIAMETRO 25 MM</v>
          </cell>
          <cell r="C1192" t="str">
            <v xml:space="preserve">Un    </v>
          </cell>
          <cell r="D1192">
            <v>0.62</v>
          </cell>
          <cell r="E1192">
            <v>3.89</v>
          </cell>
          <cell r="F1192">
            <v>4.51</v>
          </cell>
        </row>
        <row r="1193">
          <cell r="A1193">
            <v>81322</v>
          </cell>
          <cell r="B1193" t="str">
            <v>JOELHO 90 GRAUS SOLDAVEL DIAMETRO 32 MM (1")</v>
          </cell>
          <cell r="C1193" t="str">
            <v xml:space="preserve">Un    </v>
          </cell>
          <cell r="D1193">
            <v>1.81</v>
          </cell>
          <cell r="E1193">
            <v>3.89</v>
          </cell>
          <cell r="F1193">
            <v>5.7</v>
          </cell>
        </row>
        <row r="1194">
          <cell r="A1194">
            <v>81323</v>
          </cell>
          <cell r="B1194" t="str">
            <v>JOELHO 90 GRAUS SOLDAVEL DIAMETRO 40 mm (1.1/4")</v>
          </cell>
          <cell r="C1194" t="str">
            <v xml:space="preserve">Un    </v>
          </cell>
          <cell r="D1194">
            <v>4.24</v>
          </cell>
          <cell r="E1194">
            <v>6.05</v>
          </cell>
          <cell r="F1194">
            <v>10.29</v>
          </cell>
        </row>
        <row r="1195">
          <cell r="A1195">
            <v>81324</v>
          </cell>
          <cell r="B1195" t="str">
            <v>JOELHO 90 GRAUS SOLDAVEL 50 mm (MARROM)</v>
          </cell>
          <cell r="C1195" t="str">
            <v xml:space="preserve">Un    </v>
          </cell>
          <cell r="D1195">
            <v>4.67</v>
          </cell>
          <cell r="E1195">
            <v>6.05</v>
          </cell>
          <cell r="F1195">
            <v>10.72</v>
          </cell>
        </row>
        <row r="1196">
          <cell r="A1196">
            <v>81325</v>
          </cell>
          <cell r="B1196" t="str">
            <v>JOELHO 90 GRAUS SOLDAVEL DIAMETRO 60 mm</v>
          </cell>
          <cell r="C1196" t="str">
            <v xml:space="preserve">Un    </v>
          </cell>
          <cell r="D1196">
            <v>16.37</v>
          </cell>
          <cell r="E1196">
            <v>6.05</v>
          </cell>
          <cell r="F1196">
            <v>22.42</v>
          </cell>
        </row>
        <row r="1197">
          <cell r="A1197">
            <v>81326</v>
          </cell>
          <cell r="B1197" t="str">
            <v>JOELHO 90 GRAUS SOLDAVEL DIAMETRO 75 mm</v>
          </cell>
          <cell r="C1197" t="str">
            <v xml:space="preserve">Un    </v>
          </cell>
          <cell r="D1197">
            <v>36.950000000000003</v>
          </cell>
          <cell r="E1197">
            <v>7.99</v>
          </cell>
          <cell r="F1197">
            <v>44.94</v>
          </cell>
        </row>
        <row r="1198">
          <cell r="A1198">
            <v>81327</v>
          </cell>
          <cell r="B1198" t="str">
            <v>JOELHO 90 GRAUS SOLDAVEL DIAMETRO 85 mm</v>
          </cell>
          <cell r="C1198" t="str">
            <v xml:space="preserve">Un    </v>
          </cell>
          <cell r="D1198">
            <v>58.45</v>
          </cell>
          <cell r="E1198">
            <v>7.99</v>
          </cell>
          <cell r="F1198">
            <v>66.44</v>
          </cell>
        </row>
        <row r="1199">
          <cell r="A1199">
            <v>81328</v>
          </cell>
          <cell r="B1199" t="str">
            <v>JOELHO 90 GRAUS SOLDAVEL DIAMETRO 110 mm (MARROM)</v>
          </cell>
          <cell r="C1199" t="str">
            <v xml:space="preserve">Un    </v>
          </cell>
          <cell r="D1199">
            <v>136</v>
          </cell>
          <cell r="E1199">
            <v>9.7200000000000006</v>
          </cell>
          <cell r="F1199">
            <v>145.72</v>
          </cell>
        </row>
        <row r="1200">
          <cell r="A1200">
            <v>81340</v>
          </cell>
          <cell r="B1200" t="str">
            <v>JOELHO REDUÇÃO 90º SOLDÁVEL  32 mm X 25 mm</v>
          </cell>
          <cell r="C1200" t="str">
            <v xml:space="preserve">Un    </v>
          </cell>
          <cell r="D1200">
            <v>3.08</v>
          </cell>
          <cell r="E1200">
            <v>3.89</v>
          </cell>
          <cell r="F1200">
            <v>6.97</v>
          </cell>
        </row>
        <row r="1201">
          <cell r="A1201">
            <v>81341</v>
          </cell>
          <cell r="B1201" t="str">
            <v>JOELHO 90 GRAUS ROSCAVEL 1/2" (MARROM)</v>
          </cell>
          <cell r="C1201" t="str">
            <v xml:space="preserve">Un    </v>
          </cell>
          <cell r="D1201">
            <v>1.43</v>
          </cell>
          <cell r="E1201">
            <v>4.75</v>
          </cell>
          <cell r="F1201">
            <v>6.18</v>
          </cell>
        </row>
        <row r="1202">
          <cell r="A1202">
            <v>81342</v>
          </cell>
          <cell r="B1202" t="str">
            <v>JOELHO 90 GRAUS ROSCAVEL DIAMETRO 3/4"</v>
          </cell>
          <cell r="C1202" t="str">
            <v xml:space="preserve">Un    </v>
          </cell>
          <cell r="D1202">
            <v>2.0299999999999998</v>
          </cell>
          <cell r="E1202">
            <v>4.75</v>
          </cell>
          <cell r="F1202">
            <v>6.78</v>
          </cell>
        </row>
        <row r="1203">
          <cell r="A1203">
            <v>81343</v>
          </cell>
          <cell r="B1203" t="str">
            <v>JOELHO 90 GRAUS ROSCAVEL DIAMETRO 1"</v>
          </cell>
          <cell r="C1203" t="str">
            <v xml:space="preserve">Un    </v>
          </cell>
          <cell r="D1203">
            <v>3.32</v>
          </cell>
          <cell r="E1203">
            <v>4.75</v>
          </cell>
          <cell r="F1203">
            <v>8.07</v>
          </cell>
        </row>
        <row r="1204">
          <cell r="A1204">
            <v>81350</v>
          </cell>
          <cell r="B1204" t="str">
            <v>JOELHO 90 GRAUS SOLDAVEL/ROSCA DIAM.20 X 1/2"</v>
          </cell>
          <cell r="C1204" t="str">
            <v xml:space="preserve">Un    </v>
          </cell>
          <cell r="D1204">
            <v>2.0499999999999998</v>
          </cell>
          <cell r="E1204">
            <v>4.32</v>
          </cell>
          <cell r="F1204">
            <v>6.37</v>
          </cell>
        </row>
        <row r="1205">
          <cell r="A1205">
            <v>81351</v>
          </cell>
          <cell r="B1205" t="str">
            <v>JOELHO 90 GRAUS SOLD./ROSCA 25 X 3/4"</v>
          </cell>
          <cell r="C1205" t="str">
            <v xml:space="preserve">Un    </v>
          </cell>
          <cell r="D1205">
            <v>3</v>
          </cell>
          <cell r="E1205">
            <v>4.32</v>
          </cell>
          <cell r="F1205">
            <v>7.32</v>
          </cell>
        </row>
        <row r="1206">
          <cell r="A1206">
            <v>81360</v>
          </cell>
          <cell r="B1206" t="str">
            <v>JOELHO RED.90 GRAUS SOLD.C/BUCHA LATAO 25X1/2"</v>
          </cell>
          <cell r="C1206" t="str">
            <v xml:space="preserve">Un    </v>
          </cell>
          <cell r="D1206">
            <v>3.99</v>
          </cell>
          <cell r="E1206">
            <v>2.46</v>
          </cell>
          <cell r="F1206">
            <v>6.45</v>
          </cell>
        </row>
        <row r="1207">
          <cell r="A1207">
            <v>81361</v>
          </cell>
          <cell r="B1207" t="str">
            <v>JOELHO REDUCAO 90 GRAUS SOLD./ROSCA 25 X 1/2"</v>
          </cell>
          <cell r="C1207" t="str">
            <v xml:space="preserve">Un    </v>
          </cell>
          <cell r="D1207">
            <v>1.3</v>
          </cell>
          <cell r="E1207">
            <v>4.32</v>
          </cell>
          <cell r="F1207">
            <v>5.62</v>
          </cell>
        </row>
        <row r="1208">
          <cell r="A1208">
            <v>81368</v>
          </cell>
          <cell r="B1208" t="str">
            <v>JOELHO 90 GRAUS SOLD.C/BUCHA LATAO 20 X 1/2"</v>
          </cell>
          <cell r="C1208" t="str">
            <v xml:space="preserve">Un    </v>
          </cell>
          <cell r="D1208">
            <v>5.15</v>
          </cell>
          <cell r="E1208">
            <v>2.44</v>
          </cell>
          <cell r="F1208">
            <v>7.59</v>
          </cell>
        </row>
        <row r="1209">
          <cell r="A1209">
            <v>81369</v>
          </cell>
          <cell r="B1209" t="str">
            <v>JOELHO 90 GRAUS SOLD. C/BUCHA LATAO 25 X 3/4"</v>
          </cell>
          <cell r="C1209" t="str">
            <v xml:space="preserve">Un    </v>
          </cell>
          <cell r="D1209">
            <v>6.5</v>
          </cell>
          <cell r="E1209">
            <v>2.46</v>
          </cell>
          <cell r="F1209">
            <v>8.9600000000000009</v>
          </cell>
        </row>
        <row r="1210">
          <cell r="A1210">
            <v>81375</v>
          </cell>
          <cell r="B1210" t="str">
            <v>JOELHO RED.90 GR.C/ROSCA E BUC.LATAO 3/4"X1/2"</v>
          </cell>
          <cell r="C1210" t="str">
            <v xml:space="preserve">Un    </v>
          </cell>
          <cell r="D1210">
            <v>9.51</v>
          </cell>
          <cell r="E1210">
            <v>4.75</v>
          </cell>
          <cell r="F1210">
            <v>14.26</v>
          </cell>
        </row>
        <row r="1211">
          <cell r="A1211">
            <v>81376</v>
          </cell>
          <cell r="B1211" t="str">
            <v>JOELHO DE REDUCAO 90 GRAUS SOLD.DIAM.25X20MM</v>
          </cell>
          <cell r="C1211" t="str">
            <v xml:space="preserve">Un    </v>
          </cell>
          <cell r="D1211">
            <v>1.53</v>
          </cell>
          <cell r="E1211">
            <v>3.89</v>
          </cell>
          <cell r="F1211">
            <v>5.42</v>
          </cell>
        </row>
        <row r="1212">
          <cell r="A1212">
            <v>81380</v>
          </cell>
          <cell r="B1212" t="str">
            <v>JOELHO 90 GRAUS C/ROSCA E BUCHA LATAO DIAM.1/2"</v>
          </cell>
          <cell r="C1212" t="str">
            <v xml:space="preserve">Un    </v>
          </cell>
          <cell r="D1212">
            <v>4.18</v>
          </cell>
          <cell r="E1212">
            <v>4.75</v>
          </cell>
          <cell r="F1212">
            <v>8.93</v>
          </cell>
        </row>
        <row r="1213">
          <cell r="A1213">
            <v>81381</v>
          </cell>
          <cell r="B1213" t="str">
            <v>JOELHO 90 GRAUS C/ROSCA E BUCHA LATAO DIAM. 3/4</v>
          </cell>
          <cell r="C1213" t="str">
            <v xml:space="preserve">Un    </v>
          </cell>
          <cell r="D1213">
            <v>3.95</v>
          </cell>
          <cell r="E1213">
            <v>4.75</v>
          </cell>
          <cell r="F1213">
            <v>8.6999999999999993</v>
          </cell>
        </row>
        <row r="1214">
          <cell r="A1214">
            <v>81400</v>
          </cell>
          <cell r="B1214" t="str">
            <v>T E</v>
          </cell>
          <cell r="D1214">
            <v>0</v>
          </cell>
          <cell r="E1214">
            <v>0</v>
          </cell>
          <cell r="F1214">
            <v>0</v>
          </cell>
        </row>
        <row r="1215">
          <cell r="A1215">
            <v>81401</v>
          </cell>
          <cell r="B1215" t="str">
            <v>TE 90 GRAUS SOLDAVEL DIAMETRO 20 mm</v>
          </cell>
          <cell r="C1215" t="str">
            <v xml:space="preserve">Un    </v>
          </cell>
          <cell r="D1215">
            <v>0.8</v>
          </cell>
          <cell r="E1215">
            <v>4.1100000000000003</v>
          </cell>
          <cell r="F1215">
            <v>4.91</v>
          </cell>
        </row>
        <row r="1216">
          <cell r="A1216">
            <v>81402</v>
          </cell>
          <cell r="B1216" t="str">
            <v>TE 90 GRAUS SOLDAVEL DIAMETRO 25 mm</v>
          </cell>
          <cell r="C1216" t="str">
            <v xml:space="preserve">Un    </v>
          </cell>
          <cell r="D1216">
            <v>0.93</v>
          </cell>
          <cell r="E1216">
            <v>4.1100000000000003</v>
          </cell>
          <cell r="F1216">
            <v>5.04</v>
          </cell>
        </row>
        <row r="1217">
          <cell r="A1217">
            <v>81403</v>
          </cell>
          <cell r="B1217" t="str">
            <v>TE 90 GRAUS SOLDAVEL DIAMETRO 32 mm</v>
          </cell>
          <cell r="C1217" t="str">
            <v xml:space="preserve">Un    </v>
          </cell>
          <cell r="D1217">
            <v>2.12</v>
          </cell>
          <cell r="E1217">
            <v>4.1100000000000003</v>
          </cell>
          <cell r="F1217">
            <v>6.23</v>
          </cell>
        </row>
        <row r="1218">
          <cell r="A1218">
            <v>81404</v>
          </cell>
          <cell r="B1218" t="str">
            <v>TE 90 GRAUS SOLDAVEL DIAMETRO 40 mm</v>
          </cell>
          <cell r="C1218" t="str">
            <v xml:space="preserve">Un    </v>
          </cell>
          <cell r="D1218">
            <v>5.47</v>
          </cell>
          <cell r="E1218">
            <v>6.48</v>
          </cell>
          <cell r="F1218">
            <v>11.95</v>
          </cell>
        </row>
        <row r="1219">
          <cell r="A1219">
            <v>81405</v>
          </cell>
          <cell r="B1219" t="str">
            <v>TE 90 GRAUS SOLDAVEL DIAMETRO 50 mm</v>
          </cell>
          <cell r="C1219" t="str">
            <v xml:space="preserve">Un    </v>
          </cell>
          <cell r="D1219">
            <v>7.62</v>
          </cell>
          <cell r="E1219">
            <v>6.48</v>
          </cell>
          <cell r="F1219">
            <v>14.1</v>
          </cell>
        </row>
        <row r="1220">
          <cell r="A1220">
            <v>81406</v>
          </cell>
          <cell r="B1220" t="str">
            <v>TE 90 GRAUS SOLDAVEL DIMETRO 60 mm</v>
          </cell>
          <cell r="C1220" t="str">
            <v xml:space="preserve">Un    </v>
          </cell>
          <cell r="D1220">
            <v>17.73</v>
          </cell>
          <cell r="E1220">
            <v>6.48</v>
          </cell>
          <cell r="F1220">
            <v>24.21</v>
          </cell>
        </row>
        <row r="1221">
          <cell r="A1221">
            <v>81407</v>
          </cell>
          <cell r="B1221" t="str">
            <v>TE 90 GRAUS SOLDAVEL DIAMETRO 75 mm</v>
          </cell>
          <cell r="C1221" t="str">
            <v xml:space="preserve">Un    </v>
          </cell>
          <cell r="D1221">
            <v>34</v>
          </cell>
          <cell r="E1221">
            <v>9.7200000000000006</v>
          </cell>
          <cell r="F1221">
            <v>43.72</v>
          </cell>
        </row>
        <row r="1222">
          <cell r="A1222">
            <v>81408</v>
          </cell>
          <cell r="B1222" t="str">
            <v>TE 90 GRAUS SOLDAVEL DIAMETRO 85 mm</v>
          </cell>
          <cell r="C1222" t="str">
            <v xml:space="preserve">Un    </v>
          </cell>
          <cell r="D1222">
            <v>53.32</v>
          </cell>
          <cell r="E1222">
            <v>9.7200000000000006</v>
          </cell>
          <cell r="F1222">
            <v>63.04</v>
          </cell>
        </row>
        <row r="1223">
          <cell r="A1223">
            <v>81409</v>
          </cell>
          <cell r="B1223" t="str">
            <v>TE 90 GRAUS SOLDAVEL DIAMETRO 110 mm</v>
          </cell>
          <cell r="C1223" t="str">
            <v xml:space="preserve">Un    </v>
          </cell>
          <cell r="D1223">
            <v>99.7</v>
          </cell>
          <cell r="E1223">
            <v>11.88</v>
          </cell>
          <cell r="F1223">
            <v>111.58</v>
          </cell>
        </row>
        <row r="1224">
          <cell r="A1224">
            <v>81420</v>
          </cell>
          <cell r="B1224" t="str">
            <v>TE DE REDUCAO 90 GRAUS SOLDAVEL 25 X 20 mm</v>
          </cell>
          <cell r="C1224" t="str">
            <v xml:space="preserve">Un    </v>
          </cell>
          <cell r="D1224">
            <v>2.02</v>
          </cell>
          <cell r="E1224">
            <v>4.1100000000000003</v>
          </cell>
          <cell r="F1224">
            <v>6.13</v>
          </cell>
        </row>
        <row r="1225">
          <cell r="A1225">
            <v>81421</v>
          </cell>
          <cell r="B1225" t="str">
            <v>TE REDUCAO 90 GRAUS SOLDAVEL 32 X 25 mm</v>
          </cell>
          <cell r="C1225" t="str">
            <v xml:space="preserve">Un    </v>
          </cell>
          <cell r="D1225">
            <v>3.94</v>
          </cell>
          <cell r="E1225">
            <v>4.1100000000000003</v>
          </cell>
          <cell r="F1225">
            <v>8.0500000000000007</v>
          </cell>
        </row>
        <row r="1226">
          <cell r="A1226">
            <v>81422</v>
          </cell>
          <cell r="B1226" t="str">
            <v>TE REDUCAO 90 GRAUS SOLDAVEL 40 X 32 mm</v>
          </cell>
          <cell r="C1226" t="str">
            <v xml:space="preserve">Un    </v>
          </cell>
          <cell r="D1226">
            <v>9</v>
          </cell>
          <cell r="E1226">
            <v>6.48</v>
          </cell>
          <cell r="F1226">
            <v>15.48</v>
          </cell>
        </row>
        <row r="1227">
          <cell r="A1227">
            <v>81423</v>
          </cell>
          <cell r="B1227" t="str">
            <v>TE DE REDUCAO 90 GRAUS SOLD.50 X 20 MM</v>
          </cell>
          <cell r="C1227" t="str">
            <v xml:space="preserve">Un    </v>
          </cell>
          <cell r="D1227">
            <v>5.95</v>
          </cell>
          <cell r="E1227">
            <v>6.48</v>
          </cell>
          <cell r="F1227">
            <v>12.43</v>
          </cell>
        </row>
        <row r="1228">
          <cell r="A1228">
            <v>81424</v>
          </cell>
          <cell r="B1228" t="str">
            <v>TE REDUCAO 90 GRAUS SOLDAVEL 50 X 25 mm</v>
          </cell>
          <cell r="C1228" t="str">
            <v xml:space="preserve">Un    </v>
          </cell>
          <cell r="D1228">
            <v>7.15</v>
          </cell>
          <cell r="E1228">
            <v>6.48</v>
          </cell>
          <cell r="F1228">
            <v>13.63</v>
          </cell>
        </row>
        <row r="1229">
          <cell r="A1229">
            <v>81425</v>
          </cell>
          <cell r="B1229" t="str">
            <v>TE REDUCAO 90 GRAUS SOLDAVEL 50 X 32 mm</v>
          </cell>
          <cell r="C1229" t="str">
            <v xml:space="preserve">Un    </v>
          </cell>
          <cell r="D1229">
            <v>10.64</v>
          </cell>
          <cell r="E1229">
            <v>6.48</v>
          </cell>
          <cell r="F1229">
            <v>17.12</v>
          </cell>
        </row>
        <row r="1230">
          <cell r="A1230">
            <v>81426</v>
          </cell>
          <cell r="B1230" t="str">
            <v>TE REDUCAO 90 GRAUS SOLDAVEL 50 X 40 mm</v>
          </cell>
          <cell r="C1230" t="str">
            <v xml:space="preserve">Un    </v>
          </cell>
          <cell r="D1230">
            <v>16.420000000000002</v>
          </cell>
          <cell r="E1230">
            <v>6.48</v>
          </cell>
          <cell r="F1230">
            <v>22.9</v>
          </cell>
        </row>
        <row r="1231">
          <cell r="A1231">
            <v>81427</v>
          </cell>
          <cell r="B1231" t="str">
            <v>TE DE REDUCAO 90 GRAUS SOLDAVEL 75 X 50 MM</v>
          </cell>
          <cell r="C1231" t="str">
            <v xml:space="preserve">Un    </v>
          </cell>
          <cell r="D1231">
            <v>27.76</v>
          </cell>
          <cell r="E1231">
            <v>9.7200000000000006</v>
          </cell>
          <cell r="F1231">
            <v>37.479999999999997</v>
          </cell>
        </row>
        <row r="1232">
          <cell r="A1232">
            <v>81428</v>
          </cell>
          <cell r="B1232" t="str">
            <v>TE DE REDUCAO 90 GRAUS SOLDAVEL 85 X 60 MM</v>
          </cell>
          <cell r="C1232" t="str">
            <v xml:space="preserve">Un    </v>
          </cell>
          <cell r="D1232">
            <v>65</v>
          </cell>
          <cell r="E1232">
            <v>9.7200000000000006</v>
          </cell>
          <cell r="F1232">
            <v>74.72</v>
          </cell>
        </row>
        <row r="1233">
          <cell r="A1233">
            <v>81429</v>
          </cell>
          <cell r="B1233" t="str">
            <v>TE DE REDUCAO 90 GRAUS SOLDAVEL 110 X 60 MM</v>
          </cell>
          <cell r="C1233" t="str">
            <v xml:space="preserve">Un    </v>
          </cell>
          <cell r="D1233">
            <v>103.3</v>
          </cell>
          <cell r="E1233">
            <v>11.88</v>
          </cell>
          <cell r="F1233">
            <v>115.18</v>
          </cell>
        </row>
        <row r="1234">
          <cell r="A1234">
            <v>81439</v>
          </cell>
          <cell r="B1234" t="str">
            <v>TE REDUÇÃO 90º SOLD.C/ROSCA 32 X 32 X 3/4"</v>
          </cell>
          <cell r="C1234" t="str">
            <v xml:space="preserve">Un    </v>
          </cell>
          <cell r="D1234">
            <v>10.57</v>
          </cell>
          <cell r="E1234">
            <v>4.32</v>
          </cell>
          <cell r="F1234">
            <v>14.89</v>
          </cell>
        </row>
        <row r="1235">
          <cell r="A1235">
            <v>81440</v>
          </cell>
          <cell r="B1235" t="str">
            <v>TE REDUCAO 90 GRAUS SOLD.C/ROSCA 25X25X1/2"</v>
          </cell>
          <cell r="C1235" t="str">
            <v xml:space="preserve">Un    </v>
          </cell>
          <cell r="D1235">
            <v>4.53</v>
          </cell>
          <cell r="E1235">
            <v>4.32</v>
          </cell>
          <cell r="F1235">
            <v>8.85</v>
          </cell>
        </row>
        <row r="1236">
          <cell r="A1236">
            <v>81441</v>
          </cell>
          <cell r="B1236" t="str">
            <v>TE 90 GR.SOLD.C/ROSCA NA BOLSA CENT.20X20X1/2"</v>
          </cell>
          <cell r="C1236" t="str">
            <v xml:space="preserve">Un    </v>
          </cell>
          <cell r="D1236">
            <v>2.1800000000000002</v>
          </cell>
          <cell r="E1236">
            <v>4.32</v>
          </cell>
          <cell r="F1236">
            <v>6.5</v>
          </cell>
        </row>
        <row r="1237">
          <cell r="A1237">
            <v>81442</v>
          </cell>
          <cell r="B1237" t="str">
            <v>TE90 GR.SOLD.C/ROSCA NA BOLSA CENT.25X25X3/4"</v>
          </cell>
          <cell r="C1237" t="str">
            <v xml:space="preserve">Un    </v>
          </cell>
          <cell r="D1237">
            <v>2.97</v>
          </cell>
          <cell r="E1237">
            <v>4.32</v>
          </cell>
          <cell r="F1237">
            <v>7.29</v>
          </cell>
        </row>
        <row r="1238">
          <cell r="A1238">
            <v>81443</v>
          </cell>
          <cell r="B1238" t="str">
            <v>TE 90 GR.SOLD.C/BUC.LATAO NA BOLSA CENT.20X20X1/2"</v>
          </cell>
          <cell r="C1238" t="str">
            <v xml:space="preserve">Un    </v>
          </cell>
          <cell r="D1238">
            <v>9.0299999999999994</v>
          </cell>
          <cell r="E1238">
            <v>4.1100000000000003</v>
          </cell>
          <cell r="F1238">
            <v>13.14</v>
          </cell>
        </row>
        <row r="1239">
          <cell r="A1239">
            <v>81444</v>
          </cell>
          <cell r="B1239" t="str">
            <v>TE 90 GR.SOLD.C/BUC.LATAO NA BOLSA CENT.25X25X3/4"</v>
          </cell>
          <cell r="C1239" t="str">
            <v xml:space="preserve">Un    </v>
          </cell>
          <cell r="D1239">
            <v>9.86</v>
          </cell>
          <cell r="E1239">
            <v>4.1100000000000003</v>
          </cell>
          <cell r="F1239">
            <v>13.97</v>
          </cell>
        </row>
        <row r="1240">
          <cell r="A1240">
            <v>81445</v>
          </cell>
          <cell r="B1240" t="str">
            <v>TE RED.SOLD.90GR.BUC.LATAO BOLSA CENT.25X25X1/2"</v>
          </cell>
          <cell r="C1240" t="str">
            <v xml:space="preserve">Un    </v>
          </cell>
          <cell r="D1240">
            <v>7.9</v>
          </cell>
          <cell r="E1240">
            <v>4.1100000000000003</v>
          </cell>
          <cell r="F1240">
            <v>12.01</v>
          </cell>
        </row>
        <row r="1241">
          <cell r="A1241">
            <v>81460</v>
          </cell>
          <cell r="B1241" t="str">
            <v>U N I A O</v>
          </cell>
          <cell r="D1241">
            <v>0</v>
          </cell>
          <cell r="E1241">
            <v>0</v>
          </cell>
          <cell r="F1241">
            <v>0</v>
          </cell>
        </row>
        <row r="1242">
          <cell r="A1242">
            <v>81461</v>
          </cell>
          <cell r="B1242" t="str">
            <v>UNIAO SOLDAVEL DIAMETRO 20 mm</v>
          </cell>
          <cell r="C1242" t="str">
            <v xml:space="preserve">Un    </v>
          </cell>
          <cell r="D1242">
            <v>5.04</v>
          </cell>
          <cell r="E1242">
            <v>1.95</v>
          </cell>
          <cell r="F1242">
            <v>6.99</v>
          </cell>
        </row>
        <row r="1243">
          <cell r="A1243">
            <v>81462</v>
          </cell>
          <cell r="B1243" t="str">
            <v>UNIAO SOLDAVEL DIAMETRO 25 mm</v>
          </cell>
          <cell r="C1243" t="str">
            <v xml:space="preserve">Un    </v>
          </cell>
          <cell r="D1243">
            <v>5.95</v>
          </cell>
          <cell r="E1243">
            <v>1.95</v>
          </cell>
          <cell r="F1243">
            <v>7.9</v>
          </cell>
        </row>
        <row r="1244">
          <cell r="A1244">
            <v>81463</v>
          </cell>
          <cell r="B1244" t="str">
            <v>UNIAO SOLDAVEL DIAMETRO 32 mm</v>
          </cell>
          <cell r="C1244" t="str">
            <v xml:space="preserve">Un    </v>
          </cell>
          <cell r="D1244">
            <v>10.050000000000001</v>
          </cell>
          <cell r="E1244">
            <v>1.95</v>
          </cell>
          <cell r="F1244">
            <v>12</v>
          </cell>
        </row>
        <row r="1245">
          <cell r="A1245">
            <v>81464</v>
          </cell>
          <cell r="B1245" t="str">
            <v>UNIAO SOLDAVEL DIAMETRO 40 mm</v>
          </cell>
          <cell r="C1245" t="str">
            <v xml:space="preserve">Un    </v>
          </cell>
          <cell r="D1245">
            <v>19.649999999999999</v>
          </cell>
          <cell r="E1245">
            <v>3.03</v>
          </cell>
          <cell r="F1245">
            <v>22.68</v>
          </cell>
        </row>
        <row r="1246">
          <cell r="A1246">
            <v>81465</v>
          </cell>
          <cell r="B1246" t="str">
            <v>UNIAO SOLDAVEL DIAMETRO 50 mm</v>
          </cell>
          <cell r="C1246" t="str">
            <v xml:space="preserve">Un    </v>
          </cell>
          <cell r="D1246">
            <v>23.11</v>
          </cell>
          <cell r="E1246">
            <v>3.03</v>
          </cell>
          <cell r="F1246">
            <v>26.14</v>
          </cell>
        </row>
        <row r="1247">
          <cell r="A1247">
            <v>81466</v>
          </cell>
          <cell r="B1247" t="str">
            <v>UNIAO SOLDAVEL DIAMETRO 60 mm</v>
          </cell>
          <cell r="C1247" t="str">
            <v xml:space="preserve">Un    </v>
          </cell>
          <cell r="D1247">
            <v>53.46</v>
          </cell>
          <cell r="E1247">
            <v>3.03</v>
          </cell>
          <cell r="F1247">
            <v>56.49</v>
          </cell>
        </row>
        <row r="1248">
          <cell r="A1248">
            <v>81467</v>
          </cell>
          <cell r="B1248" t="str">
            <v>UNIAO SOLDAVEL DIAMETRO 75 mm</v>
          </cell>
          <cell r="C1248" t="str">
            <v xml:space="preserve">Un    </v>
          </cell>
          <cell r="D1248">
            <v>111.11</v>
          </cell>
          <cell r="E1248">
            <v>4.1100000000000003</v>
          </cell>
          <cell r="F1248">
            <v>115.22</v>
          </cell>
        </row>
        <row r="1249">
          <cell r="A1249">
            <v>81500</v>
          </cell>
          <cell r="B1249" t="str">
            <v>A D E S I V O S:</v>
          </cell>
          <cell r="D1249">
            <v>0</v>
          </cell>
          <cell r="E1249">
            <v>0</v>
          </cell>
          <cell r="F1249">
            <v>0</v>
          </cell>
        </row>
        <row r="1250">
          <cell r="A1250">
            <v>81501</v>
          </cell>
          <cell r="B1250" t="str">
            <v>ADESIVO PLASTICO - FRASCO 850 G</v>
          </cell>
          <cell r="C1250" t="str">
            <v xml:space="preserve">Un    </v>
          </cell>
          <cell r="D1250">
            <v>36.450000000000003</v>
          </cell>
          <cell r="E1250">
            <v>0</v>
          </cell>
          <cell r="F1250">
            <v>36.450000000000003</v>
          </cell>
        </row>
        <row r="1251">
          <cell r="A1251">
            <v>81502</v>
          </cell>
          <cell r="B1251" t="str">
            <v>ADESIVO PLASTICO - BISNAGA 75 G</v>
          </cell>
          <cell r="C1251" t="str">
            <v xml:space="preserve">Un    </v>
          </cell>
          <cell r="D1251">
            <v>2.23</v>
          </cell>
          <cell r="E1251">
            <v>0</v>
          </cell>
          <cell r="F1251">
            <v>2.23</v>
          </cell>
        </row>
        <row r="1252">
          <cell r="A1252">
            <v>81503</v>
          </cell>
          <cell r="B1252" t="str">
            <v>SOLUCAO LIMPADORA 200 CM3</v>
          </cell>
          <cell r="C1252" t="str">
            <v xml:space="preserve">Un    </v>
          </cell>
          <cell r="D1252">
            <v>14.84</v>
          </cell>
          <cell r="E1252">
            <v>0</v>
          </cell>
          <cell r="F1252">
            <v>14.84</v>
          </cell>
        </row>
        <row r="1253">
          <cell r="A1253">
            <v>81504</v>
          </cell>
          <cell r="B1253" t="str">
            <v>SOLUCAO LIMPADORA 1000 CM3</v>
          </cell>
          <cell r="C1253" t="str">
            <v xml:space="preserve">Un    </v>
          </cell>
          <cell r="D1253">
            <v>44.69</v>
          </cell>
          <cell r="E1253">
            <v>0</v>
          </cell>
          <cell r="F1253">
            <v>44.69</v>
          </cell>
        </row>
        <row r="1254">
          <cell r="A1254">
            <v>81535</v>
          </cell>
          <cell r="B1254" t="str">
            <v>C U R V A S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>
            <v>81536</v>
          </cell>
          <cell r="B1255" t="str">
            <v>CURVA 90 GRAUS SOLDAVEL DIAMETRO 20 mm</v>
          </cell>
          <cell r="C1255" t="str">
            <v xml:space="preserve">Un    </v>
          </cell>
          <cell r="D1255">
            <v>2.2400000000000002</v>
          </cell>
          <cell r="E1255">
            <v>3.89</v>
          </cell>
          <cell r="F1255">
            <v>6.13</v>
          </cell>
        </row>
        <row r="1256">
          <cell r="A1256">
            <v>81537</v>
          </cell>
          <cell r="B1256" t="str">
            <v>CURVA 90 GRAUS SOLDAVEL DIAMETRO 25 mm</v>
          </cell>
          <cell r="C1256" t="str">
            <v xml:space="preserve">Un    </v>
          </cell>
          <cell r="D1256">
            <v>2.33</v>
          </cell>
          <cell r="E1256">
            <v>3.89</v>
          </cell>
          <cell r="F1256">
            <v>6.22</v>
          </cell>
        </row>
        <row r="1257">
          <cell r="A1257">
            <v>81538</v>
          </cell>
          <cell r="B1257" t="str">
            <v>CURVA 90 GRAUS SOLDAVEL DIAMETRO 32 mm</v>
          </cell>
          <cell r="C1257" t="str">
            <v xml:space="preserve">Un    </v>
          </cell>
          <cell r="D1257">
            <v>4.72</v>
          </cell>
          <cell r="E1257">
            <v>3.89</v>
          </cell>
          <cell r="F1257">
            <v>8.61</v>
          </cell>
        </row>
        <row r="1258">
          <cell r="A1258">
            <v>81539</v>
          </cell>
          <cell r="B1258" t="str">
            <v>CURVA 90 GRAUS SOLDAVEL DIAMETRO 40 mm</v>
          </cell>
          <cell r="C1258" t="str">
            <v xml:space="preserve">Un    </v>
          </cell>
          <cell r="D1258">
            <v>12.17</v>
          </cell>
          <cell r="E1258">
            <v>6.05</v>
          </cell>
          <cell r="F1258">
            <v>18.22</v>
          </cell>
        </row>
        <row r="1259">
          <cell r="A1259">
            <v>81540</v>
          </cell>
          <cell r="B1259" t="str">
            <v>CURVA 90 GRAUS SOLDAVEL DIAMETRO 50 mm</v>
          </cell>
          <cell r="C1259" t="str">
            <v xml:space="preserve">Un    </v>
          </cell>
          <cell r="D1259">
            <v>12.82</v>
          </cell>
          <cell r="E1259">
            <v>6.05</v>
          </cell>
          <cell r="F1259">
            <v>18.87</v>
          </cell>
        </row>
        <row r="1260">
          <cell r="A1260">
            <v>81541</v>
          </cell>
          <cell r="B1260" t="str">
            <v>CURVA 90 GRAUS SOLDAVEL DIAMETRO 60 mm</v>
          </cell>
          <cell r="C1260" t="str">
            <v xml:space="preserve">Un    </v>
          </cell>
          <cell r="D1260">
            <v>24.8</v>
          </cell>
          <cell r="E1260">
            <v>6.05</v>
          </cell>
          <cell r="F1260">
            <v>30.85</v>
          </cell>
        </row>
        <row r="1261">
          <cell r="A1261">
            <v>81550</v>
          </cell>
          <cell r="B1261" t="str">
            <v>CURVA 45º DIAMETRO 50 MM</v>
          </cell>
          <cell r="C1261" t="str">
            <v xml:space="preserve">Un    </v>
          </cell>
          <cell r="D1261">
            <v>9.34</v>
          </cell>
          <cell r="E1261">
            <v>6.05</v>
          </cell>
          <cell r="F1261">
            <v>15.39</v>
          </cell>
        </row>
        <row r="1262">
          <cell r="A1262">
            <v>81551</v>
          </cell>
          <cell r="B1262" t="str">
            <v>CURVA 45 GRAUS SOLDAVEL DIAMETRO 75 MM</v>
          </cell>
          <cell r="C1262" t="str">
            <v xml:space="preserve">Un    </v>
          </cell>
          <cell r="D1262">
            <v>25.03</v>
          </cell>
          <cell r="E1262">
            <v>7.99</v>
          </cell>
          <cell r="F1262">
            <v>33.020000000000003</v>
          </cell>
        </row>
        <row r="1263">
          <cell r="A1263">
            <v>81570</v>
          </cell>
          <cell r="B1263" t="str">
            <v>C R U Z E T A S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>
            <v>81571</v>
          </cell>
          <cell r="B1264" t="str">
            <v>CRUZETA SOLDAVEL DIAMETRO 25 mm</v>
          </cell>
          <cell r="C1264" t="str">
            <v xml:space="preserve">Un    </v>
          </cell>
          <cell r="D1264">
            <v>4.9800000000000004</v>
          </cell>
          <cell r="E1264">
            <v>5.61</v>
          </cell>
          <cell r="F1264">
            <v>10.59</v>
          </cell>
        </row>
        <row r="1265">
          <cell r="A1265">
            <v>81572</v>
          </cell>
          <cell r="B1265" t="str">
            <v>CRUZETA SOLDAVEL DIAMETRO 50 mm</v>
          </cell>
          <cell r="C1265" t="str">
            <v xml:space="preserve">Un    </v>
          </cell>
          <cell r="D1265">
            <v>18.39</v>
          </cell>
          <cell r="E1265">
            <v>8.64</v>
          </cell>
          <cell r="F1265">
            <v>27.03</v>
          </cell>
        </row>
        <row r="1266">
          <cell r="A1266">
            <v>81580</v>
          </cell>
          <cell r="B1266" t="str">
            <v>PLUG</v>
          </cell>
          <cell r="C1266" t="str">
            <v xml:space="preserve">S/U   </v>
          </cell>
          <cell r="D1266">
            <v>0</v>
          </cell>
          <cell r="E1266">
            <v>0</v>
          </cell>
          <cell r="F1266">
            <v>0</v>
          </cell>
        </row>
        <row r="1267">
          <cell r="A1267">
            <v>81581</v>
          </cell>
          <cell r="B1267" t="str">
            <v>PLUG PVC COM ROSCA 1/2"</v>
          </cell>
          <cell r="C1267" t="str">
            <v xml:space="preserve">Un    </v>
          </cell>
          <cell r="D1267">
            <v>0.51</v>
          </cell>
          <cell r="E1267">
            <v>1.95</v>
          </cell>
          <cell r="F1267">
            <v>2.46</v>
          </cell>
        </row>
        <row r="1268">
          <cell r="A1268">
            <v>81600</v>
          </cell>
          <cell r="B1268" t="str">
            <v>E S G O T O   S A N I T A R I O</v>
          </cell>
          <cell r="D1268">
            <v>0</v>
          </cell>
          <cell r="E1268">
            <v>0</v>
          </cell>
          <cell r="F1268">
            <v>0</v>
          </cell>
        </row>
        <row r="1269">
          <cell r="A1269">
            <v>81601</v>
          </cell>
          <cell r="B1269" t="str">
            <v>B U C H A S</v>
          </cell>
          <cell r="D1269">
            <v>0</v>
          </cell>
          <cell r="E1269">
            <v>0</v>
          </cell>
          <cell r="F1269">
            <v>0</v>
          </cell>
        </row>
        <row r="1270">
          <cell r="A1270">
            <v>81602</v>
          </cell>
          <cell r="B1270" t="str">
            <v>BUCHA DE REDUCAO LONGA DIAM. 50 X 40 MM</v>
          </cell>
          <cell r="C1270" t="str">
            <v xml:space="preserve">Un    </v>
          </cell>
          <cell r="D1270">
            <v>1.95</v>
          </cell>
          <cell r="E1270">
            <v>3.03</v>
          </cell>
          <cell r="F1270">
            <v>4.9800000000000004</v>
          </cell>
        </row>
        <row r="1271">
          <cell r="A1271">
            <v>81640</v>
          </cell>
          <cell r="B1271" t="str">
            <v>C A P</v>
          </cell>
          <cell r="D1271">
            <v>0</v>
          </cell>
          <cell r="E1271">
            <v>0</v>
          </cell>
          <cell r="F1271">
            <v>0</v>
          </cell>
        </row>
        <row r="1272">
          <cell r="A1272">
            <v>81641</v>
          </cell>
          <cell r="B1272" t="str">
            <v>CAP DIAMETRO 50 MM ESGOTO PRIMARIO</v>
          </cell>
          <cell r="C1272" t="str">
            <v xml:space="preserve">Un    </v>
          </cell>
          <cell r="D1272">
            <v>2.2799999999999998</v>
          </cell>
          <cell r="E1272">
            <v>1.51</v>
          </cell>
          <cell r="F1272">
            <v>3.79</v>
          </cell>
        </row>
        <row r="1273">
          <cell r="A1273">
            <v>81642</v>
          </cell>
          <cell r="B1273" t="str">
            <v>CAP DIAMETRO 75 MM ESGOTO PRIMARIO</v>
          </cell>
          <cell r="C1273" t="str">
            <v xml:space="preserve">Un    </v>
          </cell>
          <cell r="D1273">
            <v>3.9</v>
          </cell>
          <cell r="E1273">
            <v>1.95</v>
          </cell>
          <cell r="F1273">
            <v>5.85</v>
          </cell>
        </row>
        <row r="1274">
          <cell r="A1274">
            <v>81643</v>
          </cell>
          <cell r="B1274" t="str">
            <v>CAP DIAMETRO 100 MM ESGOTO PRIMARIO</v>
          </cell>
          <cell r="C1274" t="str">
            <v xml:space="preserve">Un    </v>
          </cell>
          <cell r="D1274">
            <v>6.51</v>
          </cell>
          <cell r="E1274">
            <v>2.59</v>
          </cell>
          <cell r="F1274">
            <v>9.1</v>
          </cell>
        </row>
        <row r="1275">
          <cell r="A1275">
            <v>81660</v>
          </cell>
          <cell r="B1275" t="str">
            <v>C O R P O  DE C A I X A  S I F O N A D A/R A L O</v>
          </cell>
          <cell r="D1275">
            <v>0</v>
          </cell>
          <cell r="E1275">
            <v>0</v>
          </cell>
          <cell r="F1275">
            <v>0</v>
          </cell>
        </row>
        <row r="1276">
          <cell r="A1276">
            <v>81661</v>
          </cell>
          <cell r="B1276" t="str">
            <v>CORPO CX. SIFONADA DIAM. 100 X 100 X 50</v>
          </cell>
          <cell r="C1276" t="str">
            <v xml:space="preserve">Un    </v>
          </cell>
          <cell r="D1276">
            <v>8.16</v>
          </cell>
          <cell r="E1276">
            <v>4.75</v>
          </cell>
          <cell r="F1276">
            <v>12.91</v>
          </cell>
        </row>
        <row r="1277">
          <cell r="A1277">
            <v>81662</v>
          </cell>
          <cell r="B1277" t="str">
            <v>CORPO CX. SIFONADA DIAM. 100 X 150 X 50</v>
          </cell>
          <cell r="C1277" t="str">
            <v xml:space="preserve">Un    </v>
          </cell>
          <cell r="D1277">
            <v>18.47</v>
          </cell>
          <cell r="E1277">
            <v>4.75</v>
          </cell>
          <cell r="F1277">
            <v>23.22</v>
          </cell>
        </row>
        <row r="1278">
          <cell r="A1278">
            <v>81663</v>
          </cell>
          <cell r="B1278" t="str">
            <v>CORPO CX. SIFONADA DIAM. 150 X 150 X 50</v>
          </cell>
          <cell r="C1278" t="str">
            <v xml:space="preserve">Un    </v>
          </cell>
          <cell r="D1278">
            <v>21.69</v>
          </cell>
          <cell r="E1278">
            <v>4.75</v>
          </cell>
          <cell r="F1278">
            <v>26.44</v>
          </cell>
        </row>
        <row r="1279">
          <cell r="A1279">
            <v>81664</v>
          </cell>
          <cell r="B1279" t="str">
            <v>CORPO CX. SIFONADA DIAM. 150 X 185 X 75</v>
          </cell>
          <cell r="C1279" t="str">
            <v xml:space="preserve">Un    </v>
          </cell>
          <cell r="D1279">
            <v>26.16</v>
          </cell>
          <cell r="E1279">
            <v>4.75</v>
          </cell>
          <cell r="F1279">
            <v>30.91</v>
          </cell>
        </row>
        <row r="1280">
          <cell r="A1280">
            <v>81665</v>
          </cell>
          <cell r="B1280" t="str">
            <v>CORPO CX. SIFONADA DIAM. 250 X 172 X 50</v>
          </cell>
          <cell r="C1280" t="str">
            <v xml:space="preserve">Un    </v>
          </cell>
          <cell r="D1280">
            <v>40.74</v>
          </cell>
          <cell r="E1280">
            <v>4.75</v>
          </cell>
          <cell r="F1280">
            <v>45.49</v>
          </cell>
        </row>
        <row r="1281">
          <cell r="A1281">
            <v>81666</v>
          </cell>
          <cell r="B1281" t="str">
            <v>CORPO CX. SIFONADA DIAM. 250 X 230 X 75</v>
          </cell>
          <cell r="C1281" t="str">
            <v xml:space="preserve">Un    </v>
          </cell>
          <cell r="D1281">
            <v>43.18</v>
          </cell>
          <cell r="E1281">
            <v>4.75</v>
          </cell>
          <cell r="F1281">
            <v>47.93</v>
          </cell>
        </row>
        <row r="1282">
          <cell r="A1282">
            <v>81679</v>
          </cell>
          <cell r="B1282" t="str">
            <v>CORPO RALO SIFONADO CONICO DIAM. 100 X 40</v>
          </cell>
          <cell r="C1282" t="str">
            <v xml:space="preserve">Un    </v>
          </cell>
          <cell r="D1282">
            <v>4.32</v>
          </cell>
          <cell r="E1282">
            <v>4.75</v>
          </cell>
          <cell r="F1282">
            <v>9.07</v>
          </cell>
        </row>
        <row r="1283">
          <cell r="A1283">
            <v>81680</v>
          </cell>
          <cell r="B1283" t="str">
            <v>CORPO RALO SECO CONICO DIAM. 100 X 40 MM</v>
          </cell>
          <cell r="C1283" t="str">
            <v xml:space="preserve">Un    </v>
          </cell>
          <cell r="D1283">
            <v>4.57</v>
          </cell>
          <cell r="E1283">
            <v>4.75</v>
          </cell>
          <cell r="F1283">
            <v>9.32</v>
          </cell>
        </row>
        <row r="1284">
          <cell r="A1284">
            <v>81681</v>
          </cell>
          <cell r="B1284" t="str">
            <v>CORPO RALO SECO CILINDRICO 100 X 40</v>
          </cell>
          <cell r="C1284" t="str">
            <v xml:space="preserve">Un    </v>
          </cell>
          <cell r="D1284">
            <v>7.99</v>
          </cell>
          <cell r="E1284">
            <v>4.75</v>
          </cell>
          <cell r="F1284">
            <v>12.74</v>
          </cell>
        </row>
        <row r="1285">
          <cell r="A1285">
            <v>81690</v>
          </cell>
          <cell r="B1285" t="str">
            <v>CORPO RALO SIFONADO CILINDRICO 100 X 40</v>
          </cell>
          <cell r="C1285" t="str">
            <v xml:space="preserve">Un    </v>
          </cell>
          <cell r="D1285">
            <v>6.44</v>
          </cell>
          <cell r="E1285">
            <v>4.75</v>
          </cell>
          <cell r="F1285">
            <v>11.19</v>
          </cell>
        </row>
        <row r="1286">
          <cell r="A1286">
            <v>81691</v>
          </cell>
          <cell r="B1286" t="str">
            <v>CORPO RALO SIFONADO QUADRADO 100 X 53 X 40</v>
          </cell>
          <cell r="C1286" t="str">
            <v xml:space="preserve">Un    </v>
          </cell>
          <cell r="D1286">
            <v>7.15</v>
          </cell>
          <cell r="E1286">
            <v>4.75</v>
          </cell>
          <cell r="F1286">
            <v>11.9</v>
          </cell>
        </row>
        <row r="1287">
          <cell r="A1287">
            <v>81695</v>
          </cell>
          <cell r="B1287" t="str">
            <v>PROLONGAMENTO PARA CAIXA SIFONADA 100 MM</v>
          </cell>
          <cell r="C1287" t="str">
            <v xml:space="preserve">M     </v>
          </cell>
          <cell r="D1287">
            <v>9.2200000000000006</v>
          </cell>
          <cell r="E1287">
            <v>11.23</v>
          </cell>
          <cell r="F1287">
            <v>20.45</v>
          </cell>
        </row>
        <row r="1288">
          <cell r="A1288">
            <v>81696</v>
          </cell>
          <cell r="B1288" t="str">
            <v>PROLONGAMENTO PARA CAIXA SIFONADA 150 MM</v>
          </cell>
          <cell r="C1288" t="str">
            <v xml:space="preserve">M     </v>
          </cell>
          <cell r="D1288">
            <v>24.41</v>
          </cell>
          <cell r="E1288">
            <v>12.09</v>
          </cell>
          <cell r="F1288">
            <v>36.5</v>
          </cell>
        </row>
        <row r="1289">
          <cell r="A1289">
            <v>81697</v>
          </cell>
          <cell r="B1289" t="str">
            <v>PROLONGAMENTO PARA CAIXA SIFONADA 250 MM</v>
          </cell>
          <cell r="C1289" t="str">
            <v xml:space="preserve">M     </v>
          </cell>
          <cell r="D1289">
            <v>49.66</v>
          </cell>
          <cell r="E1289">
            <v>12.96</v>
          </cell>
          <cell r="F1289">
            <v>62.62</v>
          </cell>
        </row>
        <row r="1290">
          <cell r="A1290">
            <v>81700</v>
          </cell>
          <cell r="B1290" t="str">
            <v>C U R V A S</v>
          </cell>
          <cell r="D1290">
            <v>0</v>
          </cell>
          <cell r="E1290">
            <v>0</v>
          </cell>
          <cell r="F1290">
            <v>0</v>
          </cell>
        </row>
        <row r="1291">
          <cell r="A1291">
            <v>81701</v>
          </cell>
          <cell r="B1291" t="str">
            <v>CURVA 45 GRAUS DIAMETRO 40 MM</v>
          </cell>
          <cell r="C1291" t="str">
            <v xml:space="preserve">Un    </v>
          </cell>
          <cell r="D1291">
            <v>2.56</v>
          </cell>
          <cell r="E1291">
            <v>5.4</v>
          </cell>
          <cell r="F1291">
            <v>7.96</v>
          </cell>
        </row>
        <row r="1292">
          <cell r="A1292">
            <v>81702</v>
          </cell>
          <cell r="B1292" t="str">
            <v>CURVA 45 GRAUS DIAMETRO 100 MM</v>
          </cell>
          <cell r="C1292" t="str">
            <v xml:space="preserve">Un    </v>
          </cell>
          <cell r="D1292">
            <v>31.83</v>
          </cell>
          <cell r="E1292">
            <v>7.13</v>
          </cell>
          <cell r="F1292">
            <v>38.96</v>
          </cell>
        </row>
        <row r="1293">
          <cell r="A1293">
            <v>81730</v>
          </cell>
          <cell r="B1293" t="str">
            <v>CURVA 90 GRAUS CURTA DIAM. 40 MM</v>
          </cell>
          <cell r="C1293" t="str">
            <v xml:space="preserve">Un    </v>
          </cell>
          <cell r="D1293">
            <v>3.46</v>
          </cell>
          <cell r="E1293">
            <v>6.05</v>
          </cell>
          <cell r="F1293">
            <v>9.51</v>
          </cell>
        </row>
        <row r="1294">
          <cell r="A1294">
            <v>81731</v>
          </cell>
          <cell r="B1294" t="str">
            <v>CURVA 90 GRAUS CURTA DIAM. 50 MM</v>
          </cell>
          <cell r="C1294" t="str">
            <v xml:space="preserve">Un    </v>
          </cell>
          <cell r="D1294">
            <v>7.46</v>
          </cell>
          <cell r="E1294">
            <v>6.05</v>
          </cell>
          <cell r="F1294">
            <v>13.51</v>
          </cell>
        </row>
        <row r="1295">
          <cell r="A1295">
            <v>81732</v>
          </cell>
          <cell r="B1295" t="str">
            <v>CURVA 90 GRAUS CURTA DIAM. 75 MM</v>
          </cell>
          <cell r="C1295" t="str">
            <v xml:space="preserve">Un    </v>
          </cell>
          <cell r="D1295">
            <v>14.65</v>
          </cell>
          <cell r="E1295">
            <v>7.77</v>
          </cell>
          <cell r="F1295">
            <v>22.42</v>
          </cell>
        </row>
        <row r="1296">
          <cell r="A1296">
            <v>81733</v>
          </cell>
          <cell r="B1296" t="str">
            <v>CURVA 90 GRAUS CURTA DIAM. 100 MM</v>
          </cell>
          <cell r="C1296" t="str">
            <v xml:space="preserve">Un    </v>
          </cell>
          <cell r="D1296">
            <v>18.059999999999999</v>
          </cell>
          <cell r="E1296">
            <v>9.7200000000000006</v>
          </cell>
          <cell r="F1296">
            <v>27.78</v>
          </cell>
        </row>
        <row r="1297">
          <cell r="A1297">
            <v>81734</v>
          </cell>
          <cell r="B1297" t="str">
            <v>CURVA 90 GRAUS LONGA DIAM. 40 MM</v>
          </cell>
          <cell r="C1297" t="str">
            <v xml:space="preserve">Un    </v>
          </cell>
          <cell r="D1297">
            <v>3.39</v>
          </cell>
          <cell r="E1297">
            <v>6.05</v>
          </cell>
          <cell r="F1297">
            <v>9.44</v>
          </cell>
        </row>
        <row r="1298">
          <cell r="A1298">
            <v>81735</v>
          </cell>
          <cell r="B1298" t="str">
            <v>CURVA 90 GRAUS LONGA DIAM. 50 MM</v>
          </cell>
          <cell r="C1298" t="str">
            <v xml:space="preserve">Un    </v>
          </cell>
          <cell r="D1298">
            <v>7.35</v>
          </cell>
          <cell r="E1298">
            <v>6.05</v>
          </cell>
          <cell r="F1298">
            <v>13.4</v>
          </cell>
        </row>
        <row r="1299">
          <cell r="A1299">
            <v>81736</v>
          </cell>
          <cell r="B1299" t="str">
            <v>CURVA 90 GRAUS LONGA DIAM. 75 MM</v>
          </cell>
          <cell r="C1299" t="str">
            <v xml:space="preserve">Un    </v>
          </cell>
          <cell r="D1299">
            <v>21.69</v>
          </cell>
          <cell r="E1299">
            <v>7.77</v>
          </cell>
          <cell r="F1299">
            <v>29.46</v>
          </cell>
        </row>
        <row r="1300">
          <cell r="A1300">
            <v>81737</v>
          </cell>
          <cell r="B1300" t="str">
            <v>CURVA 90 GRAUS LONGA DIAM. 100 MM</v>
          </cell>
          <cell r="C1300" t="str">
            <v xml:space="preserve">Un    </v>
          </cell>
          <cell r="D1300">
            <v>31.19</v>
          </cell>
          <cell r="E1300">
            <v>9.7200000000000006</v>
          </cell>
          <cell r="F1300">
            <v>40.909999999999997</v>
          </cell>
        </row>
        <row r="1301">
          <cell r="A1301">
            <v>81750</v>
          </cell>
          <cell r="B1301" t="str">
            <v>G R E L H A S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>
            <v>81751</v>
          </cell>
          <cell r="B1302" t="str">
            <v>GRELHA QUADRADA ACO INOX ROTATIVO DIAM.100 MM</v>
          </cell>
          <cell r="C1302" t="str">
            <v xml:space="preserve">Un    </v>
          </cell>
          <cell r="D1302">
            <v>35.9</v>
          </cell>
          <cell r="E1302">
            <v>1.73</v>
          </cell>
          <cell r="F1302">
            <v>37.630000000000003</v>
          </cell>
        </row>
        <row r="1303">
          <cell r="A1303">
            <v>81752</v>
          </cell>
          <cell r="B1303" t="str">
            <v>GRELHA QUADRADA ACO INOX ROTATIVO DIAM.150 MM</v>
          </cell>
          <cell r="C1303" t="str">
            <v xml:space="preserve">Un    </v>
          </cell>
          <cell r="D1303">
            <v>59.9</v>
          </cell>
          <cell r="E1303">
            <v>1.73</v>
          </cell>
          <cell r="F1303">
            <v>61.63</v>
          </cell>
        </row>
        <row r="1304">
          <cell r="A1304">
            <v>81760</v>
          </cell>
          <cell r="B1304" t="str">
            <v>GRELHA QUADRADA ACO INOX SIMP. DIAM. 100 MM</v>
          </cell>
          <cell r="C1304" t="str">
            <v xml:space="preserve">Un    </v>
          </cell>
          <cell r="D1304">
            <v>13</v>
          </cell>
          <cell r="E1304">
            <v>1.73</v>
          </cell>
          <cell r="F1304">
            <v>14.73</v>
          </cell>
        </row>
        <row r="1305">
          <cell r="A1305">
            <v>81761</v>
          </cell>
          <cell r="B1305" t="str">
            <v>GRELHA QUADRADA ACO INOX SIMPLES DIAM.150 MM</v>
          </cell>
          <cell r="C1305" t="str">
            <v xml:space="preserve">Un    </v>
          </cell>
          <cell r="D1305">
            <v>22</v>
          </cell>
          <cell r="E1305">
            <v>1.73</v>
          </cell>
          <cell r="F1305">
            <v>23.73</v>
          </cell>
        </row>
        <row r="1306">
          <cell r="A1306">
            <v>81770</v>
          </cell>
          <cell r="B1306" t="str">
            <v>GRELHA QUADRADA BRANCA DIAM. 100 MM</v>
          </cell>
          <cell r="C1306" t="str">
            <v xml:space="preserve">Un    </v>
          </cell>
          <cell r="D1306">
            <v>2.39</v>
          </cell>
          <cell r="E1306">
            <v>1.73</v>
          </cell>
          <cell r="F1306">
            <v>4.12</v>
          </cell>
        </row>
        <row r="1307">
          <cell r="A1307">
            <v>81771</v>
          </cell>
          <cell r="B1307" t="str">
            <v>GRELHA QUADRADA BRANCA DIAM. 150 MM</v>
          </cell>
          <cell r="C1307" t="str">
            <v xml:space="preserve">Un    </v>
          </cell>
          <cell r="D1307">
            <v>3.06</v>
          </cell>
          <cell r="E1307">
            <v>1.73</v>
          </cell>
          <cell r="F1307">
            <v>4.79</v>
          </cell>
        </row>
        <row r="1308">
          <cell r="A1308">
            <v>81778</v>
          </cell>
          <cell r="B1308" t="str">
            <v>GRELHA QUADRADA CROMADA DIAM. 150 MM</v>
          </cell>
          <cell r="C1308" t="str">
            <v xml:space="preserve">Un    </v>
          </cell>
          <cell r="D1308">
            <v>15.26</v>
          </cell>
          <cell r="E1308">
            <v>1.73</v>
          </cell>
          <cell r="F1308">
            <v>16.989999999999998</v>
          </cell>
        </row>
        <row r="1309">
          <cell r="A1309">
            <v>81779</v>
          </cell>
          <cell r="B1309" t="str">
            <v>GRELHA QUADRADA CROMADA DIAMETRO 100 MM</v>
          </cell>
          <cell r="C1309" t="str">
            <v xml:space="preserve">Un    </v>
          </cell>
          <cell r="D1309">
            <v>6.93</v>
          </cell>
          <cell r="E1309">
            <v>1.73</v>
          </cell>
          <cell r="F1309">
            <v>8.66</v>
          </cell>
        </row>
        <row r="1310">
          <cell r="A1310">
            <v>81783</v>
          </cell>
          <cell r="B1310" t="str">
            <v>GRELHA REDONDA ACO INOX ROTATIVA DIAM. 100 MM</v>
          </cell>
          <cell r="C1310" t="str">
            <v xml:space="preserve">Un    </v>
          </cell>
          <cell r="D1310">
            <v>35.9</v>
          </cell>
          <cell r="E1310">
            <v>1.73</v>
          </cell>
          <cell r="F1310">
            <v>37.630000000000003</v>
          </cell>
        </row>
        <row r="1311">
          <cell r="A1311">
            <v>81784</v>
          </cell>
          <cell r="B1311" t="str">
            <v>GRELHA REDONDA ACO INOX ROTATIVA DIAM. 150 MM</v>
          </cell>
          <cell r="C1311" t="str">
            <v xml:space="preserve">Un    </v>
          </cell>
          <cell r="D1311">
            <v>51</v>
          </cell>
          <cell r="E1311">
            <v>1.73</v>
          </cell>
          <cell r="F1311">
            <v>52.73</v>
          </cell>
        </row>
        <row r="1312">
          <cell r="A1312">
            <v>81785</v>
          </cell>
          <cell r="B1312" t="str">
            <v>GRELHA REDONDA ACO INOX SIMPLES DIAM. 100 MM</v>
          </cell>
          <cell r="C1312" t="str">
            <v xml:space="preserve">Un    </v>
          </cell>
          <cell r="D1312">
            <v>21.9</v>
          </cell>
          <cell r="E1312">
            <v>1.73</v>
          </cell>
          <cell r="F1312">
            <v>23.63</v>
          </cell>
        </row>
        <row r="1313">
          <cell r="A1313">
            <v>81786</v>
          </cell>
          <cell r="B1313" t="str">
            <v>GRELHA REDONDA ACO INOX SIMPLES DIAM. 150 MM</v>
          </cell>
          <cell r="C1313" t="str">
            <v xml:space="preserve">Un    </v>
          </cell>
          <cell r="D1313">
            <v>21.9</v>
          </cell>
          <cell r="E1313">
            <v>1.73</v>
          </cell>
          <cell r="F1313">
            <v>23.63</v>
          </cell>
        </row>
        <row r="1314">
          <cell r="A1314">
            <v>81790</v>
          </cell>
          <cell r="B1314" t="str">
            <v>GRELHA REDONDA BRANCA DIAM. 100 MM</v>
          </cell>
          <cell r="C1314" t="str">
            <v xml:space="preserve">Un    </v>
          </cell>
          <cell r="D1314">
            <v>1.89</v>
          </cell>
          <cell r="E1314">
            <v>1.73</v>
          </cell>
          <cell r="F1314">
            <v>3.62</v>
          </cell>
        </row>
        <row r="1315">
          <cell r="A1315">
            <v>81791</v>
          </cell>
          <cell r="B1315" t="str">
            <v>GRELHA REDONDA BRANCA DIAM. 150 MM</v>
          </cell>
          <cell r="C1315" t="str">
            <v xml:space="preserve">Un    </v>
          </cell>
          <cell r="D1315">
            <v>4.7699999999999996</v>
          </cell>
          <cell r="E1315">
            <v>1.73</v>
          </cell>
          <cell r="F1315">
            <v>6.5</v>
          </cell>
        </row>
        <row r="1316">
          <cell r="A1316">
            <v>81792</v>
          </cell>
          <cell r="B1316" t="str">
            <v>GRELHA REDONDA CROMADA DIAM.100 MM</v>
          </cell>
          <cell r="C1316" t="str">
            <v xml:space="preserve">Un    </v>
          </cell>
          <cell r="D1316">
            <v>10</v>
          </cell>
          <cell r="E1316">
            <v>1.73</v>
          </cell>
          <cell r="F1316">
            <v>11.73</v>
          </cell>
        </row>
        <row r="1317">
          <cell r="A1317">
            <v>81793</v>
          </cell>
          <cell r="B1317" t="str">
            <v>GRELHA REDONDA CROMADA DIAM.150 MM</v>
          </cell>
          <cell r="C1317" t="str">
            <v xml:space="preserve">Un    </v>
          </cell>
          <cell r="D1317">
            <v>15.55</v>
          </cell>
          <cell r="E1317">
            <v>1.73</v>
          </cell>
          <cell r="F1317">
            <v>17.28</v>
          </cell>
        </row>
        <row r="1318">
          <cell r="A1318">
            <v>81810</v>
          </cell>
          <cell r="B1318" t="str">
            <v>D I V E R S O S</v>
          </cell>
          <cell r="D1318">
            <v>0</v>
          </cell>
          <cell r="E1318">
            <v>0</v>
          </cell>
          <cell r="F1318">
            <v>0</v>
          </cell>
        </row>
        <row r="1319">
          <cell r="A1319">
            <v>81811</v>
          </cell>
          <cell r="B1319" t="str">
            <v>HIDROMETRO DIAM.RAMAL = 25 MM VAZAO =1,5  A 3 M3</v>
          </cell>
          <cell r="C1319" t="str">
            <v xml:space="preserve">Un    </v>
          </cell>
          <cell r="D1319">
            <v>72.67</v>
          </cell>
          <cell r="E1319">
            <v>10.8</v>
          </cell>
          <cell r="F1319">
            <v>83.47</v>
          </cell>
        </row>
        <row r="1320">
          <cell r="A1320">
            <v>81815</v>
          </cell>
          <cell r="B1320" t="str">
            <v>KIT CAVALETE D=25MM P/HIDRÔMETRO 1,5-3,0-5,0 M3/MURETA/CAIXA</v>
          </cell>
          <cell r="C1320" t="str">
            <v xml:space="preserve">Un    </v>
          </cell>
          <cell r="D1320">
            <v>132.12</v>
          </cell>
          <cell r="E1320">
            <v>76.7</v>
          </cell>
          <cell r="F1320">
            <v>208.82</v>
          </cell>
        </row>
        <row r="1321">
          <cell r="A1321">
            <v>81819</v>
          </cell>
          <cell r="B1321" t="str">
            <v>BOMBA SUBMERSA VIBRATÓRIA</v>
          </cell>
          <cell r="C1321" t="str">
            <v xml:space="preserve">Un    </v>
          </cell>
          <cell r="D1321">
            <v>265</v>
          </cell>
          <cell r="E1321">
            <v>10.8</v>
          </cell>
          <cell r="F1321">
            <v>275.8</v>
          </cell>
        </row>
        <row r="1322">
          <cell r="A1322">
            <v>81822</v>
          </cell>
          <cell r="B1322" t="str">
            <v>CAIXA DE PASSAGEM 40X40CM SEM TAMPA</v>
          </cell>
          <cell r="C1322" t="str">
            <v xml:space="preserve">un    </v>
          </cell>
          <cell r="D1322">
            <v>72.930000000000007</v>
          </cell>
          <cell r="E1322">
            <v>114.5</v>
          </cell>
          <cell r="F1322">
            <v>187.43</v>
          </cell>
        </row>
        <row r="1323">
          <cell r="A1323">
            <v>81823</v>
          </cell>
          <cell r="B1323" t="str">
            <v>TAMPA PARA CAIXA PASSAGEM FERRO FUNDIDO T-33 - TRÁFEGO PESADO</v>
          </cell>
          <cell r="C1323" t="str">
            <v xml:space="preserve">Un    </v>
          </cell>
          <cell r="D1323">
            <v>122.22</v>
          </cell>
          <cell r="E1323">
            <v>14.63</v>
          </cell>
          <cell r="F1323">
            <v>136.85</v>
          </cell>
        </row>
        <row r="1324">
          <cell r="A1324">
            <v>81824</v>
          </cell>
          <cell r="B1324" t="str">
            <v>CAIXA DE AREIA 40X40CM FUNDO DE BRITA COM GRELHA METÁLICA FERRO CHATO PADRÃO AGETOP</v>
          </cell>
          <cell r="C1324" t="str">
            <v xml:space="preserve">un    </v>
          </cell>
          <cell r="D1324">
            <v>135.44999999999999</v>
          </cell>
          <cell r="E1324">
            <v>118.47</v>
          </cell>
          <cell r="F1324">
            <v>253.92</v>
          </cell>
        </row>
        <row r="1325">
          <cell r="A1325">
            <v>81825</v>
          </cell>
          <cell r="B1325" t="str">
            <v>CAIXA DE PASSAGEM 60 X 60 CM SEM TAMPA</v>
          </cell>
          <cell r="C1325" t="str">
            <v xml:space="preserve">Un    </v>
          </cell>
          <cell r="D1325">
            <v>103.25</v>
          </cell>
          <cell r="E1325">
            <v>163.69999999999999</v>
          </cell>
          <cell r="F1325">
            <v>266.95</v>
          </cell>
        </row>
        <row r="1326">
          <cell r="A1326">
            <v>81826</v>
          </cell>
          <cell r="B1326" t="str">
            <v>TAMPA EM CONCRETO ARMADO 25 MPA E=5CM PARA A CAIXA DE PASSAGEM 60X60CM</v>
          </cell>
          <cell r="C1326" t="str">
            <v xml:space="preserve">Un    </v>
          </cell>
          <cell r="D1326">
            <v>30.18</v>
          </cell>
          <cell r="E1326">
            <v>8.92</v>
          </cell>
          <cell r="F1326">
            <v>39.1</v>
          </cell>
        </row>
        <row r="1327">
          <cell r="A1327">
            <v>81827</v>
          </cell>
          <cell r="B1327" t="str">
            <v>CAIXA DE AREIA 60X60CM FUNDO DE BRITA SEM TAMPA</v>
          </cell>
          <cell r="C1327" t="str">
            <v xml:space="preserve">Un    </v>
          </cell>
          <cell r="D1327">
            <v>99.25</v>
          </cell>
          <cell r="E1327">
            <v>149.24</v>
          </cell>
          <cell r="F1327">
            <v>248.49</v>
          </cell>
        </row>
        <row r="1328">
          <cell r="A1328">
            <v>81828</v>
          </cell>
          <cell r="B1328" t="str">
            <v xml:space="preserve">CAIXA DE AREIA 60X60CM FUNDO DE BRITA COM GRELHA METÁLICA FERRO CHATO PADRÃO AGETOP </v>
          </cell>
          <cell r="C1328" t="str">
            <v xml:space="preserve">Un    </v>
          </cell>
          <cell r="D1328">
            <v>226.54</v>
          </cell>
          <cell r="E1328">
            <v>170.9</v>
          </cell>
          <cell r="F1328">
            <v>397.44</v>
          </cell>
        </row>
        <row r="1329">
          <cell r="A1329">
            <v>81829</v>
          </cell>
          <cell r="B1329" t="str">
            <v xml:space="preserve">CAIXA DE INSPEÇÃO - TAMPA EM CONCRETO ARMADO 25 MPA E=5CM </v>
          </cell>
          <cell r="C1329" t="str">
            <v xml:space="preserve">m2    </v>
          </cell>
          <cell r="D1329">
            <v>37.270000000000003</v>
          </cell>
          <cell r="E1329">
            <v>11</v>
          </cell>
          <cell r="F1329">
            <v>48.27</v>
          </cell>
        </row>
        <row r="1330">
          <cell r="A1330">
            <v>81830</v>
          </cell>
          <cell r="B1330" t="str">
            <v>CAIXA DE INSPEÇÃO - LASTRO DE CONCRETO (COM ADIÇÃO DE IMPERMEABILIZANTE) 20 MPA E=5CM PARA O FUNDO</v>
          </cell>
          <cell r="C1330" t="str">
            <v xml:space="preserve">m3    </v>
          </cell>
          <cell r="D1330">
            <v>242.61</v>
          </cell>
          <cell r="E1330">
            <v>249.68</v>
          </cell>
          <cell r="F1330">
            <v>492.29</v>
          </cell>
        </row>
        <row r="1331">
          <cell r="A1331">
            <v>81831</v>
          </cell>
          <cell r="B1331" t="str">
            <v>CAIXA DE INSPEÇÃO - ALVENARIA DE 1/2 VEZ COM REVESTIMENTO INTERNO EM REBOCO PAULISTA A-14 (COM ADIÇÃO DE IMPERMEABILIZANTE)</v>
          </cell>
          <cell r="C1331" t="str">
            <v xml:space="preserve">m2    </v>
          </cell>
          <cell r="D1331">
            <v>38.18</v>
          </cell>
          <cell r="E1331">
            <v>52.43</v>
          </cell>
          <cell r="F1331">
            <v>90.61</v>
          </cell>
        </row>
        <row r="1332">
          <cell r="A1332">
            <v>81832</v>
          </cell>
          <cell r="B1332" t="str">
            <v>CAIXA DE INSPEÇÃO - ALVENARIA DE 1 VEZ COM REVESTIMENTO INTERNO EM REBOCO PAULISTA A-14 (COM ADIÇÃO DE IMPERMEABILIZANTE)</v>
          </cell>
          <cell r="C1332" t="str">
            <v xml:space="preserve">m2    </v>
          </cell>
          <cell r="D1332">
            <v>69.45</v>
          </cell>
          <cell r="E1332">
            <v>77.89</v>
          </cell>
          <cell r="F1332">
            <v>147.34</v>
          </cell>
        </row>
        <row r="1333">
          <cell r="A1333">
            <v>81833</v>
          </cell>
          <cell r="B1333" t="str">
            <v xml:space="preserve">CAIXA DE INSPEÇÃO - ESCAVAÇÃO MANUAL / REATERRO/ APILOAMENTO DO FUNDO </v>
          </cell>
          <cell r="C1333" t="str">
            <v xml:space="preserve">m3    </v>
          </cell>
          <cell r="D1333">
            <v>0</v>
          </cell>
          <cell r="E1333">
            <v>27.79</v>
          </cell>
          <cell r="F1333">
            <v>27.79</v>
          </cell>
        </row>
        <row r="1334">
          <cell r="A1334">
            <v>81834</v>
          </cell>
          <cell r="B1334" t="str">
            <v>CAIXA DE AREIA - LASTRO DE BRITA PARA O FUNDO</v>
          </cell>
          <cell r="C1334" t="str">
            <v xml:space="preserve">m3    </v>
          </cell>
          <cell r="D1334">
            <v>105.44</v>
          </cell>
          <cell r="E1334">
            <v>16.399999999999999</v>
          </cell>
          <cell r="F1334">
            <v>121.84</v>
          </cell>
        </row>
        <row r="1335">
          <cell r="A1335">
            <v>81835</v>
          </cell>
          <cell r="B1335" t="str">
            <v>CAIXA DE AREIA - TAMPA EM GRELHA DE CONCRETO ARMADO 25MPA E=5CM</v>
          </cell>
          <cell r="C1335" t="str">
            <v xml:space="preserve">m2    </v>
          </cell>
          <cell r="D1335">
            <v>33.21</v>
          </cell>
          <cell r="E1335">
            <v>9.7899999999999991</v>
          </cell>
          <cell r="F1335">
            <v>43</v>
          </cell>
        </row>
        <row r="1336">
          <cell r="A1336">
            <v>81840</v>
          </cell>
          <cell r="B1336" t="str">
            <v>TAMPA  PARA CAIXA PASSAGEM FERRO FUNDIDO T-33 - TRÁFEGO LEVE</v>
          </cell>
          <cell r="C1336" t="str">
            <v xml:space="preserve">Un    </v>
          </cell>
          <cell r="D1336">
            <v>99.21</v>
          </cell>
          <cell r="E1336">
            <v>14.63</v>
          </cell>
          <cell r="F1336">
            <v>113.84</v>
          </cell>
        </row>
        <row r="1337">
          <cell r="A1337">
            <v>81841</v>
          </cell>
          <cell r="B1337" t="str">
            <v xml:space="preserve">TAMPÃO DE FERRO FUNDIDO PARA POÇO DE VISITA T-60 SIMPLES PARA TRÁFEGO LEVE  </v>
          </cell>
          <cell r="C1337" t="str">
            <v xml:space="preserve">Un    </v>
          </cell>
          <cell r="D1337">
            <v>157.85</v>
          </cell>
          <cell r="E1337">
            <v>32.4</v>
          </cell>
          <cell r="F1337">
            <v>190.25</v>
          </cell>
        </row>
        <row r="1338">
          <cell r="A1338">
            <v>81842</v>
          </cell>
          <cell r="B1338" t="str">
            <v xml:space="preserve">TAMPÃO DE FERRO FUNDIDO PARA POÇO DE VISITA T-60 SIMPLES PARA TRÁFEGO PESADO </v>
          </cell>
          <cell r="C1338" t="str">
            <v xml:space="preserve">Un    </v>
          </cell>
          <cell r="D1338">
            <v>333.85</v>
          </cell>
          <cell r="E1338">
            <v>32.4</v>
          </cell>
          <cell r="F1338">
            <v>366.25</v>
          </cell>
        </row>
        <row r="1339">
          <cell r="A1339">
            <v>81846</v>
          </cell>
          <cell r="B1339" t="str">
            <v>CAIXA DE GORDURA E INSPEÇÃO EM PVC/ABS 19 LITROS COM TAMPA E PORTA TAMPA E CESTO DE LIMPEZA REMOVÍVEL</v>
          </cell>
          <cell r="C1339" t="str">
            <v xml:space="preserve">un    </v>
          </cell>
          <cell r="D1339">
            <v>238.24</v>
          </cell>
          <cell r="E1339">
            <v>19.010000000000002</v>
          </cell>
          <cell r="F1339">
            <v>257.25</v>
          </cell>
        </row>
        <row r="1340">
          <cell r="A1340">
            <v>81850</v>
          </cell>
          <cell r="B1340" t="str">
            <v>CAIXA DE GORDURA 50 l. CONCRETO PADRÃO AGETOP IMPERMEABILIZADA</v>
          </cell>
          <cell r="C1340" t="str">
            <v xml:space="preserve">Un    </v>
          </cell>
          <cell r="D1340">
            <v>124.36</v>
          </cell>
          <cell r="E1340">
            <v>96.44</v>
          </cell>
          <cell r="F1340">
            <v>220.8</v>
          </cell>
        </row>
        <row r="1341">
          <cell r="A1341">
            <v>81851</v>
          </cell>
          <cell r="B1341" t="str">
            <v>CAIXA DE GORDURA 100 L CONCRETO PADRÃO AGETOP IMPERMEABILIZADA</v>
          </cell>
          <cell r="C1341" t="str">
            <v xml:space="preserve">Un    </v>
          </cell>
          <cell r="D1341">
            <v>180.38</v>
          </cell>
          <cell r="E1341">
            <v>135.61000000000001</v>
          </cell>
          <cell r="F1341">
            <v>315.99</v>
          </cell>
        </row>
        <row r="1342">
          <cell r="A1342">
            <v>81852</v>
          </cell>
          <cell r="B1342" t="str">
            <v>CAIXA DE GORDURA 120 L. CONCRETO PADRÃO AGETOP IMPERMEABILIZADA</v>
          </cell>
          <cell r="C1342" t="str">
            <v xml:space="preserve">un    </v>
          </cell>
          <cell r="D1342">
            <v>201.94</v>
          </cell>
          <cell r="E1342">
            <v>151.36000000000001</v>
          </cell>
          <cell r="F1342">
            <v>353.3</v>
          </cell>
        </row>
        <row r="1343">
          <cell r="A1343">
            <v>81854</v>
          </cell>
          <cell r="B1343" t="str">
            <v>CAIXA DE GORDURA 600 L. CONCRETO PADRÃO AGETOP IMPERMEABILIZADA</v>
          </cell>
          <cell r="C1343" t="str">
            <v xml:space="preserve">un    </v>
          </cell>
          <cell r="D1343">
            <v>785.25</v>
          </cell>
          <cell r="E1343">
            <v>521.87</v>
          </cell>
          <cell r="F1343">
            <v>1307.1199999999999</v>
          </cell>
        </row>
        <row r="1344">
          <cell r="A1344">
            <v>81860</v>
          </cell>
          <cell r="B1344" t="str">
            <v>CAIXA DAGUA POLIETILENO 500 LTS.C/TAMPA</v>
          </cell>
          <cell r="C1344" t="str">
            <v xml:space="preserve">Un    </v>
          </cell>
          <cell r="D1344">
            <v>154.4</v>
          </cell>
          <cell r="E1344">
            <v>64.8</v>
          </cell>
          <cell r="F1344">
            <v>219.2</v>
          </cell>
        </row>
        <row r="1345">
          <cell r="A1345">
            <v>81861</v>
          </cell>
          <cell r="B1345" t="str">
            <v>CAIXA DAGUA POLIETILENO 1000 LTS. C/TAMPA</v>
          </cell>
          <cell r="C1345" t="str">
            <v xml:space="preserve">Un    </v>
          </cell>
          <cell r="D1345">
            <v>325.45999999999998</v>
          </cell>
          <cell r="E1345">
            <v>64.8</v>
          </cell>
          <cell r="F1345">
            <v>390.26</v>
          </cell>
        </row>
        <row r="1346">
          <cell r="A1346">
            <v>81865</v>
          </cell>
          <cell r="B1346" t="str">
            <v xml:space="preserve">FOSSA SEPTICA 1500 LITROS COM IMPERMEABILIZAÇÃO </v>
          </cell>
          <cell r="C1346" t="str">
            <v xml:space="preserve">Un    </v>
          </cell>
          <cell r="D1346">
            <v>1119.83</v>
          </cell>
          <cell r="E1346">
            <v>903.12</v>
          </cell>
          <cell r="F1346">
            <v>2022.95</v>
          </cell>
        </row>
        <row r="1347">
          <cell r="A1347">
            <v>81866</v>
          </cell>
          <cell r="B1347" t="str">
            <v>FOSSA SEPTICA 2500 LITROS COM IMPERMEABILIZAÇÃO</v>
          </cell>
          <cell r="C1347" t="str">
            <v xml:space="preserve">Un    </v>
          </cell>
          <cell r="D1347">
            <v>1429.65</v>
          </cell>
          <cell r="E1347">
            <v>1183.1600000000001</v>
          </cell>
          <cell r="F1347">
            <v>2612.81</v>
          </cell>
        </row>
        <row r="1348">
          <cell r="A1348">
            <v>81867</v>
          </cell>
          <cell r="B1348" t="str">
            <v>FOSSA SEPTICA 3000 LITROS COM IMPERMEABILIZAÇÃO</v>
          </cell>
          <cell r="C1348" t="str">
            <v xml:space="preserve">Un    </v>
          </cell>
          <cell r="D1348">
            <v>1758.93</v>
          </cell>
          <cell r="E1348">
            <v>1520.56</v>
          </cell>
          <cell r="F1348">
            <v>3279.49</v>
          </cell>
        </row>
        <row r="1349">
          <cell r="A1349">
            <v>81868</v>
          </cell>
          <cell r="B1349" t="str">
            <v>FOSSA SEPTICA 4500 LITROS COM IMPERMEABILIZAÇÃO</v>
          </cell>
          <cell r="C1349" t="str">
            <v xml:space="preserve">Un    </v>
          </cell>
          <cell r="D1349">
            <v>2477.5</v>
          </cell>
          <cell r="E1349">
            <v>2417.7600000000002</v>
          </cell>
          <cell r="F1349">
            <v>4895.26</v>
          </cell>
        </row>
        <row r="1350">
          <cell r="A1350">
            <v>81869</v>
          </cell>
          <cell r="B1350" t="str">
            <v>FOSSA SEPTICA 8700 LITROS COM IMPERMEABILIZAÇÃO</v>
          </cell>
          <cell r="C1350" t="str">
            <v xml:space="preserve">Un    </v>
          </cell>
          <cell r="D1350">
            <v>3980.51</v>
          </cell>
          <cell r="E1350">
            <v>3785.47</v>
          </cell>
          <cell r="F1350">
            <v>7765.98</v>
          </cell>
        </row>
        <row r="1351">
          <cell r="A1351">
            <v>81874</v>
          </cell>
          <cell r="B1351" t="str">
            <v>SUMIDOURO COM DIÂMETRO=1,60M E  PROFUNDIDADE=4,50 M</v>
          </cell>
          <cell r="C1351" t="str">
            <v xml:space="preserve">Un    </v>
          </cell>
          <cell r="D1351">
            <v>514.20000000000005</v>
          </cell>
          <cell r="E1351">
            <v>1299.78</v>
          </cell>
          <cell r="F1351">
            <v>1813.98</v>
          </cell>
        </row>
        <row r="1352">
          <cell r="A1352">
            <v>81880</v>
          </cell>
          <cell r="B1352" t="str">
            <v>RES.METALICO TAÇA AÇO PATINÁVEL-V=5M3-COL.SEC.H=6M+FUNDAÇÃO+LOGOTIPO</v>
          </cell>
          <cell r="C1352" t="str">
            <v xml:space="preserve">Un    </v>
          </cell>
          <cell r="D1352">
            <v>8740.65</v>
          </cell>
          <cell r="E1352">
            <v>834.98</v>
          </cell>
          <cell r="F1352">
            <v>9575.6299999999992</v>
          </cell>
        </row>
        <row r="1353">
          <cell r="A1353">
            <v>81881</v>
          </cell>
          <cell r="B1353" t="str">
            <v>RES.METALICO TAÇA AÇO PATINÁVEL-V=10M3-COL.SEC.H=6M+FUNDAÇÃO+LOGOTIPO</v>
          </cell>
          <cell r="C1353" t="str">
            <v xml:space="preserve">Un    </v>
          </cell>
          <cell r="D1353">
            <v>12892.09</v>
          </cell>
          <cell r="E1353">
            <v>737.72</v>
          </cell>
          <cell r="F1353">
            <v>13629.81</v>
          </cell>
        </row>
        <row r="1354">
          <cell r="A1354">
            <v>81882</v>
          </cell>
          <cell r="B1354" t="str">
            <v>RES.METALICO TAÇA AÇO PATINÁVEL-V=15M3-COL.SEC.H=6M+FUNDAÇÃO+LOGOTIPO</v>
          </cell>
          <cell r="C1354" t="str">
            <v xml:space="preserve">Un    </v>
          </cell>
          <cell r="D1354">
            <v>17536.52</v>
          </cell>
          <cell r="E1354">
            <v>977.64</v>
          </cell>
          <cell r="F1354">
            <v>18514.16</v>
          </cell>
        </row>
        <row r="1355">
          <cell r="A1355">
            <v>81883</v>
          </cell>
          <cell r="B1355" t="str">
            <v>RES.METALICO TAÇA AÇO PATINÁVEL-V=20M3-COL.SEC.H=6M+FUNDAÇÃO+LOGOTIPO</v>
          </cell>
          <cell r="C1355" t="str">
            <v xml:space="preserve">un    </v>
          </cell>
          <cell r="D1355">
            <v>21557.77</v>
          </cell>
          <cell r="E1355">
            <v>1302.6300000000001</v>
          </cell>
          <cell r="F1355">
            <v>22860.400000000001</v>
          </cell>
        </row>
        <row r="1356">
          <cell r="A1356">
            <v>81885</v>
          </cell>
          <cell r="B1356" t="str">
            <v>TERMINAL DE VENTILACAO DIAMETRO 50 MM</v>
          </cell>
          <cell r="C1356" t="str">
            <v xml:space="preserve">Un    </v>
          </cell>
          <cell r="D1356">
            <v>3.69</v>
          </cell>
          <cell r="E1356">
            <v>1.51</v>
          </cell>
          <cell r="F1356">
            <v>5.2</v>
          </cell>
        </row>
        <row r="1357">
          <cell r="A1357">
            <v>81888</v>
          </cell>
          <cell r="B1357" t="str">
            <v>TORNEIRA BOIA DIAMETRO (3/4") 20 MM</v>
          </cell>
          <cell r="C1357" t="str">
            <v xml:space="preserve">Un    </v>
          </cell>
          <cell r="D1357">
            <v>43.13</v>
          </cell>
          <cell r="E1357">
            <v>6.05</v>
          </cell>
          <cell r="F1357">
            <v>49.18</v>
          </cell>
        </row>
        <row r="1358">
          <cell r="A1358">
            <v>81889</v>
          </cell>
          <cell r="B1358" t="str">
            <v>TORNEIRA BOIA DIAMETRO 1" (25 MM )</v>
          </cell>
          <cell r="C1358" t="str">
            <v xml:space="preserve">Un    </v>
          </cell>
          <cell r="D1358">
            <v>56</v>
          </cell>
          <cell r="E1358">
            <v>7.35</v>
          </cell>
          <cell r="F1358">
            <v>63.35</v>
          </cell>
        </row>
        <row r="1359">
          <cell r="A1359">
            <v>81890</v>
          </cell>
          <cell r="B1359" t="str">
            <v>TORNEIRA BOIA DIAMETRO 1.1/4" - 32 MM</v>
          </cell>
          <cell r="C1359" t="str">
            <v xml:space="preserve">Un    </v>
          </cell>
          <cell r="D1359">
            <v>103.87</v>
          </cell>
          <cell r="E1359">
            <v>8.64</v>
          </cell>
          <cell r="F1359">
            <v>112.51</v>
          </cell>
        </row>
        <row r="1360">
          <cell r="A1360">
            <v>81891</v>
          </cell>
          <cell r="B1360" t="str">
            <v>TORNEIRA BOIA DIAMETRO 1.1/2" (40 MM)</v>
          </cell>
          <cell r="C1360" t="str">
            <v xml:space="preserve">Un    </v>
          </cell>
          <cell r="D1360">
            <v>110.66</v>
          </cell>
          <cell r="E1360">
            <v>9.7200000000000006</v>
          </cell>
          <cell r="F1360">
            <v>120.38</v>
          </cell>
        </row>
        <row r="1361">
          <cell r="A1361">
            <v>81892</v>
          </cell>
          <cell r="B1361" t="str">
            <v>TORNEIRA BOIA DIAMETRO 2" (50 MM)</v>
          </cell>
          <cell r="C1361" t="str">
            <v xml:space="preserve">Un    </v>
          </cell>
          <cell r="D1361">
            <v>133.74</v>
          </cell>
          <cell r="E1361">
            <v>11.67</v>
          </cell>
          <cell r="F1361">
            <v>145.41</v>
          </cell>
        </row>
        <row r="1362">
          <cell r="A1362">
            <v>81894</v>
          </cell>
          <cell r="B1362" t="str">
            <v xml:space="preserve">CHAVE DE BOIA AUTOMÁTICA - 15A/250V </v>
          </cell>
          <cell r="C1362" t="str">
            <v xml:space="preserve">un    </v>
          </cell>
          <cell r="D1362">
            <v>32</v>
          </cell>
          <cell r="E1362">
            <v>17.28</v>
          </cell>
          <cell r="F1362">
            <v>49.28</v>
          </cell>
        </row>
        <row r="1363">
          <cell r="A1363">
            <v>81920</v>
          </cell>
          <cell r="B1363" t="str">
            <v>J O E L H O S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>
            <v>81921</v>
          </cell>
          <cell r="B1364" t="str">
            <v>JOELHO 45 GRAUS DIAMETRO 40 MM</v>
          </cell>
          <cell r="C1364" t="str">
            <v xml:space="preserve">Un    </v>
          </cell>
          <cell r="D1364">
            <v>1.71</v>
          </cell>
          <cell r="E1364">
            <v>6.05</v>
          </cell>
          <cell r="F1364">
            <v>7.76</v>
          </cell>
        </row>
        <row r="1365">
          <cell r="A1365">
            <v>81922</v>
          </cell>
          <cell r="B1365" t="str">
            <v>JOELHO 45 GRAUS DIAMETRO 50 MM</v>
          </cell>
          <cell r="C1365" t="str">
            <v xml:space="preserve">Un    </v>
          </cell>
          <cell r="D1365">
            <v>2.61</v>
          </cell>
          <cell r="E1365">
            <v>6.05</v>
          </cell>
          <cell r="F1365">
            <v>8.66</v>
          </cell>
        </row>
        <row r="1366">
          <cell r="A1366">
            <v>81923</v>
          </cell>
          <cell r="B1366" t="str">
            <v>JOELHO 45 GRAUS DIAMETRO 75 MM</v>
          </cell>
          <cell r="C1366" t="str">
            <v xml:space="preserve">Un    </v>
          </cell>
          <cell r="D1366">
            <v>5.94</v>
          </cell>
          <cell r="E1366">
            <v>7.77</v>
          </cell>
          <cell r="F1366">
            <v>13.71</v>
          </cell>
        </row>
        <row r="1367">
          <cell r="A1367">
            <v>81924</v>
          </cell>
          <cell r="B1367" t="str">
            <v>JOELHO 45 GRAUS DIAMETRO 100 MM</v>
          </cell>
          <cell r="C1367" t="str">
            <v xml:space="preserve">Un    </v>
          </cell>
          <cell r="D1367">
            <v>6.05</v>
          </cell>
          <cell r="E1367">
            <v>9.7200000000000006</v>
          </cell>
          <cell r="F1367">
            <v>15.77</v>
          </cell>
        </row>
        <row r="1368">
          <cell r="A1368">
            <v>81927</v>
          </cell>
          <cell r="B1368" t="str">
            <v xml:space="preserve">JOELHO 90 GRAUS C/ANEL 40 mm </v>
          </cell>
          <cell r="C1368" t="str">
            <v xml:space="preserve">Un    </v>
          </cell>
          <cell r="D1368">
            <v>2.4900000000000002</v>
          </cell>
          <cell r="E1368">
            <v>6.05</v>
          </cell>
          <cell r="F1368">
            <v>8.5399999999999991</v>
          </cell>
        </row>
        <row r="1369">
          <cell r="A1369">
            <v>81928</v>
          </cell>
          <cell r="B1369" t="str">
            <v>JOELHO 90 GRAUS C/ANEL 50 MM</v>
          </cell>
          <cell r="C1369" t="str">
            <v xml:space="preserve">Un    </v>
          </cell>
          <cell r="D1369">
            <v>2.5</v>
          </cell>
          <cell r="E1369">
            <v>6.05</v>
          </cell>
          <cell r="F1369">
            <v>8.5500000000000007</v>
          </cell>
        </row>
        <row r="1370">
          <cell r="A1370">
            <v>81935</v>
          </cell>
          <cell r="B1370" t="str">
            <v>JOELHO 90 GRAUS DIAMETRO 40 MM</v>
          </cell>
          <cell r="C1370" t="str">
            <v xml:space="preserve">Un    </v>
          </cell>
          <cell r="D1370">
            <v>1.02</v>
          </cell>
          <cell r="E1370">
            <v>6.05</v>
          </cell>
          <cell r="F1370">
            <v>7.07</v>
          </cell>
        </row>
        <row r="1371">
          <cell r="A1371">
            <v>81936</v>
          </cell>
          <cell r="B1371" t="str">
            <v>JOELHO 90 GRAUS DIAMETRO 50 MM</v>
          </cell>
          <cell r="C1371" t="str">
            <v xml:space="preserve">Un    </v>
          </cell>
          <cell r="D1371">
            <v>1.86</v>
          </cell>
          <cell r="E1371">
            <v>6.05</v>
          </cell>
          <cell r="F1371">
            <v>7.91</v>
          </cell>
        </row>
        <row r="1372">
          <cell r="A1372">
            <v>81937</v>
          </cell>
          <cell r="B1372" t="str">
            <v>JOELHO 90 GRAUS DIAMETRO 75 MM</v>
          </cell>
          <cell r="C1372" t="str">
            <v xml:space="preserve">Un    </v>
          </cell>
          <cell r="D1372">
            <v>4.84</v>
          </cell>
          <cell r="E1372">
            <v>7.77</v>
          </cell>
          <cell r="F1372">
            <v>12.61</v>
          </cell>
        </row>
        <row r="1373">
          <cell r="A1373">
            <v>81938</v>
          </cell>
          <cell r="B1373" t="str">
            <v>JOELHO 90 GRAUS DIAMETRO 100 MM</v>
          </cell>
          <cell r="C1373" t="str">
            <v xml:space="preserve">Un    </v>
          </cell>
          <cell r="D1373">
            <v>5.41</v>
          </cell>
          <cell r="E1373">
            <v>9.7200000000000006</v>
          </cell>
          <cell r="F1373">
            <v>15.13</v>
          </cell>
        </row>
        <row r="1374">
          <cell r="A1374">
            <v>81946</v>
          </cell>
          <cell r="B1374" t="str">
            <v>JOELHO 90 GRAUS C/VISITA DIAM.100 X 50 MM</v>
          </cell>
          <cell r="C1374" t="str">
            <v xml:space="preserve">Un    </v>
          </cell>
          <cell r="D1374">
            <v>16</v>
          </cell>
          <cell r="E1374">
            <v>9.7200000000000006</v>
          </cell>
          <cell r="F1374">
            <v>25.72</v>
          </cell>
        </row>
        <row r="1375">
          <cell r="A1375">
            <v>81960</v>
          </cell>
          <cell r="B1375" t="str">
            <v>J U N C O E S</v>
          </cell>
          <cell r="D1375">
            <v>0</v>
          </cell>
          <cell r="E1375">
            <v>0</v>
          </cell>
          <cell r="F1375">
            <v>0</v>
          </cell>
        </row>
        <row r="1376">
          <cell r="A1376">
            <v>81961</v>
          </cell>
          <cell r="B1376" t="str">
            <v>JUNCAO 45 GRAUS DIAMETRO 40 MM</v>
          </cell>
          <cell r="C1376" t="str">
            <v xml:space="preserve">Un    </v>
          </cell>
          <cell r="D1376">
            <v>3.75</v>
          </cell>
          <cell r="E1376">
            <v>6.27</v>
          </cell>
          <cell r="F1376">
            <v>10.02</v>
          </cell>
        </row>
        <row r="1377">
          <cell r="A1377">
            <v>81965</v>
          </cell>
          <cell r="B1377" t="str">
            <v>JUNCAO INVERTIDA DIAMETRO 75 X 50 MM</v>
          </cell>
          <cell r="C1377" t="str">
            <v xml:space="preserve">Un    </v>
          </cell>
          <cell r="D1377">
            <v>7.14</v>
          </cell>
          <cell r="E1377">
            <v>3.67</v>
          </cell>
          <cell r="F1377">
            <v>10.81</v>
          </cell>
        </row>
        <row r="1378">
          <cell r="A1378">
            <v>81970</v>
          </cell>
          <cell r="B1378" t="str">
            <v>JUNCAO SIMPLES DIAMETRO 50 X 50 MM</v>
          </cell>
          <cell r="C1378" t="str">
            <v xml:space="preserve">Un    </v>
          </cell>
          <cell r="D1378">
            <v>6.55</v>
          </cell>
          <cell r="E1378">
            <v>6.27</v>
          </cell>
          <cell r="F1378">
            <v>12.82</v>
          </cell>
        </row>
        <row r="1379">
          <cell r="A1379">
            <v>81971</v>
          </cell>
          <cell r="B1379" t="str">
            <v>JUNCAO SIMPLES DIAM. 75 X 50 MM</v>
          </cell>
          <cell r="C1379" t="str">
            <v xml:space="preserve">Un    </v>
          </cell>
          <cell r="D1379">
            <v>7.65</v>
          </cell>
          <cell r="E1379">
            <v>7.99</v>
          </cell>
          <cell r="F1379">
            <v>15.64</v>
          </cell>
        </row>
        <row r="1380">
          <cell r="A1380">
            <v>81972</v>
          </cell>
          <cell r="B1380" t="str">
            <v>JUNCAO SIMPLES DIAMETRO 75 X 75 MM</v>
          </cell>
          <cell r="C1380" t="str">
            <v xml:space="preserve">Un    </v>
          </cell>
          <cell r="D1380">
            <v>12.42</v>
          </cell>
          <cell r="E1380">
            <v>7.99</v>
          </cell>
          <cell r="F1380">
            <v>20.41</v>
          </cell>
        </row>
        <row r="1381">
          <cell r="A1381">
            <v>81973</v>
          </cell>
          <cell r="B1381" t="str">
            <v>JUNCAO SIMPLES DIAM. 100 X 50 MM</v>
          </cell>
          <cell r="C1381" t="str">
            <v xml:space="preserve">Un    </v>
          </cell>
          <cell r="D1381">
            <v>13.69</v>
          </cell>
          <cell r="E1381">
            <v>9.93</v>
          </cell>
          <cell r="F1381">
            <v>23.62</v>
          </cell>
        </row>
        <row r="1382">
          <cell r="A1382">
            <v>81974</v>
          </cell>
          <cell r="B1382" t="str">
            <v>JUNCAO SIMPLES DIAMETRO 100 X 75 MM</v>
          </cell>
          <cell r="C1382" t="str">
            <v xml:space="preserve">Un    </v>
          </cell>
          <cell r="D1382">
            <v>19.5</v>
          </cell>
          <cell r="E1382">
            <v>9.93</v>
          </cell>
          <cell r="F1382">
            <v>29.43</v>
          </cell>
        </row>
        <row r="1383">
          <cell r="A1383">
            <v>81975</v>
          </cell>
          <cell r="B1383" t="str">
            <v>JUNCAO SIMPLES DIAM. 100 X 100 MM</v>
          </cell>
          <cell r="C1383" t="str">
            <v xml:space="preserve">Un    </v>
          </cell>
          <cell r="D1383">
            <v>15</v>
          </cell>
          <cell r="E1383">
            <v>9.93</v>
          </cell>
          <cell r="F1383">
            <v>24.93</v>
          </cell>
        </row>
        <row r="1384">
          <cell r="A1384">
            <v>81981</v>
          </cell>
          <cell r="B1384" t="str">
            <v>JUNÇÃO DUPLA DIAMETRO 75 MM</v>
          </cell>
          <cell r="C1384" t="str">
            <v xml:space="preserve">Un    </v>
          </cell>
          <cell r="D1384">
            <v>11.85</v>
          </cell>
          <cell r="E1384">
            <v>7.99</v>
          </cell>
          <cell r="F1384">
            <v>19.84</v>
          </cell>
        </row>
        <row r="1385">
          <cell r="A1385">
            <v>82000</v>
          </cell>
          <cell r="B1385" t="str">
            <v>L U V A S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>
            <v>82001</v>
          </cell>
          <cell r="B1386" t="str">
            <v>LUVA SIMPLES DIAMETRO 40 MM</v>
          </cell>
          <cell r="C1386" t="str">
            <v xml:space="preserve">Un    </v>
          </cell>
          <cell r="D1386">
            <v>0.98</v>
          </cell>
          <cell r="E1386">
            <v>3.03</v>
          </cell>
          <cell r="F1386">
            <v>4.01</v>
          </cell>
        </row>
        <row r="1387">
          <cell r="A1387">
            <v>82002</v>
          </cell>
          <cell r="B1387" t="str">
            <v>LUVA SIMPLES DIAMETRO 50 MM</v>
          </cell>
          <cell r="C1387" t="str">
            <v xml:space="preserve">Un    </v>
          </cell>
          <cell r="D1387">
            <v>2.2200000000000002</v>
          </cell>
          <cell r="E1387">
            <v>3.03</v>
          </cell>
          <cell r="F1387">
            <v>5.25</v>
          </cell>
        </row>
        <row r="1388">
          <cell r="A1388">
            <v>82003</v>
          </cell>
          <cell r="B1388" t="str">
            <v>LUVA SIMPLES DIAMETRO 75 MM</v>
          </cell>
          <cell r="C1388" t="str">
            <v xml:space="preserve">Un    </v>
          </cell>
          <cell r="D1388">
            <v>4.3</v>
          </cell>
          <cell r="E1388">
            <v>3.89</v>
          </cell>
          <cell r="F1388">
            <v>8.19</v>
          </cell>
        </row>
        <row r="1389">
          <cell r="A1389">
            <v>82004</v>
          </cell>
          <cell r="B1389" t="str">
            <v>LUVA SIMPLES DIAM. 100 MM</v>
          </cell>
          <cell r="C1389" t="str">
            <v xml:space="preserve">Un    </v>
          </cell>
          <cell r="D1389">
            <v>4.63</v>
          </cell>
          <cell r="E1389">
            <v>4.97</v>
          </cell>
          <cell r="F1389">
            <v>9.6</v>
          </cell>
        </row>
        <row r="1390">
          <cell r="A1390">
            <v>82050</v>
          </cell>
          <cell r="B1390" t="str">
            <v>P O R T A / G R E L H A</v>
          </cell>
          <cell r="D1390">
            <v>0</v>
          </cell>
          <cell r="E1390">
            <v>0</v>
          </cell>
          <cell r="F1390">
            <v>0</v>
          </cell>
        </row>
        <row r="1391">
          <cell r="A1391">
            <v>82051</v>
          </cell>
          <cell r="B1391" t="str">
            <v>PORTA GRELHA QUADRADA BRANCO DIAM. 150 MM</v>
          </cell>
          <cell r="C1391" t="str">
            <v xml:space="preserve">Un    </v>
          </cell>
          <cell r="D1391">
            <v>5.89</v>
          </cell>
          <cell r="E1391">
            <v>2.16</v>
          </cell>
          <cell r="F1391">
            <v>8.0500000000000007</v>
          </cell>
        </row>
        <row r="1392">
          <cell r="A1392">
            <v>82052</v>
          </cell>
          <cell r="B1392" t="str">
            <v>PORTA GRELHA QUADRADO CROMADO DIAM.150 MM</v>
          </cell>
          <cell r="C1392" t="str">
            <v xml:space="preserve">Un    </v>
          </cell>
          <cell r="D1392">
            <v>6.19</v>
          </cell>
          <cell r="E1392">
            <v>2.16</v>
          </cell>
          <cell r="F1392">
            <v>8.35</v>
          </cell>
        </row>
        <row r="1393">
          <cell r="A1393">
            <v>82053</v>
          </cell>
          <cell r="B1393" t="str">
            <v>PORTA GRELHA QUADRADO P/GREL.QUADRADA DIAM. 100 MM</v>
          </cell>
          <cell r="C1393" t="str">
            <v xml:space="preserve">Un    </v>
          </cell>
          <cell r="D1393">
            <v>6.19</v>
          </cell>
          <cell r="E1393">
            <v>2.16</v>
          </cell>
          <cell r="F1393">
            <v>8.35</v>
          </cell>
        </row>
        <row r="1394">
          <cell r="A1394">
            <v>82054</v>
          </cell>
          <cell r="B1394" t="str">
            <v>PORTA GRELHA QUADRADO P/GRELHA RED.BRANC.100 MM</v>
          </cell>
          <cell r="C1394" t="str">
            <v xml:space="preserve">Un    </v>
          </cell>
          <cell r="D1394">
            <v>3.05</v>
          </cell>
          <cell r="E1394">
            <v>2.16</v>
          </cell>
          <cell r="F1394">
            <v>5.21</v>
          </cell>
        </row>
        <row r="1395">
          <cell r="A1395">
            <v>82055</v>
          </cell>
          <cell r="B1395" t="str">
            <v>PORTA GRELHA QUADRADO P/GRELHA RED.CROM.DIAM.100 M</v>
          </cell>
          <cell r="C1395" t="str">
            <v xml:space="preserve">Un    </v>
          </cell>
          <cell r="D1395">
            <v>5.41</v>
          </cell>
          <cell r="E1395">
            <v>2.16</v>
          </cell>
          <cell r="F1395">
            <v>7.57</v>
          </cell>
        </row>
        <row r="1396">
          <cell r="A1396">
            <v>82070</v>
          </cell>
          <cell r="B1396" t="str">
            <v>PORTA GRELHA REDONDO BRANCO DIAM. 100 MM</v>
          </cell>
          <cell r="C1396" t="str">
            <v xml:space="preserve">Un    </v>
          </cell>
          <cell r="D1396">
            <v>3.89</v>
          </cell>
          <cell r="E1396">
            <v>2.16</v>
          </cell>
          <cell r="F1396">
            <v>6.05</v>
          </cell>
        </row>
        <row r="1397">
          <cell r="A1397">
            <v>82071</v>
          </cell>
          <cell r="B1397" t="str">
            <v>PORTA GRELHA REDONDO BRANCO DIAM. 150 MM</v>
          </cell>
          <cell r="C1397" t="str">
            <v xml:space="preserve">Un    </v>
          </cell>
          <cell r="D1397">
            <v>5.19</v>
          </cell>
          <cell r="E1397">
            <v>2.16</v>
          </cell>
          <cell r="F1397">
            <v>7.35</v>
          </cell>
        </row>
        <row r="1398">
          <cell r="A1398">
            <v>82072</v>
          </cell>
          <cell r="B1398" t="str">
            <v>PORTA GRELHA REDONDO CROMADO DIAMETRO 150 MM</v>
          </cell>
          <cell r="C1398" t="str">
            <v xml:space="preserve">Un    </v>
          </cell>
          <cell r="D1398">
            <v>5.49</v>
          </cell>
          <cell r="E1398">
            <v>2.16</v>
          </cell>
          <cell r="F1398">
            <v>7.65</v>
          </cell>
        </row>
        <row r="1399">
          <cell r="A1399">
            <v>82100</v>
          </cell>
          <cell r="B1399" t="str">
            <v>R E D U C O E S</v>
          </cell>
          <cell r="D1399">
            <v>0</v>
          </cell>
          <cell r="E1399">
            <v>0</v>
          </cell>
          <cell r="F1399">
            <v>0</v>
          </cell>
        </row>
        <row r="1400">
          <cell r="A1400">
            <v>82101</v>
          </cell>
          <cell r="B1400" t="str">
            <v>REDUCAO EXCENTRICA 75 X 50 MM</v>
          </cell>
          <cell r="C1400" t="str">
            <v xml:space="preserve">Un    </v>
          </cell>
          <cell r="D1400">
            <v>5.5</v>
          </cell>
          <cell r="E1400">
            <v>7.77</v>
          </cell>
          <cell r="F1400">
            <v>13.27</v>
          </cell>
        </row>
        <row r="1401">
          <cell r="A1401">
            <v>82102</v>
          </cell>
          <cell r="B1401" t="str">
            <v>REDUCAO EXCENTRICA 100 X 75 MM</v>
          </cell>
          <cell r="C1401" t="str">
            <v xml:space="preserve">Un    </v>
          </cell>
          <cell r="D1401">
            <v>6.2</v>
          </cell>
          <cell r="E1401">
            <v>9.7200000000000006</v>
          </cell>
          <cell r="F1401">
            <v>15.92</v>
          </cell>
        </row>
        <row r="1402">
          <cell r="A1402">
            <v>82103</v>
          </cell>
          <cell r="B1402" t="str">
            <v>REDUCAO EXCENTRICA 100 X 50 MM</v>
          </cell>
          <cell r="C1402" t="str">
            <v xml:space="preserve">Un    </v>
          </cell>
          <cell r="D1402">
            <v>5.85</v>
          </cell>
          <cell r="E1402">
            <v>8.64</v>
          </cell>
          <cell r="F1402">
            <v>14.49</v>
          </cell>
        </row>
        <row r="1403">
          <cell r="A1403">
            <v>82150</v>
          </cell>
          <cell r="B1403" t="str">
            <v>T A M P A S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>
            <v>82151</v>
          </cell>
          <cell r="B1404" t="str">
            <v>TAMPA CEGA QUADRADA BRANCA DIAM. 150 MM</v>
          </cell>
          <cell r="C1404" t="str">
            <v xml:space="preserve">Un    </v>
          </cell>
          <cell r="D1404">
            <v>7.69</v>
          </cell>
          <cell r="E1404">
            <v>1.73</v>
          </cell>
          <cell r="F1404">
            <v>9.42</v>
          </cell>
        </row>
        <row r="1405">
          <cell r="A1405">
            <v>82153</v>
          </cell>
          <cell r="B1405" t="str">
            <v>TAMPA CEGA REDONDA BRANCA DIAM. 100 MM</v>
          </cell>
          <cell r="C1405" t="str">
            <v xml:space="preserve">Un    </v>
          </cell>
          <cell r="D1405">
            <v>3</v>
          </cell>
          <cell r="E1405">
            <v>1.73</v>
          </cell>
          <cell r="F1405">
            <v>4.7300000000000004</v>
          </cell>
        </row>
        <row r="1406">
          <cell r="A1406">
            <v>82157</v>
          </cell>
          <cell r="B1406" t="str">
            <v>TAMPA CEGA REDONDA BRANCA  250 MM</v>
          </cell>
          <cell r="C1406" t="str">
            <v xml:space="preserve">Un    </v>
          </cell>
          <cell r="D1406">
            <v>13.32</v>
          </cell>
          <cell r="E1406">
            <v>1.73</v>
          </cell>
          <cell r="F1406">
            <v>15.05</v>
          </cell>
        </row>
        <row r="1407">
          <cell r="A1407">
            <v>82158</v>
          </cell>
          <cell r="B1407" t="str">
            <v>TAMPA CEGA REDONDA ALUMINIO 250 MM</v>
          </cell>
          <cell r="C1407" t="str">
            <v xml:space="preserve">Un    </v>
          </cell>
          <cell r="D1407">
            <v>87.9</v>
          </cell>
          <cell r="E1407">
            <v>1.73</v>
          </cell>
          <cell r="F1407">
            <v>89.63</v>
          </cell>
        </row>
        <row r="1408">
          <cell r="A1408">
            <v>82200</v>
          </cell>
          <cell r="B1408" t="str">
            <v>T E</v>
          </cell>
          <cell r="D1408">
            <v>0</v>
          </cell>
          <cell r="E1408">
            <v>0</v>
          </cell>
          <cell r="F1408">
            <v>0</v>
          </cell>
        </row>
        <row r="1409">
          <cell r="A1409">
            <v>82201</v>
          </cell>
          <cell r="B1409" t="str">
            <v>TE 90 GRAUS DIAMETRO 40 MM - ESGOTO</v>
          </cell>
          <cell r="C1409" t="str">
            <v xml:space="preserve">Un    </v>
          </cell>
          <cell r="D1409">
            <v>1.98</v>
          </cell>
          <cell r="E1409">
            <v>6.27</v>
          </cell>
          <cell r="F1409">
            <v>8.25</v>
          </cell>
        </row>
        <row r="1410">
          <cell r="A1410">
            <v>82220</v>
          </cell>
          <cell r="B1410" t="str">
            <v>TE DE INSPECAO DIAMETRO 100 X 75 MM</v>
          </cell>
          <cell r="C1410" t="str">
            <v xml:space="preserve">Un    </v>
          </cell>
          <cell r="D1410">
            <v>29.17</v>
          </cell>
          <cell r="E1410">
            <v>9.93</v>
          </cell>
          <cell r="F1410">
            <v>39.1</v>
          </cell>
        </row>
        <row r="1411">
          <cell r="A1411">
            <v>82230</v>
          </cell>
          <cell r="B1411" t="str">
            <v>TE SANITARIO DIAMETRO 50 X 50 MM</v>
          </cell>
          <cell r="C1411" t="str">
            <v xml:space="preserve">Un    </v>
          </cell>
          <cell r="D1411">
            <v>5.85</v>
          </cell>
          <cell r="E1411">
            <v>6.27</v>
          </cell>
          <cell r="F1411">
            <v>12.12</v>
          </cell>
        </row>
        <row r="1412">
          <cell r="A1412">
            <v>82231</v>
          </cell>
          <cell r="B1412" t="str">
            <v>TE SANITARIO DIAMETRO 75 X 50 MM</v>
          </cell>
          <cell r="C1412" t="str">
            <v xml:space="preserve">Un    </v>
          </cell>
          <cell r="D1412">
            <v>10.199999999999999</v>
          </cell>
          <cell r="E1412">
            <v>7.99</v>
          </cell>
          <cell r="F1412">
            <v>18.190000000000001</v>
          </cell>
        </row>
        <row r="1413">
          <cell r="A1413">
            <v>82232</v>
          </cell>
          <cell r="B1413" t="str">
            <v>TE SANITARIO DIAMETRO 75 X 75 MM</v>
          </cell>
          <cell r="C1413" t="str">
            <v xml:space="preserve">Un    </v>
          </cell>
          <cell r="D1413">
            <v>12.62</v>
          </cell>
          <cell r="E1413">
            <v>7.99</v>
          </cell>
          <cell r="F1413">
            <v>20.61</v>
          </cell>
        </row>
        <row r="1414">
          <cell r="A1414">
            <v>82233</v>
          </cell>
          <cell r="B1414" t="str">
            <v>TE SANITARIO DIAMETRO 100 X 50 MM</v>
          </cell>
          <cell r="C1414" t="str">
            <v xml:space="preserve">Un    </v>
          </cell>
          <cell r="D1414">
            <v>11.73</v>
          </cell>
          <cell r="E1414">
            <v>9.93</v>
          </cell>
          <cell r="F1414">
            <v>21.66</v>
          </cell>
        </row>
        <row r="1415">
          <cell r="A1415">
            <v>82234</v>
          </cell>
          <cell r="B1415" t="str">
            <v>TE SANITARIO DIAMETRO 100 X 75 MM</v>
          </cell>
          <cell r="C1415" t="str">
            <v xml:space="preserve">Un    </v>
          </cell>
          <cell r="D1415">
            <v>14</v>
          </cell>
          <cell r="E1415">
            <v>9.93</v>
          </cell>
          <cell r="F1415">
            <v>23.93</v>
          </cell>
        </row>
        <row r="1416">
          <cell r="A1416">
            <v>82235</v>
          </cell>
          <cell r="B1416" t="str">
            <v>TE SANITARIO DIAMETRO 100 X 100 MM</v>
          </cell>
          <cell r="C1416" t="str">
            <v xml:space="preserve">Un    </v>
          </cell>
          <cell r="D1416">
            <v>15.01</v>
          </cell>
          <cell r="E1416">
            <v>9.93</v>
          </cell>
          <cell r="F1416">
            <v>24.94</v>
          </cell>
        </row>
        <row r="1417">
          <cell r="A1417">
            <v>82300</v>
          </cell>
          <cell r="B1417" t="str">
            <v>T U B O S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>
            <v>82301</v>
          </cell>
          <cell r="B1418" t="str">
            <v>TUBO SOLD.P/ESGOTO DIAM. 40 MM</v>
          </cell>
          <cell r="C1418" t="str">
            <v xml:space="preserve">m     </v>
          </cell>
          <cell r="D1418">
            <v>3.49</v>
          </cell>
          <cell r="E1418">
            <v>5.19</v>
          </cell>
          <cell r="F1418">
            <v>8.68</v>
          </cell>
        </row>
        <row r="1419">
          <cell r="A1419">
            <v>82302</v>
          </cell>
          <cell r="B1419" t="str">
            <v>TUBO SOLD. P/ESGOTO DIAM. 50 MM</v>
          </cell>
          <cell r="C1419" t="str">
            <v xml:space="preserve">m     </v>
          </cell>
          <cell r="D1419">
            <v>6</v>
          </cell>
          <cell r="E1419">
            <v>6.48</v>
          </cell>
          <cell r="F1419">
            <v>12.48</v>
          </cell>
        </row>
        <row r="1420">
          <cell r="A1420">
            <v>82303</v>
          </cell>
          <cell r="B1420" t="str">
            <v>TUBO SOLDAVEL P/ESGOTO DIAM.75 MM</v>
          </cell>
          <cell r="C1420" t="str">
            <v xml:space="preserve">m     </v>
          </cell>
          <cell r="D1420">
            <v>8.1199999999999992</v>
          </cell>
          <cell r="E1420">
            <v>10.37</v>
          </cell>
          <cell r="F1420">
            <v>18.489999999999998</v>
          </cell>
        </row>
        <row r="1421">
          <cell r="A1421">
            <v>82304</v>
          </cell>
          <cell r="B1421" t="str">
            <v>TUBO SOLDAVEL P/ESGOTO DIAM. 100 MM</v>
          </cell>
          <cell r="C1421" t="str">
            <v xml:space="preserve">m     </v>
          </cell>
          <cell r="D1421">
            <v>9.2200000000000006</v>
          </cell>
          <cell r="E1421">
            <v>11.23</v>
          </cell>
          <cell r="F1421">
            <v>20.45</v>
          </cell>
        </row>
        <row r="1422">
          <cell r="A1422">
            <v>82331</v>
          </cell>
          <cell r="B1422" t="str">
            <v>TUBO LEVE PVC RIGIDO DIAMETRO 150 MM</v>
          </cell>
          <cell r="C1422" t="str">
            <v xml:space="preserve">M     </v>
          </cell>
          <cell r="D1422">
            <v>24.41</v>
          </cell>
          <cell r="E1422">
            <v>12.09</v>
          </cell>
          <cell r="F1422">
            <v>36.5</v>
          </cell>
        </row>
        <row r="1423">
          <cell r="A1423">
            <v>82332</v>
          </cell>
          <cell r="B1423" t="str">
            <v>TUBO LEVE PVC RIGIDO DIAMETRO 200 MM</v>
          </cell>
          <cell r="C1423" t="str">
            <v xml:space="preserve">M     </v>
          </cell>
          <cell r="D1423">
            <v>44.61</v>
          </cell>
          <cell r="E1423">
            <v>12.96</v>
          </cell>
          <cell r="F1423">
            <v>57.57</v>
          </cell>
        </row>
        <row r="1424">
          <cell r="A1424">
            <v>82333</v>
          </cell>
          <cell r="B1424" t="str">
            <v>TUBO LEVE PVC RIGIDO DIAMETRO 300 MM</v>
          </cell>
          <cell r="C1424" t="str">
            <v xml:space="preserve">M     </v>
          </cell>
          <cell r="D1424">
            <v>59</v>
          </cell>
          <cell r="E1424">
            <v>12.96</v>
          </cell>
          <cell r="F1424">
            <v>71.959999999999994</v>
          </cell>
        </row>
        <row r="1425">
          <cell r="A1425">
            <v>82334</v>
          </cell>
          <cell r="B1425" t="str">
            <v>TUBO LEVE PVC RIGIDO DIAMETRO 250 MM</v>
          </cell>
          <cell r="C1425" t="str">
            <v xml:space="preserve">M     </v>
          </cell>
          <cell r="D1425">
            <v>49.42</v>
          </cell>
          <cell r="E1425">
            <v>12.96</v>
          </cell>
          <cell r="F1425">
            <v>62.38</v>
          </cell>
        </row>
        <row r="1426">
          <cell r="A1426">
            <v>82341</v>
          </cell>
          <cell r="B1426" t="str">
            <v>TUBO DE CONCRETO SIMPLES DIAMETRO 400 MM - PS1=16 KN/M ( ÁGUAS PLUVIAIS) - CAVA 65X100CM</v>
          </cell>
          <cell r="C1426" t="str">
            <v xml:space="preserve">m     </v>
          </cell>
          <cell r="D1426">
            <v>37.86</v>
          </cell>
          <cell r="E1426">
            <v>27.55</v>
          </cell>
          <cell r="F1426">
            <v>65.41</v>
          </cell>
        </row>
        <row r="1427">
          <cell r="A1427">
            <v>82342</v>
          </cell>
          <cell r="B1427" t="str">
            <v>TUBO DE CONCRETO SIMPLES DIAMETRO 600 MM - PS1=24 KN/M ( ÁGUAS PLUVIAIS) - CAVA 95X120CM</v>
          </cell>
          <cell r="C1427" t="str">
            <v xml:space="preserve">m     </v>
          </cell>
          <cell r="D1427">
            <v>64.62</v>
          </cell>
          <cell r="E1427">
            <v>45.28</v>
          </cell>
          <cell r="F1427">
            <v>109.9</v>
          </cell>
        </row>
        <row r="1428">
          <cell r="A1428">
            <v>82343</v>
          </cell>
          <cell r="B1428" t="str">
            <v>TUBO DE CONCRETO SIMPLES DIAMETRO 500 MM - PS1=20 KN/M ( ÁGUAS PLUVIAIS) - CAVA 80X110CM</v>
          </cell>
          <cell r="C1428" t="str">
            <v xml:space="preserve">m     </v>
          </cell>
          <cell r="D1428">
            <v>46.94</v>
          </cell>
          <cell r="E1428">
            <v>35.76</v>
          </cell>
          <cell r="F1428">
            <v>82.7</v>
          </cell>
        </row>
        <row r="1429">
          <cell r="A1429">
            <v>82360</v>
          </cell>
          <cell r="B1429" t="str">
            <v>TUBO RÍGIDO CORRUGADO PARA DRENAGEM DIAMETRO 150 MM</v>
          </cell>
          <cell r="C1429" t="str">
            <v xml:space="preserve">m     </v>
          </cell>
          <cell r="D1429">
            <v>59.46</v>
          </cell>
          <cell r="E1429">
            <v>12.35</v>
          </cell>
          <cell r="F1429">
            <v>71.81</v>
          </cell>
        </row>
        <row r="1430">
          <cell r="A1430">
            <v>82365</v>
          </cell>
          <cell r="B1430" t="str">
            <v>TUBO RÍGIDO CORRUGADO PARA DRENAGEM DIAMETRO 100 MM</v>
          </cell>
          <cell r="C1430" t="str">
            <v xml:space="preserve">m     </v>
          </cell>
          <cell r="D1430">
            <v>32</v>
          </cell>
          <cell r="E1430">
            <v>11.23</v>
          </cell>
          <cell r="F1430">
            <v>43.23</v>
          </cell>
        </row>
        <row r="1431">
          <cell r="A1431">
            <v>82373</v>
          </cell>
          <cell r="B1431" t="str">
            <v>TUBO FERRO GALVANIZ.DIAM.1/2"</v>
          </cell>
          <cell r="C1431" t="str">
            <v xml:space="preserve">m     </v>
          </cell>
          <cell r="D1431">
            <v>8.52</v>
          </cell>
          <cell r="E1431">
            <v>5.83</v>
          </cell>
          <cell r="F1431">
            <v>14.35</v>
          </cell>
        </row>
        <row r="1432">
          <cell r="A1432">
            <v>82374</v>
          </cell>
          <cell r="B1432" t="str">
            <v>TUBO FERRO GALVANIZADO DIAM.3/4"</v>
          </cell>
          <cell r="C1432" t="str">
            <v xml:space="preserve">m     </v>
          </cell>
          <cell r="D1432">
            <v>16.48</v>
          </cell>
          <cell r="E1432">
            <v>6.48</v>
          </cell>
          <cell r="F1432">
            <v>22.96</v>
          </cell>
        </row>
        <row r="1433">
          <cell r="A1433">
            <v>82375</v>
          </cell>
          <cell r="B1433" t="str">
            <v>TUBO FERRO GALVANIZADO DIAM.1"</v>
          </cell>
          <cell r="C1433" t="str">
            <v xml:space="preserve">m     </v>
          </cell>
          <cell r="D1433">
            <v>24.26</v>
          </cell>
          <cell r="E1433">
            <v>7.13</v>
          </cell>
          <cell r="F1433">
            <v>31.39</v>
          </cell>
        </row>
        <row r="1434">
          <cell r="A1434">
            <v>82376</v>
          </cell>
          <cell r="B1434" t="str">
            <v>TUBO FERRO GALVAN.DIAM.1.1/4"</v>
          </cell>
          <cell r="C1434" t="str">
            <v xml:space="preserve">m     </v>
          </cell>
          <cell r="D1434">
            <v>30.96</v>
          </cell>
          <cell r="E1434">
            <v>10.8</v>
          </cell>
          <cell r="F1434">
            <v>41.76</v>
          </cell>
        </row>
        <row r="1435">
          <cell r="A1435">
            <v>82377</v>
          </cell>
          <cell r="B1435" t="str">
            <v>TUBO FERRO GALV.DIAM.1.1/2"</v>
          </cell>
          <cell r="C1435" t="str">
            <v xml:space="preserve">m     </v>
          </cell>
          <cell r="D1435">
            <v>36.799999999999997</v>
          </cell>
          <cell r="E1435">
            <v>13.39</v>
          </cell>
          <cell r="F1435">
            <v>50.19</v>
          </cell>
        </row>
        <row r="1436">
          <cell r="A1436">
            <v>82378</v>
          </cell>
          <cell r="B1436" t="str">
            <v>TUBO FERRO GALVANIZADO DIAM.2"</v>
          </cell>
          <cell r="C1436" t="str">
            <v xml:space="preserve">m     </v>
          </cell>
          <cell r="D1436">
            <v>43.98</v>
          </cell>
          <cell r="E1436">
            <v>15.99</v>
          </cell>
          <cell r="F1436">
            <v>59.97</v>
          </cell>
        </row>
        <row r="1437">
          <cell r="A1437">
            <v>82379</v>
          </cell>
          <cell r="B1437" t="str">
            <v>TUBO FERRO GALVANIZADO DIAM.2.1/2"</v>
          </cell>
          <cell r="C1437" t="str">
            <v xml:space="preserve">m     </v>
          </cell>
          <cell r="D1437">
            <v>58.61</v>
          </cell>
          <cell r="E1437">
            <v>17.93</v>
          </cell>
          <cell r="F1437">
            <v>76.540000000000006</v>
          </cell>
        </row>
        <row r="1438">
          <cell r="A1438">
            <v>82380</v>
          </cell>
          <cell r="B1438" t="str">
            <v>TUBO FERRO GALVANIZADO DIAM.3"</v>
          </cell>
          <cell r="C1438" t="str">
            <v xml:space="preserve">m     </v>
          </cell>
          <cell r="D1438">
            <v>76.33</v>
          </cell>
          <cell r="E1438">
            <v>20.95</v>
          </cell>
          <cell r="F1438">
            <v>97.28</v>
          </cell>
        </row>
        <row r="1439">
          <cell r="A1439">
            <v>82381</v>
          </cell>
          <cell r="B1439" t="str">
            <v>TUBO FERRO GALVANIZADO DIAM. 4"</v>
          </cell>
          <cell r="C1439" t="str">
            <v xml:space="preserve">m     </v>
          </cell>
          <cell r="D1439">
            <v>111.29</v>
          </cell>
          <cell r="E1439">
            <v>23.97</v>
          </cell>
          <cell r="F1439">
            <v>135.26</v>
          </cell>
        </row>
        <row r="1440">
          <cell r="A1440">
            <v>82400</v>
          </cell>
          <cell r="B1440" t="str">
            <v>ADAPTADORES</v>
          </cell>
          <cell r="D1440">
            <v>0</v>
          </cell>
          <cell r="E1440">
            <v>0</v>
          </cell>
          <cell r="F1440">
            <v>0</v>
          </cell>
        </row>
        <row r="1441">
          <cell r="A1441">
            <v>82401</v>
          </cell>
          <cell r="B1441" t="str">
            <v>ADAPTADOR PARA VALVULA DE PIA,LAVAT.E TANQUE 40 MM</v>
          </cell>
          <cell r="C1441" t="str">
            <v xml:space="preserve">Un    </v>
          </cell>
          <cell r="D1441">
            <v>1.24</v>
          </cell>
          <cell r="E1441">
            <v>3.03</v>
          </cell>
          <cell r="F1441">
            <v>4.2699999999999996</v>
          </cell>
        </row>
        <row r="1442">
          <cell r="A1442">
            <v>82402</v>
          </cell>
          <cell r="B1442" t="str">
            <v>ADAPTADOR JUNTA ELAST.P/SIFÃO METAL.40 MM X 1.1/2"</v>
          </cell>
          <cell r="C1442" t="str">
            <v xml:space="preserve">Un    </v>
          </cell>
          <cell r="D1442">
            <v>3.01</v>
          </cell>
          <cell r="E1442">
            <v>3.03</v>
          </cell>
          <cell r="F1442">
            <v>6.04</v>
          </cell>
        </row>
        <row r="1443">
          <cell r="A1443">
            <v>82403</v>
          </cell>
          <cell r="B1443" t="str">
            <v>ADAPTADOR PVC P/SIFAO PVC 40 MM X 1.1/4"</v>
          </cell>
          <cell r="C1443" t="str">
            <v xml:space="preserve">Un    </v>
          </cell>
          <cell r="D1443">
            <v>1.06</v>
          </cell>
          <cell r="E1443">
            <v>3.03</v>
          </cell>
          <cell r="F1443">
            <v>4.09</v>
          </cell>
        </row>
        <row r="1444">
          <cell r="A1444">
            <v>85000</v>
          </cell>
          <cell r="B1444" t="str">
            <v>INCENDIOS</v>
          </cell>
          <cell r="D1444">
            <v>0</v>
          </cell>
          <cell r="E1444">
            <v>0</v>
          </cell>
          <cell r="F1444">
            <v>0</v>
          </cell>
        </row>
        <row r="1445">
          <cell r="A1445">
            <v>85001</v>
          </cell>
          <cell r="B1445" t="str">
            <v>EXTINTOR CO2 (6 KG) - CAPACIDADE EXTINTORA 5 BC</v>
          </cell>
          <cell r="C1445" t="str">
            <v xml:space="preserve">Un    </v>
          </cell>
          <cell r="D1445">
            <v>350</v>
          </cell>
          <cell r="E1445">
            <v>0</v>
          </cell>
          <cell r="F1445">
            <v>350</v>
          </cell>
        </row>
        <row r="1446">
          <cell r="A1446">
            <v>85003</v>
          </cell>
          <cell r="B1446" t="str">
            <v>EXTINTOR PO QUIMICO SECO (6 KG) - CAPACIDADE EXTINTORA 20 BC</v>
          </cell>
          <cell r="C1446" t="str">
            <v xml:space="preserve">Un    </v>
          </cell>
          <cell r="D1446">
            <v>140</v>
          </cell>
          <cell r="E1446">
            <v>0</v>
          </cell>
          <cell r="F1446">
            <v>140</v>
          </cell>
        </row>
        <row r="1447">
          <cell r="A1447">
            <v>85005</v>
          </cell>
          <cell r="B1447" t="str">
            <v>EXTINTOR AGUA PRESSURIZADA (10 LITROS) - CAPACIDADE EXTINTORA 2A</v>
          </cell>
          <cell r="C1447" t="str">
            <v xml:space="preserve">Un    </v>
          </cell>
          <cell r="D1447">
            <v>130</v>
          </cell>
          <cell r="E1447">
            <v>0</v>
          </cell>
          <cell r="F1447">
            <v>130</v>
          </cell>
        </row>
        <row r="1448">
          <cell r="A1448">
            <v>85006</v>
          </cell>
          <cell r="B1448" t="str">
            <v>EXTINTOR MULTI USO EM PO A B C (6 KG) - CAPACIDADE EXTINTORA 3A 20BC</v>
          </cell>
          <cell r="C1448" t="str">
            <v xml:space="preserve">un    </v>
          </cell>
          <cell r="D1448">
            <v>170</v>
          </cell>
          <cell r="E1448">
            <v>0</v>
          </cell>
          <cell r="F1448">
            <v>170</v>
          </cell>
        </row>
        <row r="1449">
          <cell r="A1449">
            <v>85007</v>
          </cell>
          <cell r="B1449" t="str">
            <v>CAIXA DE INCÊNDIO METÁLICA COM SUPORTE PARA MANGUEIRA, TAMPA E MURETA 17X45X75 CM COM PINTURA</v>
          </cell>
          <cell r="C1449" t="str">
            <v xml:space="preserve">Un    </v>
          </cell>
          <cell r="D1449">
            <v>219.87</v>
          </cell>
          <cell r="E1449">
            <v>118.36</v>
          </cell>
          <cell r="F1449">
            <v>338.23</v>
          </cell>
        </row>
        <row r="1450">
          <cell r="A1450">
            <v>85011</v>
          </cell>
          <cell r="B1450" t="str">
            <v>CAIXA DE INCÊNDIO METÁLICA COM SUPORTE PARA MANGUEIRA, TAMPA E MURETA 17X60X90 CM C/PINTURA</v>
          </cell>
          <cell r="C1450" t="str">
            <v xml:space="preserve">Un    </v>
          </cell>
          <cell r="D1450">
            <v>271.83999999999997</v>
          </cell>
          <cell r="E1450">
            <v>112.48</v>
          </cell>
          <cell r="F1450">
            <v>384.32</v>
          </cell>
        </row>
        <row r="1451">
          <cell r="A1451">
            <v>85015</v>
          </cell>
          <cell r="B1451" t="str">
            <v>CAIXA DE PASSEIO C/TAMPA DE FERRO FUNDIDO 40X60 CM P/INCÊNDIO</v>
          </cell>
          <cell r="C1451" t="str">
            <v xml:space="preserve">Un    </v>
          </cell>
          <cell r="D1451">
            <v>149.76</v>
          </cell>
          <cell r="E1451">
            <v>66.16</v>
          </cell>
          <cell r="F1451">
            <v>215.92</v>
          </cell>
        </row>
        <row r="1452">
          <cell r="A1452">
            <v>85017</v>
          </cell>
          <cell r="B1452" t="str">
            <v>MANGUEIRA DE INCÊNDIO D.I. = 38 MM TIPO 2 COMP. = 15 M</v>
          </cell>
          <cell r="C1452" t="str">
            <v xml:space="preserve">CJ    </v>
          </cell>
          <cell r="D1452">
            <v>250</v>
          </cell>
          <cell r="E1452">
            <v>4.32</v>
          </cell>
          <cell r="F1452">
            <v>254.32</v>
          </cell>
        </row>
        <row r="1453">
          <cell r="A1453">
            <v>85019</v>
          </cell>
          <cell r="B1453" t="str">
            <v>MANGUEIRA DE INCENDIO DI=38 mm TIPO 2 COMP. 20M</v>
          </cell>
          <cell r="C1453" t="str">
            <v xml:space="preserve">CJ    </v>
          </cell>
          <cell r="D1453">
            <v>517.84</v>
          </cell>
          <cell r="E1453">
            <v>4.32</v>
          </cell>
          <cell r="F1453">
            <v>522.16</v>
          </cell>
        </row>
        <row r="1454">
          <cell r="A1454">
            <v>85023</v>
          </cell>
          <cell r="B1454" t="str">
            <v>MANGUEIRA DE INCENDIO DI=38 mm TIPO 2 COMP. 30 M</v>
          </cell>
          <cell r="C1454" t="str">
            <v xml:space="preserve">CJ    </v>
          </cell>
          <cell r="D1454">
            <v>630</v>
          </cell>
          <cell r="E1454">
            <v>4.32</v>
          </cell>
          <cell r="F1454">
            <v>634.32000000000005</v>
          </cell>
        </row>
        <row r="1455">
          <cell r="A1455">
            <v>85025</v>
          </cell>
          <cell r="B1455" t="str">
            <v>ESGUICHO REGULÁVEL 1.1/2"</v>
          </cell>
          <cell r="C1455" t="str">
            <v xml:space="preserve">Un    </v>
          </cell>
          <cell r="D1455">
            <v>50</v>
          </cell>
          <cell r="E1455">
            <v>1.8</v>
          </cell>
          <cell r="F1455">
            <v>51.8</v>
          </cell>
        </row>
        <row r="1456">
          <cell r="A1456">
            <v>85027</v>
          </cell>
          <cell r="B1456" t="str">
            <v>ADAPTADOR P/ENGATE STORZ 2.1/2" X 1.1/2"</v>
          </cell>
          <cell r="C1456" t="str">
            <v xml:space="preserve">Un    </v>
          </cell>
          <cell r="D1456">
            <v>27</v>
          </cell>
          <cell r="E1456">
            <v>3.24</v>
          </cell>
          <cell r="F1456">
            <v>30.24</v>
          </cell>
        </row>
        <row r="1457">
          <cell r="A1457">
            <v>85031</v>
          </cell>
          <cell r="B1457" t="str">
            <v>REGISTRO GLOBO ANGULAR 2.1/2"</v>
          </cell>
          <cell r="C1457" t="str">
            <v xml:space="preserve">Un    </v>
          </cell>
          <cell r="D1457">
            <v>80.28</v>
          </cell>
          <cell r="E1457">
            <v>10.8</v>
          </cell>
          <cell r="F1457">
            <v>91.08</v>
          </cell>
        </row>
        <row r="1458">
          <cell r="A1458">
            <v>85035</v>
          </cell>
          <cell r="B1458" t="str">
            <v>TAMPÃO CEGO COM CORRENTE 2.1/2"</v>
          </cell>
          <cell r="C1458" t="str">
            <v xml:space="preserve">Un    </v>
          </cell>
          <cell r="D1458">
            <v>61.8</v>
          </cell>
          <cell r="E1458">
            <v>3.24</v>
          </cell>
          <cell r="F1458">
            <v>65.040000000000006</v>
          </cell>
        </row>
        <row r="1459">
          <cell r="A1459">
            <v>85037</v>
          </cell>
          <cell r="B1459" t="str">
            <v>TANQUE DE PRESSÃO DE 10 L</v>
          </cell>
          <cell r="C1459" t="str">
            <v xml:space="preserve">Un    </v>
          </cell>
          <cell r="D1459">
            <v>182.56</v>
          </cell>
          <cell r="E1459">
            <v>14.04</v>
          </cell>
          <cell r="F1459">
            <v>196.6</v>
          </cell>
        </row>
        <row r="1460">
          <cell r="A1460">
            <v>85039</v>
          </cell>
          <cell r="B1460" t="str">
            <v>PRESSOSTATO 50 A 80 PSI</v>
          </cell>
          <cell r="C1460" t="str">
            <v xml:space="preserve">Un    </v>
          </cell>
          <cell r="D1460">
            <v>52.06</v>
          </cell>
          <cell r="E1460">
            <v>14.04</v>
          </cell>
          <cell r="F1460">
            <v>66.099999999999994</v>
          </cell>
        </row>
        <row r="1461">
          <cell r="A1461">
            <v>85041</v>
          </cell>
          <cell r="B1461" t="str">
            <v>MANOMETRO - 0 A 10 KG/CM2</v>
          </cell>
          <cell r="C1461" t="str">
            <v xml:space="preserve">Un    </v>
          </cell>
          <cell r="D1461">
            <v>44.43</v>
          </cell>
          <cell r="E1461">
            <v>14.04</v>
          </cell>
          <cell r="F1461">
            <v>58.47</v>
          </cell>
        </row>
        <row r="1462">
          <cell r="A1462">
            <v>85042</v>
          </cell>
          <cell r="B1462" t="str">
            <v>AVISADOR SONORO E VISUAL</v>
          </cell>
          <cell r="C1462" t="str">
            <v xml:space="preserve">un    </v>
          </cell>
          <cell r="D1462">
            <v>37</v>
          </cell>
          <cell r="E1462">
            <v>3.6</v>
          </cell>
          <cell r="F1462">
            <v>40.6</v>
          </cell>
        </row>
        <row r="1463">
          <cell r="A1463">
            <v>85043</v>
          </cell>
          <cell r="B1463" t="str">
            <v>SPRINKLER PENDENTE 60º C ,COR LIQUIDO VERMELHO</v>
          </cell>
          <cell r="C1463" t="str">
            <v xml:space="preserve">Un    </v>
          </cell>
          <cell r="D1463">
            <v>14.06</v>
          </cell>
          <cell r="E1463">
            <v>3.24</v>
          </cell>
          <cell r="F1463">
            <v>17.3</v>
          </cell>
        </row>
        <row r="1464">
          <cell r="A1464">
            <v>85045</v>
          </cell>
          <cell r="B1464" t="str">
            <v>NIPLE DUPLO FERRO GALVANIZADO 1"</v>
          </cell>
          <cell r="C1464" t="str">
            <v xml:space="preserve">Un    </v>
          </cell>
          <cell r="D1464">
            <v>5.83</v>
          </cell>
          <cell r="E1464">
            <v>4.32</v>
          </cell>
          <cell r="F1464">
            <v>10.15</v>
          </cell>
        </row>
        <row r="1465">
          <cell r="A1465">
            <v>85047</v>
          </cell>
          <cell r="B1465" t="str">
            <v>NIPLE DUPLO FERRO GALVANIZADO 2.1/2"</v>
          </cell>
          <cell r="C1465" t="str">
            <v xml:space="preserve">Un    </v>
          </cell>
          <cell r="D1465">
            <v>19.670000000000002</v>
          </cell>
          <cell r="E1465">
            <v>8.64</v>
          </cell>
          <cell r="F1465">
            <v>28.31</v>
          </cell>
        </row>
        <row r="1466">
          <cell r="A1466">
            <v>85049</v>
          </cell>
          <cell r="B1466" t="str">
            <v>NIPLE DUPLO FERRO GALVANIZADO 3"</v>
          </cell>
          <cell r="C1466" t="str">
            <v xml:space="preserve">Un    </v>
          </cell>
          <cell r="D1466">
            <v>36.869999999999997</v>
          </cell>
          <cell r="E1466">
            <v>8.64</v>
          </cell>
          <cell r="F1466">
            <v>45.51</v>
          </cell>
        </row>
        <row r="1467">
          <cell r="A1467">
            <v>85051</v>
          </cell>
          <cell r="B1467" t="str">
            <v>NIPLE DUPLO FERRO GALVANIZADO 3" X 2 1/2"</v>
          </cell>
          <cell r="C1467" t="str">
            <v xml:space="preserve">Un    </v>
          </cell>
          <cell r="D1467">
            <v>50.46</v>
          </cell>
          <cell r="E1467">
            <v>8.64</v>
          </cell>
          <cell r="F1467">
            <v>59.1</v>
          </cell>
        </row>
        <row r="1468">
          <cell r="A1468">
            <v>85053</v>
          </cell>
          <cell r="B1468" t="str">
            <v>TE DE FERRO GALVANIZADO 90º X 1"</v>
          </cell>
          <cell r="C1468" t="str">
            <v xml:space="preserve">Un    </v>
          </cell>
          <cell r="D1468">
            <v>12.05</v>
          </cell>
          <cell r="E1468">
            <v>9.93</v>
          </cell>
          <cell r="F1468">
            <v>21.98</v>
          </cell>
        </row>
        <row r="1469">
          <cell r="A1469">
            <v>85055</v>
          </cell>
          <cell r="B1469" t="str">
            <v>TE DE FERRO GALVANIZADO 90º X 1 1/2" X 1"</v>
          </cell>
          <cell r="C1469" t="str">
            <v xml:space="preserve">Un    </v>
          </cell>
          <cell r="D1469">
            <v>26.28</v>
          </cell>
          <cell r="E1469">
            <v>16.850000000000001</v>
          </cell>
          <cell r="F1469">
            <v>43.13</v>
          </cell>
        </row>
        <row r="1470">
          <cell r="A1470">
            <v>85056</v>
          </cell>
          <cell r="B1470" t="str">
            <v>TÊ DE FERRO GALVANIZADO 90º X 2 1/2"</v>
          </cell>
          <cell r="C1470" t="str">
            <v xml:space="preserve">un    </v>
          </cell>
          <cell r="D1470">
            <v>45.53</v>
          </cell>
          <cell r="E1470">
            <v>20.09</v>
          </cell>
          <cell r="F1470">
            <v>65.62</v>
          </cell>
        </row>
        <row r="1471">
          <cell r="A1471">
            <v>85057</v>
          </cell>
          <cell r="B1471" t="str">
            <v>TE DE FERRO GALVANIZADO 90º X 3" X 3"</v>
          </cell>
          <cell r="C1471" t="str">
            <v xml:space="preserve">Un    </v>
          </cell>
          <cell r="D1471">
            <v>81.040000000000006</v>
          </cell>
          <cell r="E1471">
            <v>20.09</v>
          </cell>
          <cell r="F1471">
            <v>101.13</v>
          </cell>
        </row>
        <row r="1472">
          <cell r="A1472">
            <v>85058</v>
          </cell>
          <cell r="B1472" t="str">
            <v>TE DE FERRO GALVANIZADO 4" X 3"</v>
          </cell>
          <cell r="C1472" t="str">
            <v xml:space="preserve">Un    </v>
          </cell>
          <cell r="D1472">
            <v>180.78</v>
          </cell>
          <cell r="E1472">
            <v>24.84</v>
          </cell>
          <cell r="F1472">
            <v>205.62</v>
          </cell>
        </row>
        <row r="1473">
          <cell r="A1473">
            <v>85061</v>
          </cell>
          <cell r="B1473" t="str">
            <v>COTOVELO FERRO GALVANIZADO 90º X 1"</v>
          </cell>
          <cell r="C1473" t="str">
            <v xml:space="preserve">Un    </v>
          </cell>
          <cell r="D1473">
            <v>6.71</v>
          </cell>
          <cell r="E1473">
            <v>8.64</v>
          </cell>
          <cell r="F1473">
            <v>15.35</v>
          </cell>
        </row>
        <row r="1474">
          <cell r="A1474">
            <v>85062</v>
          </cell>
          <cell r="B1474" t="str">
            <v>COTOVELO DE FERRO GALVANIZADO 90º X 2 1/2"</v>
          </cell>
          <cell r="C1474" t="str">
            <v xml:space="preserve">un    </v>
          </cell>
          <cell r="D1474">
            <v>35.56</v>
          </cell>
          <cell r="E1474">
            <v>17.28</v>
          </cell>
          <cell r="F1474">
            <v>52.84</v>
          </cell>
        </row>
        <row r="1475">
          <cell r="A1475">
            <v>85063</v>
          </cell>
          <cell r="B1475" t="str">
            <v>COTOVELO FERRO GALVANIZADO 90º X 3"</v>
          </cell>
          <cell r="C1475" t="str">
            <v xml:space="preserve">Un    </v>
          </cell>
          <cell r="D1475">
            <v>62.17</v>
          </cell>
          <cell r="E1475">
            <v>17.28</v>
          </cell>
          <cell r="F1475">
            <v>79.45</v>
          </cell>
        </row>
        <row r="1476">
          <cell r="A1476">
            <v>85065</v>
          </cell>
          <cell r="B1476" t="str">
            <v>COTOVELO FERRO GALVANIZADO 45º X 2.1/2"</v>
          </cell>
          <cell r="C1476" t="str">
            <v xml:space="preserve">Un    </v>
          </cell>
          <cell r="D1476">
            <v>45.56</v>
          </cell>
          <cell r="E1476">
            <v>17.28</v>
          </cell>
          <cell r="F1476">
            <v>62.84</v>
          </cell>
        </row>
        <row r="1477">
          <cell r="A1477">
            <v>85067</v>
          </cell>
          <cell r="B1477" t="str">
            <v>COTOVELO FERRO GALVANIZADO 45º X 3"</v>
          </cell>
          <cell r="C1477" t="str">
            <v xml:space="preserve">Un    </v>
          </cell>
          <cell r="D1477">
            <v>66.989999999999995</v>
          </cell>
          <cell r="E1477">
            <v>17.28</v>
          </cell>
          <cell r="F1477">
            <v>84.27</v>
          </cell>
        </row>
        <row r="1478">
          <cell r="A1478">
            <v>85069</v>
          </cell>
          <cell r="B1478" t="str">
            <v>BUCHA DE FERRO GALVANIZADO 1.1/2" X 1"</v>
          </cell>
          <cell r="C1478" t="str">
            <v xml:space="preserve">Un    </v>
          </cell>
          <cell r="D1478">
            <v>12.2</v>
          </cell>
          <cell r="E1478">
            <v>7.56</v>
          </cell>
          <cell r="F1478">
            <v>19.760000000000002</v>
          </cell>
        </row>
        <row r="1479">
          <cell r="A1479">
            <v>85071</v>
          </cell>
          <cell r="B1479" t="str">
            <v>BUCHA FERRO GALVANIZADO 3" X 2.1/2"</v>
          </cell>
          <cell r="C1479" t="str">
            <v xml:space="preserve">Un    </v>
          </cell>
          <cell r="D1479">
            <v>29.34</v>
          </cell>
          <cell r="E1479">
            <v>8.64</v>
          </cell>
          <cell r="F1479">
            <v>37.979999999999997</v>
          </cell>
        </row>
        <row r="1480">
          <cell r="A1480">
            <v>85073</v>
          </cell>
          <cell r="B1480" t="str">
            <v>UNIÃO COM ASSENTO CÔNICO DE BRONZE 3"</v>
          </cell>
          <cell r="C1480" t="str">
            <v xml:space="preserve">Un    </v>
          </cell>
          <cell r="D1480">
            <v>180.67</v>
          </cell>
          <cell r="E1480">
            <v>8.64</v>
          </cell>
          <cell r="F1480">
            <v>189.31</v>
          </cell>
        </row>
        <row r="1481">
          <cell r="A1481">
            <v>85075</v>
          </cell>
          <cell r="B1481" t="str">
            <v>LUVA DE FERRO GALVANIZADO 3" X 2.1/2"</v>
          </cell>
          <cell r="C1481" t="str">
            <v xml:space="preserve">Un    </v>
          </cell>
          <cell r="D1481">
            <v>57.95</v>
          </cell>
          <cell r="E1481">
            <v>8.64</v>
          </cell>
          <cell r="F1481">
            <v>66.59</v>
          </cell>
        </row>
        <row r="1482">
          <cell r="A1482">
            <v>85076</v>
          </cell>
          <cell r="B1482" t="str">
            <v>VALVULA DE RETENÇÃO HORIZONTAL 1"</v>
          </cell>
          <cell r="C1482" t="str">
            <v xml:space="preserve">Un    </v>
          </cell>
          <cell r="D1482">
            <v>57.11</v>
          </cell>
          <cell r="E1482">
            <v>11.67</v>
          </cell>
          <cell r="F1482">
            <v>68.78</v>
          </cell>
        </row>
        <row r="1483">
          <cell r="A1483">
            <v>85077</v>
          </cell>
          <cell r="B1483" t="str">
            <v>VÁLVULA DE RETENÇÃO HORIZONTAL 2.1/2"</v>
          </cell>
          <cell r="C1483" t="str">
            <v xml:space="preserve">Un    </v>
          </cell>
          <cell r="D1483">
            <v>324.98</v>
          </cell>
          <cell r="E1483">
            <v>24.84</v>
          </cell>
          <cell r="F1483">
            <v>349.82</v>
          </cell>
        </row>
        <row r="1484">
          <cell r="A1484">
            <v>85078</v>
          </cell>
          <cell r="B1484" t="str">
            <v>VÁLVULA DE RETENÇÃO HORIZONTAL 3"</v>
          </cell>
          <cell r="C1484" t="str">
            <v xml:space="preserve">Un    </v>
          </cell>
          <cell r="D1484">
            <v>445.04</v>
          </cell>
          <cell r="E1484">
            <v>24.84</v>
          </cell>
          <cell r="F1484">
            <v>469.88</v>
          </cell>
        </row>
        <row r="1485">
          <cell r="A1485">
            <v>85079</v>
          </cell>
          <cell r="B1485" t="str">
            <v>VÁLVULA DE RETENÇÃO VERTICAL 2.1/2"</v>
          </cell>
          <cell r="C1485" t="str">
            <v xml:space="preserve">Un    </v>
          </cell>
          <cell r="D1485">
            <v>153.28</v>
          </cell>
          <cell r="E1485">
            <v>24.84</v>
          </cell>
          <cell r="F1485">
            <v>178.12</v>
          </cell>
        </row>
        <row r="1486">
          <cell r="A1486">
            <v>85080</v>
          </cell>
          <cell r="B1486" t="str">
            <v>VALVULA DE RETENÇÃO VERTICAL 1"</v>
          </cell>
          <cell r="C1486" t="str">
            <v xml:space="preserve">Un    </v>
          </cell>
          <cell r="D1486">
            <v>34.01</v>
          </cell>
          <cell r="E1486">
            <v>11.67</v>
          </cell>
          <cell r="F1486">
            <v>45.68</v>
          </cell>
        </row>
        <row r="1487">
          <cell r="A1487">
            <v>85081</v>
          </cell>
          <cell r="B1487" t="str">
            <v>VÁLVULA DE RETENÇÃO VERTICAL 3"</v>
          </cell>
          <cell r="C1487" t="str">
            <v xml:space="preserve">Un    </v>
          </cell>
          <cell r="D1487">
            <v>256.89</v>
          </cell>
          <cell r="E1487">
            <v>24.84</v>
          </cell>
          <cell r="F1487">
            <v>281.73</v>
          </cell>
        </row>
        <row r="1488">
          <cell r="A1488">
            <v>85082</v>
          </cell>
          <cell r="B1488" t="str">
            <v>CHAVE DE FLUXO 3/4"</v>
          </cell>
          <cell r="C1488" t="str">
            <v xml:space="preserve">Un    </v>
          </cell>
          <cell r="D1488">
            <v>106.02</v>
          </cell>
          <cell r="E1488">
            <v>11.67</v>
          </cell>
          <cell r="F1488">
            <v>117.69</v>
          </cell>
        </row>
        <row r="1489">
          <cell r="A1489">
            <v>85083</v>
          </cell>
          <cell r="B1489" t="str">
            <v>CHAVE DE FLUXO 1"</v>
          </cell>
          <cell r="C1489" t="str">
            <v xml:space="preserve">Un    </v>
          </cell>
          <cell r="D1489">
            <v>109.47</v>
          </cell>
          <cell r="E1489">
            <v>11.67</v>
          </cell>
          <cell r="F1489">
            <v>121.14</v>
          </cell>
        </row>
        <row r="1490">
          <cell r="A1490">
            <v>171</v>
          </cell>
          <cell r="B1490" t="str">
            <v>INSTALAÇÕES ESPECIAIS</v>
          </cell>
        </row>
        <row r="1491">
          <cell r="A1491">
            <v>90000</v>
          </cell>
          <cell r="B1491" t="str">
            <v>INSTALACOES ESPECIAIS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>
            <v>91000</v>
          </cell>
          <cell r="B1492" t="str">
            <v>G Á S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>
            <v>91007</v>
          </cell>
          <cell r="B1493" t="str">
            <v>CENTRAL DE GÁS PADRÃO AGETOP SEM INSTALAÇÕES (1+1 CILINDRO 45 KG)</v>
          </cell>
          <cell r="C1493" t="str">
            <v xml:space="preserve">Un    </v>
          </cell>
          <cell r="D1493">
            <v>1312.82</v>
          </cell>
          <cell r="E1493">
            <v>497.82</v>
          </cell>
          <cell r="F1493">
            <v>1810.64</v>
          </cell>
        </row>
        <row r="1494">
          <cell r="A1494">
            <v>91009</v>
          </cell>
          <cell r="B1494" t="str">
            <v>CENTRAL DE GÁS PADRÃO AGETOP SEM INSTALAÇÕES (2+2 CILINDROS 45 KG)</v>
          </cell>
          <cell r="C1494" t="str">
            <v xml:space="preserve">Un    </v>
          </cell>
          <cell r="D1494">
            <v>2488.12</v>
          </cell>
          <cell r="E1494">
            <v>676.44</v>
          </cell>
          <cell r="F1494">
            <v>3164.56</v>
          </cell>
        </row>
        <row r="1495">
          <cell r="A1495">
            <v>91011</v>
          </cell>
          <cell r="B1495" t="str">
            <v>REGULADOR TIPO FRG 45 C/MANÔMETRO DPV</v>
          </cell>
          <cell r="C1495" t="str">
            <v xml:space="preserve">Un    </v>
          </cell>
          <cell r="D1495">
            <v>158.4</v>
          </cell>
          <cell r="E1495">
            <v>14.04</v>
          </cell>
          <cell r="F1495">
            <v>172.44</v>
          </cell>
        </row>
        <row r="1496">
          <cell r="A1496">
            <v>91013</v>
          </cell>
          <cell r="B1496" t="str">
            <v>TUBO GALVANIZADO DIN 2440 DE 1/2"</v>
          </cell>
          <cell r="C1496" t="str">
            <v xml:space="preserve">M     </v>
          </cell>
          <cell r="D1496">
            <v>12.64</v>
          </cell>
          <cell r="E1496">
            <v>5.83</v>
          </cell>
          <cell r="F1496">
            <v>18.47</v>
          </cell>
        </row>
        <row r="1497">
          <cell r="A1497">
            <v>91015</v>
          </cell>
          <cell r="B1497" t="str">
            <v>TUBO DE AÇO PRETO S/C 3/4"</v>
          </cell>
          <cell r="C1497" t="str">
            <v xml:space="preserve">M     </v>
          </cell>
          <cell r="D1497">
            <v>23.03</v>
          </cell>
          <cell r="E1497">
            <v>6.48</v>
          </cell>
          <cell r="F1497">
            <v>29.51</v>
          </cell>
        </row>
        <row r="1498">
          <cell r="A1498">
            <v>91017</v>
          </cell>
          <cell r="B1498" t="str">
            <v>COTOVELO 300 PSI 1/2"</v>
          </cell>
          <cell r="C1498" t="str">
            <v xml:space="preserve">Un    </v>
          </cell>
          <cell r="D1498">
            <v>9.4600000000000009</v>
          </cell>
          <cell r="E1498">
            <v>6.91</v>
          </cell>
          <cell r="F1498">
            <v>16.37</v>
          </cell>
        </row>
        <row r="1499">
          <cell r="A1499">
            <v>91019</v>
          </cell>
          <cell r="B1499" t="str">
            <v>TE PRETO 90º 3/4" NPT 300 LBS</v>
          </cell>
          <cell r="C1499" t="str">
            <v xml:space="preserve">Un    </v>
          </cell>
          <cell r="D1499">
            <v>17.96</v>
          </cell>
          <cell r="E1499">
            <v>7.95</v>
          </cell>
          <cell r="F1499">
            <v>25.91</v>
          </cell>
        </row>
        <row r="1500">
          <cell r="A1500">
            <v>91021</v>
          </cell>
          <cell r="B1500" t="str">
            <v>LUVA GALVANIZADO DE REDUÇÃO 3/4" X 1/2" (GÁS)</v>
          </cell>
          <cell r="C1500" t="str">
            <v xml:space="preserve">Un    </v>
          </cell>
          <cell r="D1500">
            <v>7.45</v>
          </cell>
          <cell r="E1500">
            <v>3.45</v>
          </cell>
          <cell r="F1500">
            <v>10.9</v>
          </cell>
        </row>
        <row r="1501">
          <cell r="A1501">
            <v>91023</v>
          </cell>
          <cell r="B1501" t="str">
            <v>UNIÃO S/BRONZE PRETA 3/4" NPT 300 LBS</v>
          </cell>
          <cell r="C1501" t="str">
            <v xml:space="preserve">Un    </v>
          </cell>
          <cell r="D1501">
            <v>49.3</v>
          </cell>
          <cell r="E1501">
            <v>3.45</v>
          </cell>
          <cell r="F1501">
            <v>52.75</v>
          </cell>
        </row>
        <row r="1502">
          <cell r="A1502">
            <v>91025</v>
          </cell>
          <cell r="B1502" t="str">
            <v>VÁLVULA ESFERICA LATÃO 3/4"</v>
          </cell>
          <cell r="C1502" t="str">
            <v xml:space="preserve">Un    </v>
          </cell>
          <cell r="D1502">
            <v>34.9</v>
          </cell>
          <cell r="E1502">
            <v>9.33</v>
          </cell>
          <cell r="F1502">
            <v>44.23</v>
          </cell>
        </row>
        <row r="1503">
          <cell r="A1503">
            <v>91027</v>
          </cell>
          <cell r="B1503" t="str">
            <v>VALVULA LATÃO P-13 NOVA 3/4"</v>
          </cell>
          <cell r="C1503" t="str">
            <v xml:space="preserve">Un    </v>
          </cell>
          <cell r="D1503">
            <v>16.3</v>
          </cell>
          <cell r="E1503">
            <v>9.33</v>
          </cell>
          <cell r="F1503">
            <v>25.63</v>
          </cell>
        </row>
        <row r="1504">
          <cell r="A1504">
            <v>91029</v>
          </cell>
          <cell r="B1504" t="str">
            <v>VALVULA DE RETENÇÃO LATÃO 1/2" X 7/16" NPT</v>
          </cell>
          <cell r="C1504" t="str">
            <v xml:space="preserve">Un    </v>
          </cell>
          <cell r="D1504">
            <v>14.5</v>
          </cell>
          <cell r="E1504">
            <v>9.33</v>
          </cell>
          <cell r="F1504">
            <v>23.83</v>
          </cell>
        </row>
        <row r="1505">
          <cell r="A1505">
            <v>91031</v>
          </cell>
          <cell r="B1505" t="str">
            <v>NIPLE DUPLO 300 PSI 3/4"</v>
          </cell>
          <cell r="C1505" t="str">
            <v xml:space="preserve">Un    </v>
          </cell>
          <cell r="D1505">
            <v>7.55</v>
          </cell>
          <cell r="E1505">
            <v>3.45</v>
          </cell>
          <cell r="F1505">
            <v>11</v>
          </cell>
        </row>
        <row r="1506">
          <cell r="A1506">
            <v>91033</v>
          </cell>
          <cell r="B1506" t="str">
            <v>NIPLE DE LATÃO DE 3/4"  NPT X 1/4" NPT</v>
          </cell>
          <cell r="C1506" t="str">
            <v xml:space="preserve">Un    </v>
          </cell>
          <cell r="D1506">
            <v>4.3</v>
          </cell>
          <cell r="E1506">
            <v>3.45</v>
          </cell>
          <cell r="F1506">
            <v>7.75</v>
          </cell>
        </row>
        <row r="1507">
          <cell r="A1507">
            <v>91035</v>
          </cell>
          <cell r="B1507" t="str">
            <v>BUCHA RED.NPT DE 3/4" X 1/2" 300 LBS</v>
          </cell>
          <cell r="C1507" t="str">
            <v xml:space="preserve">Un    </v>
          </cell>
          <cell r="D1507">
            <v>3.39</v>
          </cell>
          <cell r="E1507">
            <v>3.45</v>
          </cell>
          <cell r="F1507">
            <v>6.84</v>
          </cell>
        </row>
        <row r="1508">
          <cell r="A1508">
            <v>91037</v>
          </cell>
          <cell r="B1508" t="str">
            <v>BUCHA RED.M/F PRETA 3/4" X 1/2" NPT 300 LBS</v>
          </cell>
          <cell r="C1508" t="str">
            <v xml:space="preserve">Un    </v>
          </cell>
          <cell r="D1508">
            <v>6.89</v>
          </cell>
          <cell r="E1508">
            <v>3.45</v>
          </cell>
          <cell r="F1508">
            <v>10.34</v>
          </cell>
        </row>
        <row r="1509">
          <cell r="A1509">
            <v>91039</v>
          </cell>
          <cell r="B1509" t="str">
            <v>TAMPÃO 300 PSI PRETO 3/4"</v>
          </cell>
          <cell r="C1509" t="str">
            <v xml:space="preserve">Un    </v>
          </cell>
          <cell r="D1509">
            <v>6.5</v>
          </cell>
          <cell r="E1509">
            <v>2.16</v>
          </cell>
          <cell r="F1509">
            <v>8.66</v>
          </cell>
        </row>
        <row r="1510">
          <cell r="A1510">
            <v>91041</v>
          </cell>
          <cell r="B1510" t="str">
            <v>MANGOTE FLEXIVEL PRETO 7/8 " X 7/16" - 500 MM</v>
          </cell>
          <cell r="C1510" t="str">
            <v xml:space="preserve">Un    </v>
          </cell>
          <cell r="D1510">
            <v>26.8</v>
          </cell>
          <cell r="E1510">
            <v>8.64</v>
          </cell>
          <cell r="F1510">
            <v>35.44</v>
          </cell>
        </row>
        <row r="1511">
          <cell r="A1511">
            <v>91043</v>
          </cell>
          <cell r="B1511" t="str">
            <v>BRAÇADEIRA METALICA TIPO "D" DIAM. 3/4"</v>
          </cell>
          <cell r="C1511" t="str">
            <v xml:space="preserve">Un    </v>
          </cell>
          <cell r="D1511">
            <v>0.71</v>
          </cell>
          <cell r="E1511">
            <v>4.32</v>
          </cell>
          <cell r="F1511">
            <v>5.03</v>
          </cell>
        </row>
        <row r="1512">
          <cell r="A1512">
            <v>91045</v>
          </cell>
          <cell r="B1512" t="str">
            <v>SUPORTE PARA COLETOR</v>
          </cell>
          <cell r="C1512" t="str">
            <v xml:space="preserve">Un    </v>
          </cell>
          <cell r="D1512">
            <v>11.7</v>
          </cell>
          <cell r="E1512">
            <v>6.48</v>
          </cell>
          <cell r="F1512">
            <v>18.18</v>
          </cell>
        </row>
        <row r="1513">
          <cell r="A1513">
            <v>172</v>
          </cell>
          <cell r="B1513" t="str">
            <v>ALVENARIAS E DIVISÓRIAS</v>
          </cell>
        </row>
        <row r="1514">
          <cell r="A1514">
            <v>100000</v>
          </cell>
          <cell r="B1514" t="str">
            <v>ALVENARIAS E DIVISORIAS</v>
          </cell>
          <cell r="D1514">
            <v>0</v>
          </cell>
          <cell r="E1514">
            <v>0</v>
          </cell>
          <cell r="F1514">
            <v>0</v>
          </cell>
        </row>
        <row r="1515">
          <cell r="A1515">
            <v>100101</v>
          </cell>
          <cell r="B1515" t="str">
            <v>ALVENARIA DE TIJOLO COMUM 1/4 VEZ - ARG. (1CI : 2CH : 8ARML)</v>
          </cell>
          <cell r="C1515" t="str">
            <v xml:space="preserve">m2    </v>
          </cell>
          <cell r="D1515">
            <v>16.05</v>
          </cell>
          <cell r="E1515">
            <v>18.100000000000001</v>
          </cell>
          <cell r="F1515">
            <v>34.15</v>
          </cell>
        </row>
        <row r="1516">
          <cell r="A1516">
            <v>100102</v>
          </cell>
          <cell r="B1516" t="str">
            <v>ALVENARIA DE TIJOLO COMUM 1/2 VEZ - ARG. (1CI : 2CH : 8ARML)</v>
          </cell>
          <cell r="C1516" t="str">
            <v xml:space="preserve">m2    </v>
          </cell>
          <cell r="D1516">
            <v>31.95</v>
          </cell>
          <cell r="E1516">
            <v>24.58</v>
          </cell>
          <cell r="F1516">
            <v>56.53</v>
          </cell>
        </row>
        <row r="1517">
          <cell r="A1517">
            <v>100103</v>
          </cell>
          <cell r="B1517" t="str">
            <v>ALVENARIA DE TIJOLO COMUM 1/2 VEZ EM CRIVO - ARG. (1CI : 2CH : 8ARML)</v>
          </cell>
          <cell r="C1517" t="str">
            <v xml:space="preserve">m2    </v>
          </cell>
          <cell r="D1517">
            <v>21.89</v>
          </cell>
          <cell r="E1517">
            <v>44.82</v>
          </cell>
          <cell r="F1517">
            <v>66.709999999999994</v>
          </cell>
        </row>
        <row r="1518">
          <cell r="A1518">
            <v>100155</v>
          </cell>
          <cell r="B1518" t="str">
            <v>ALVENARIA DE TIJOLO FURADO 1/2 VEZ 11,5 X 19 X 19 - ARG. ( 1 CALH:4ARML + 100 KG DE CI/M3)</v>
          </cell>
          <cell r="C1518" t="str">
            <v xml:space="preserve">m2    </v>
          </cell>
          <cell r="D1518">
            <v>20.95</v>
          </cell>
          <cell r="E1518">
            <v>19.27</v>
          </cell>
          <cell r="F1518">
            <v>40.22</v>
          </cell>
        </row>
        <row r="1519">
          <cell r="A1519">
            <v>100160</v>
          </cell>
          <cell r="B1519" t="str">
            <v>ALVENARIA DE TIJOLO FURADO 1/2 VEZ 14X29X9 - 6 FUROS -  ARG. (1CALH:4ARML+100KG DE CI/M3)</v>
          </cell>
          <cell r="C1519" t="str">
            <v xml:space="preserve">m2    </v>
          </cell>
          <cell r="D1519">
            <v>12.55</v>
          </cell>
          <cell r="E1519">
            <v>16.940000000000001</v>
          </cell>
          <cell r="F1519">
            <v>29.49</v>
          </cell>
        </row>
        <row r="1520">
          <cell r="A1520">
            <v>100201</v>
          </cell>
          <cell r="B1520" t="str">
            <v>ALVENARIA DE TIJOLO FURADO 1/2 VEZ - 9 x 19 x 19 - ARG. (1CALH:4ARML+100KG DE CI/M3)</v>
          </cell>
          <cell r="C1520" t="str">
            <v xml:space="preserve">m2    </v>
          </cell>
          <cell r="D1520">
            <v>15.62</v>
          </cell>
          <cell r="E1520">
            <v>17.27</v>
          </cell>
          <cell r="F1520">
            <v>32.89</v>
          </cell>
        </row>
        <row r="1521">
          <cell r="A1521">
            <v>100202</v>
          </cell>
          <cell r="B1521" t="str">
            <v>ALVENARIA DE TIJOLO FURADO 1 VEZ -  ARG. (1CALH:4ARML+100KG DE CI/M3)</v>
          </cell>
          <cell r="C1521" t="str">
            <v xml:space="preserve">m2    </v>
          </cell>
          <cell r="D1521">
            <v>33.46</v>
          </cell>
          <cell r="E1521">
            <v>29.83</v>
          </cell>
          <cell r="F1521">
            <v>63.29</v>
          </cell>
        </row>
        <row r="1522">
          <cell r="A1522">
            <v>100203</v>
          </cell>
          <cell r="B1522" t="str">
            <v>ALVENARIA DE TIJOLO COMUM 1 VEZ - ARG. (1CI : 2CH : 8ARML)</v>
          </cell>
          <cell r="C1522" t="str">
            <v xml:space="preserve">m2    </v>
          </cell>
          <cell r="D1522">
            <v>62.18</v>
          </cell>
          <cell r="E1522">
            <v>30.52</v>
          </cell>
          <cell r="F1522">
            <v>92.7</v>
          </cell>
        </row>
        <row r="1523">
          <cell r="A1523">
            <v>100204</v>
          </cell>
          <cell r="B1523" t="str">
            <v>CUNHAMENTO/ALVENARIAS COM TIJOLO COMUM</v>
          </cell>
          <cell r="C1523" t="str">
            <v xml:space="preserve">m     </v>
          </cell>
          <cell r="D1523">
            <v>5.6</v>
          </cell>
          <cell r="E1523">
            <v>4.45</v>
          </cell>
          <cell r="F1523">
            <v>10.050000000000001</v>
          </cell>
        </row>
        <row r="1524">
          <cell r="A1524">
            <v>100205</v>
          </cell>
          <cell r="B1524" t="str">
            <v>CUNHAMENTO EM ALVENARIA COM CUNHA DE CONCRETO</v>
          </cell>
          <cell r="C1524" t="str">
            <v xml:space="preserve">m     </v>
          </cell>
          <cell r="D1524">
            <v>3.69</v>
          </cell>
          <cell r="E1524">
            <v>7.21</v>
          </cell>
          <cell r="F1524">
            <v>10.9</v>
          </cell>
        </row>
        <row r="1525">
          <cell r="A1525">
            <v>100301</v>
          </cell>
          <cell r="B1525" t="str">
            <v>DIVISORIA DE MARMORE</v>
          </cell>
          <cell r="C1525" t="str">
            <v xml:space="preserve">m2    </v>
          </cell>
          <cell r="D1525">
            <v>241.92</v>
          </cell>
          <cell r="E1525">
            <v>35.76</v>
          </cell>
          <cell r="F1525">
            <v>277.68</v>
          </cell>
        </row>
        <row r="1526">
          <cell r="A1526">
            <v>100302</v>
          </cell>
          <cell r="B1526" t="str">
            <v>DIVISORIA DE GRANITINA</v>
          </cell>
          <cell r="C1526" t="str">
            <v xml:space="preserve">m2    </v>
          </cell>
          <cell r="D1526">
            <v>150.91999999999999</v>
          </cell>
          <cell r="E1526">
            <v>35.76</v>
          </cell>
          <cell r="F1526">
            <v>186.68</v>
          </cell>
        </row>
        <row r="1527">
          <cell r="A1527">
            <v>100303</v>
          </cell>
          <cell r="B1527" t="str">
            <v>DIVISORIA DE ARDOSIA POLIDA 3 CM</v>
          </cell>
          <cell r="C1527" t="str">
            <v xml:space="preserve">m2    </v>
          </cell>
          <cell r="D1527">
            <v>215.92</v>
          </cell>
          <cell r="E1527">
            <v>35.76</v>
          </cell>
          <cell r="F1527">
            <v>251.68</v>
          </cell>
        </row>
        <row r="1528">
          <cell r="A1528">
            <v>100320</v>
          </cell>
          <cell r="B1528" t="str">
            <v>DIVISORIA DE GRANITO POLIDO</v>
          </cell>
          <cell r="C1528" t="str">
            <v xml:space="preserve">m2    </v>
          </cell>
          <cell r="D1528">
            <v>172.42</v>
          </cell>
          <cell r="E1528">
            <v>35.76</v>
          </cell>
          <cell r="F1528">
            <v>208.18</v>
          </cell>
        </row>
        <row r="1529">
          <cell r="A1529">
            <v>100401</v>
          </cell>
          <cell r="B1529" t="str">
            <v>DIVISORIA PAINEL E RODAPE SIMPLES PERFIL EM ALUMINIO</v>
          </cell>
          <cell r="C1529" t="str">
            <v xml:space="preserve">m2    </v>
          </cell>
          <cell r="D1529">
            <v>100</v>
          </cell>
          <cell r="E1529">
            <v>0.08</v>
          </cell>
          <cell r="F1529">
            <v>100.08</v>
          </cell>
        </row>
        <row r="1530">
          <cell r="A1530">
            <v>100402</v>
          </cell>
          <cell r="B1530" t="str">
            <v>DIVISORIA PAINEL E RODAPE SIMPLES PERFIL AÇO PINTADO</v>
          </cell>
          <cell r="C1530" t="str">
            <v xml:space="preserve">m2    </v>
          </cell>
          <cell r="D1530">
            <v>83</v>
          </cell>
          <cell r="E1530">
            <v>0.08</v>
          </cell>
          <cell r="F1530">
            <v>83.08</v>
          </cell>
        </row>
        <row r="1531">
          <cell r="A1531">
            <v>100403</v>
          </cell>
          <cell r="B1531" t="str">
            <v>FERRAGENS P/PORTA DIVISORIA PERFIL ALUMINIO</v>
          </cell>
          <cell r="C1531" t="str">
            <v xml:space="preserve">Un    </v>
          </cell>
          <cell r="D1531">
            <v>150</v>
          </cell>
          <cell r="E1531">
            <v>0</v>
          </cell>
          <cell r="F1531">
            <v>150</v>
          </cell>
        </row>
        <row r="1532">
          <cell r="A1532">
            <v>100404</v>
          </cell>
          <cell r="B1532" t="str">
            <v>FERRAGENS P/PORTA DIVISORIA PERFIL AÇO PINTADO</v>
          </cell>
          <cell r="C1532" t="str">
            <v xml:space="preserve">Un    </v>
          </cell>
          <cell r="D1532">
            <v>100</v>
          </cell>
          <cell r="E1532">
            <v>0</v>
          </cell>
          <cell r="F1532">
            <v>100</v>
          </cell>
        </row>
        <row r="1533">
          <cell r="A1533">
            <v>100405</v>
          </cell>
          <cell r="B1533" t="str">
            <v>DIVISORIA PAINEL/ROD.SIMPLES/PERF.ALUM.PAINEIS C/VIDRO</v>
          </cell>
          <cell r="C1533" t="str">
            <v xml:space="preserve">m2    </v>
          </cell>
          <cell r="D1533">
            <v>120</v>
          </cell>
          <cell r="E1533">
            <v>0.08</v>
          </cell>
          <cell r="F1533">
            <v>120.08</v>
          </cell>
        </row>
        <row r="1534">
          <cell r="A1534">
            <v>100406</v>
          </cell>
          <cell r="B1534" t="str">
            <v>DIVISORIA PAINEL/ROD.SIMPLES/PERF.AÇO PINT.PAINEIS C/VIDRO</v>
          </cell>
          <cell r="C1534" t="str">
            <v xml:space="preserve">m2    </v>
          </cell>
          <cell r="D1534">
            <v>70</v>
          </cell>
          <cell r="E1534">
            <v>0.08</v>
          </cell>
          <cell r="F1534">
            <v>70.08</v>
          </cell>
        </row>
        <row r="1535">
          <cell r="A1535">
            <v>100501</v>
          </cell>
          <cell r="B1535" t="str">
            <v>ELEMENTO VAZADO DE CONCRETO</v>
          </cell>
          <cell r="C1535" t="str">
            <v xml:space="preserve">m2    </v>
          </cell>
          <cell r="D1535">
            <v>49.84</v>
          </cell>
          <cell r="E1535">
            <v>32.51</v>
          </cell>
          <cell r="F1535">
            <v>82.35</v>
          </cell>
        </row>
        <row r="1536">
          <cell r="A1536">
            <v>100502</v>
          </cell>
          <cell r="B1536" t="str">
            <v>ELEMENTO VAZADO CERAMICO (6 x 18 x 18)</v>
          </cell>
          <cell r="C1536" t="str">
            <v xml:space="preserve">m2    </v>
          </cell>
          <cell r="D1536">
            <v>67.59</v>
          </cell>
          <cell r="E1536">
            <v>33.14</v>
          </cell>
          <cell r="F1536">
            <v>100.73</v>
          </cell>
        </row>
        <row r="1537">
          <cell r="A1537">
            <v>100600</v>
          </cell>
          <cell r="B1537" t="str">
            <v>ALVENARIA DE TIJOLO DE VIDRO (20 X 20 X 10) ARMADA - PAINEL PLANO EXTERNO, OU CURVO INTERNO E EXTERNO, OU COM ÁREA &gt; 13,00 M2 - ARG. (1CI : 3ARML)</v>
          </cell>
          <cell r="C1537" t="str">
            <v xml:space="preserve">m2    </v>
          </cell>
          <cell r="D1537">
            <v>336.24</v>
          </cell>
          <cell r="E1537">
            <v>37.090000000000003</v>
          </cell>
          <cell r="F1537">
            <v>373.33</v>
          </cell>
        </row>
        <row r="1538">
          <cell r="A1538">
            <v>100601</v>
          </cell>
          <cell r="B1538" t="str">
            <v>ALVENARIA DE TIJOLO DE VIDRO (20 x 20 x10) - PAINEL PLANO, INTERNO E COM ÁREA &lt;= 13,00 M2 - ARG. (1CI : 3ARML)</v>
          </cell>
          <cell r="C1538" t="str">
            <v xml:space="preserve">m2    </v>
          </cell>
          <cell r="D1538">
            <v>334.68</v>
          </cell>
          <cell r="E1538">
            <v>36.450000000000003</v>
          </cell>
          <cell r="F1538">
            <v>371.13</v>
          </cell>
        </row>
        <row r="1539">
          <cell r="A1539">
            <v>100602</v>
          </cell>
          <cell r="B1539" t="str">
            <v>ALVENARIA DE TIJOLO LAMINADO 1/2 VEZ  - ARG. (1CI : 1CH : 5ARML)</v>
          </cell>
          <cell r="C1539" t="str">
            <v xml:space="preserve">m2    </v>
          </cell>
          <cell r="D1539">
            <v>91.75</v>
          </cell>
          <cell r="E1539">
            <v>34.67</v>
          </cell>
          <cell r="F1539">
            <v>126.42</v>
          </cell>
        </row>
        <row r="1540">
          <cell r="A1540">
            <v>100603</v>
          </cell>
          <cell r="B1540" t="str">
            <v>ALVENARIA DE TIJOLO LAMINADO 1 VEZ - ARG. (1CI : 1CH : 6ARML)</v>
          </cell>
          <cell r="C1540" t="str">
            <v xml:space="preserve">m2    </v>
          </cell>
          <cell r="D1540">
            <v>193.31</v>
          </cell>
          <cell r="E1540">
            <v>69.319999999999993</v>
          </cell>
          <cell r="F1540">
            <v>262.63</v>
          </cell>
        </row>
        <row r="1541">
          <cell r="A1541">
            <v>100604</v>
          </cell>
          <cell r="B1541" t="str">
            <v>ALVENARIA DE TIJOLO LAMINADO 1/4 VEZ - ARG. (1CI : 1CH : 5ARML)</v>
          </cell>
          <cell r="C1541" t="str">
            <v xml:space="preserve">m2    </v>
          </cell>
          <cell r="D1541">
            <v>43.43</v>
          </cell>
          <cell r="E1541">
            <v>17.670000000000002</v>
          </cell>
          <cell r="F1541">
            <v>61.1</v>
          </cell>
        </row>
        <row r="1542">
          <cell r="A1542">
            <v>100607</v>
          </cell>
          <cell r="B1542" t="str">
            <v>ALVENARIA DE TIJOLO LAMINADO 1/2 VEZ EM CRIVO - ARG. (1CI : 1CH : 5ARML)</v>
          </cell>
          <cell r="C1542" t="str">
            <v xml:space="preserve">m2    </v>
          </cell>
          <cell r="D1542">
            <v>64.53</v>
          </cell>
          <cell r="E1542">
            <v>44.82</v>
          </cell>
          <cell r="F1542">
            <v>109.35</v>
          </cell>
        </row>
        <row r="1543">
          <cell r="A1543">
            <v>100608</v>
          </cell>
          <cell r="B1543" t="str">
            <v>ALVENARIA DE TIJOLO LAMINADO 1/2 VEZ COM DETALHES - ARG. (1CI : 1CH : 5ARML)</v>
          </cell>
          <cell r="C1543" t="str">
            <v xml:space="preserve">m2    </v>
          </cell>
          <cell r="D1543">
            <v>94.15</v>
          </cell>
          <cell r="E1543">
            <v>64.459999999999994</v>
          </cell>
          <cell r="F1543">
            <v>158.61000000000001</v>
          </cell>
        </row>
        <row r="1544">
          <cell r="A1544">
            <v>173</v>
          </cell>
          <cell r="B1544" t="str">
            <v>ALVENARIA AUTO-PORTANTE</v>
          </cell>
        </row>
        <row r="1545">
          <cell r="A1545">
            <v>110000</v>
          </cell>
          <cell r="B1545" t="str">
            <v>ALVENARIA AUTO-PORTANTE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>
            <v>110105</v>
          </cell>
          <cell r="B1546" t="str">
            <v>CORTINA CANALETA CONCRETO 9X19X19 PARA SER CHEIA CONCRETO ARMADO (0,0302M3/M2) - EXCLUSO O CONCRETO</v>
          </cell>
          <cell r="C1546" t="str">
            <v xml:space="preserve">m2    </v>
          </cell>
          <cell r="D1546">
            <v>26.89</v>
          </cell>
          <cell r="E1546">
            <v>14.4</v>
          </cell>
          <cell r="F1546">
            <v>41.29</v>
          </cell>
        </row>
        <row r="1547">
          <cell r="A1547">
            <v>110106</v>
          </cell>
          <cell r="B1547" t="str">
            <v>CORTINA CANALETA CONCRETO 14X19X19 PARA SER CHEIA CONCRETO ARMADO (0,0568M3/M2) - EXCLUSO O CONCRETO</v>
          </cell>
          <cell r="C1547" t="str">
            <v xml:space="preserve">m2    </v>
          </cell>
          <cell r="D1547">
            <v>37.75</v>
          </cell>
          <cell r="E1547">
            <v>15.55</v>
          </cell>
          <cell r="F1547">
            <v>53.3</v>
          </cell>
        </row>
        <row r="1548">
          <cell r="A1548">
            <v>110107</v>
          </cell>
          <cell r="B1548" t="str">
            <v>CORTINA CANALETA CONCRETO 19X19X19 PARA SER CHEIA CONCRETO ARMADO (0,0947M3/M2) - EXCLUSO O CONCRETO</v>
          </cell>
          <cell r="C1548" t="str">
            <v xml:space="preserve">m2    </v>
          </cell>
          <cell r="D1548">
            <v>52.53</v>
          </cell>
          <cell r="E1548">
            <v>18.43</v>
          </cell>
          <cell r="F1548">
            <v>70.959999999999994</v>
          </cell>
        </row>
        <row r="1549">
          <cell r="A1549">
            <v>174</v>
          </cell>
          <cell r="B1549" t="str">
            <v>IMPERMEABILIZAÇÃO</v>
          </cell>
        </row>
        <row r="1550">
          <cell r="A1550">
            <v>120000</v>
          </cell>
          <cell r="B1550" t="str">
            <v>IMPERMEABILIZACAO</v>
          </cell>
          <cell r="D1550">
            <v>0</v>
          </cell>
          <cell r="E1550">
            <v>0</v>
          </cell>
          <cell r="F1550">
            <v>0</v>
          </cell>
        </row>
        <row r="1551">
          <cell r="A1551">
            <v>120101</v>
          </cell>
          <cell r="B1551" t="str">
            <v>REGULARIZAÇÃO (1:3) E=2 CM</v>
          </cell>
          <cell r="C1551" t="str">
            <v xml:space="preserve">m2    </v>
          </cell>
          <cell r="D1551">
            <v>6.72</v>
          </cell>
          <cell r="E1551">
            <v>6.09</v>
          </cell>
          <cell r="F1551">
            <v>12.81</v>
          </cell>
        </row>
        <row r="1552">
          <cell r="A1552">
            <v>120102</v>
          </cell>
          <cell r="B1552" t="str">
            <v>MANTA AUTOPROTEGIDA  ARDOSIADA  TIPO III - B</v>
          </cell>
          <cell r="C1552" t="str">
            <v xml:space="preserve">m2    </v>
          </cell>
          <cell r="D1552">
            <v>45.82</v>
          </cell>
          <cell r="E1552">
            <v>0</v>
          </cell>
          <cell r="F1552">
            <v>45.82</v>
          </cell>
        </row>
        <row r="1553">
          <cell r="A1553">
            <v>120104</v>
          </cell>
          <cell r="B1553" t="str">
            <v>MANTA AUTOPROTEGIDA ALUMINIO TIPO III - B</v>
          </cell>
          <cell r="C1553" t="str">
            <v xml:space="preserve">m2    </v>
          </cell>
          <cell r="D1553">
            <v>49.27</v>
          </cell>
          <cell r="E1553">
            <v>0</v>
          </cell>
          <cell r="F1553">
            <v>49.27</v>
          </cell>
        </row>
        <row r="1554">
          <cell r="A1554">
            <v>120107</v>
          </cell>
          <cell r="B1554" t="str">
            <v>MANTA ASFÁLTICA TIPO III - B ( 3 MM)</v>
          </cell>
          <cell r="C1554" t="str">
            <v xml:space="preserve">m2    </v>
          </cell>
          <cell r="D1554">
            <v>42.94</v>
          </cell>
          <cell r="E1554">
            <v>0</v>
          </cell>
          <cell r="F1554">
            <v>42.94</v>
          </cell>
        </row>
        <row r="1555">
          <cell r="A1555">
            <v>120205</v>
          </cell>
          <cell r="B1555" t="str">
            <v>MANTA ASFALTICA TIPO III - B (4MM)</v>
          </cell>
          <cell r="C1555" t="str">
            <v xml:space="preserve">m2    </v>
          </cell>
          <cell r="D1555">
            <v>46.39</v>
          </cell>
          <cell r="E1555">
            <v>0</v>
          </cell>
          <cell r="F1555">
            <v>46.39</v>
          </cell>
        </row>
        <row r="1556">
          <cell r="A1556">
            <v>120206</v>
          </cell>
          <cell r="B1556" t="str">
            <v>PROTECAO MECANICA C/TELA GALVANIZADA</v>
          </cell>
          <cell r="C1556" t="str">
            <v xml:space="preserve">m2    </v>
          </cell>
          <cell r="D1556">
            <v>14.79</v>
          </cell>
          <cell r="E1556">
            <v>12.57</v>
          </cell>
          <cell r="F1556">
            <v>27.36</v>
          </cell>
        </row>
        <row r="1557">
          <cell r="A1557">
            <v>120207</v>
          </cell>
          <cell r="B1557" t="str">
            <v>PROTECAO MECANICA (1:3) E=2 CM</v>
          </cell>
          <cell r="C1557" t="str">
            <v xml:space="preserve">m2    </v>
          </cell>
          <cell r="D1557">
            <v>5.8</v>
          </cell>
          <cell r="E1557">
            <v>6.09</v>
          </cell>
          <cell r="F1557">
            <v>11.89</v>
          </cell>
        </row>
        <row r="1558">
          <cell r="A1558">
            <v>120208</v>
          </cell>
          <cell r="B1558" t="str">
            <v>IMPERMEABILIZACAO-ARGAM. SINT.SEMI - FLEXIVEL</v>
          </cell>
          <cell r="C1558" t="str">
            <v xml:space="preserve">m2    </v>
          </cell>
          <cell r="D1558">
            <v>23.33</v>
          </cell>
          <cell r="E1558">
            <v>0</v>
          </cell>
          <cell r="F1558">
            <v>23.33</v>
          </cell>
        </row>
        <row r="1559">
          <cell r="A1559">
            <v>120209</v>
          </cell>
          <cell r="B1559" t="str">
            <v>IMPERMEABILIZACAO-C/CIMENTO CRISTALIZANTE 3 DEMAOS</v>
          </cell>
          <cell r="C1559" t="str">
            <v xml:space="preserve">m2    </v>
          </cell>
          <cell r="D1559">
            <v>21.67</v>
          </cell>
          <cell r="E1559">
            <v>0</v>
          </cell>
          <cell r="F1559">
            <v>21.67</v>
          </cell>
        </row>
        <row r="1560">
          <cell r="A1560">
            <v>120210</v>
          </cell>
          <cell r="B1560" t="str">
            <v>MASTIQUE A BASE DE POLIURETANO COM PRÉVIO PREPARO E TRATAMENTO DA SUPERFÍCIE</v>
          </cell>
          <cell r="C1560" t="str">
            <v xml:space="preserve">CM3   </v>
          </cell>
          <cell r="D1560">
            <v>0.08</v>
          </cell>
          <cell r="E1560">
            <v>0.05</v>
          </cell>
          <cell r="F1560">
            <v>0.13</v>
          </cell>
        </row>
        <row r="1561">
          <cell r="A1561">
            <v>120212</v>
          </cell>
          <cell r="B1561" t="str">
            <v>IMPERMEAB. FLEXÍVEL INCLUSIVE BASE (TRANSIÇÃO) SEMI FLEXIVEL</v>
          </cell>
          <cell r="C1561" t="str">
            <v xml:space="preserve">m2    </v>
          </cell>
          <cell r="D1561">
            <v>43</v>
          </cell>
          <cell r="E1561">
            <v>0</v>
          </cell>
          <cell r="F1561">
            <v>43</v>
          </cell>
        </row>
        <row r="1562">
          <cell r="A1562">
            <v>120901</v>
          </cell>
          <cell r="B1562" t="str">
            <v>IMPERMEABILIZACAO-JARDINEIRA C/MANTA ANTI-RAIZ (COMPLETA)</v>
          </cell>
          <cell r="C1562" t="str">
            <v xml:space="preserve">m2    </v>
          </cell>
          <cell r="D1562">
            <v>54.29</v>
          </cell>
          <cell r="E1562">
            <v>18.66</v>
          </cell>
          <cell r="F1562">
            <v>72.95</v>
          </cell>
        </row>
        <row r="1563">
          <cell r="A1563">
            <v>120902</v>
          </cell>
          <cell r="B1563" t="str">
            <v>IMPERMEABILIZACAO VIGAS BALDRAMES E=2,0 CM</v>
          </cell>
          <cell r="C1563" t="str">
            <v xml:space="preserve">m2    </v>
          </cell>
          <cell r="D1563">
            <v>7.05</v>
          </cell>
          <cell r="E1563">
            <v>13.2</v>
          </cell>
          <cell r="F1563">
            <v>20.25</v>
          </cell>
        </row>
        <row r="1564">
          <cell r="A1564">
            <v>121001</v>
          </cell>
          <cell r="B1564" t="str">
            <v>IMPERMEABILIZAÇÃO-REBAIXO BANHEIRO COM 4 DEMÃOS DE EMULSÃO ASFÁLTICA</v>
          </cell>
          <cell r="C1564" t="str">
            <v xml:space="preserve">m2    </v>
          </cell>
          <cell r="D1564">
            <v>7.64</v>
          </cell>
          <cell r="E1564">
            <v>1.55</v>
          </cell>
          <cell r="F1564">
            <v>9.19</v>
          </cell>
        </row>
        <row r="1565">
          <cell r="A1565">
            <v>121101</v>
          </cell>
          <cell r="B1565" t="str">
            <v xml:space="preserve">IMPERMEABILIZAÇÃO  MURO DE ARRIMO COM 4 DEMÃOS DE EMULSÃO ASFÁLTICA </v>
          </cell>
          <cell r="C1565" t="str">
            <v xml:space="preserve">m2    </v>
          </cell>
          <cell r="D1565">
            <v>7.64</v>
          </cell>
          <cell r="E1565">
            <v>1.59</v>
          </cell>
          <cell r="F1565">
            <v>9.23</v>
          </cell>
        </row>
        <row r="1566">
          <cell r="A1566">
            <v>121105</v>
          </cell>
          <cell r="B1566" t="str">
            <v>IMPERMEABILIZAÇÃO DE ALICERCE / "PÉ" DE PAREDE / PEITORIL E ALVENARIA DE UM MODO GERAL COM CIMENTO CRISTALIZANTE SEMI FLEXÍVEL - 2 DEMÃOS ( ESPECÍFICO PARA OBRAS DE REFORMA)</v>
          </cell>
          <cell r="C1566" t="str">
            <v xml:space="preserve">m2    </v>
          </cell>
          <cell r="D1566">
            <v>6.46</v>
          </cell>
          <cell r="E1566">
            <v>2.31</v>
          </cell>
          <cell r="F1566">
            <v>8.77</v>
          </cell>
        </row>
        <row r="1567">
          <cell r="A1567">
            <v>175</v>
          </cell>
          <cell r="B1567" t="str">
            <v>ISOLAMENTO TÉRMICO E ACÚSTICO</v>
          </cell>
        </row>
        <row r="1568">
          <cell r="A1568">
            <v>130000</v>
          </cell>
          <cell r="B1568" t="str">
            <v>ISOLAMENTO TERMICO E ACUSTICO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>
            <v>130103</v>
          </cell>
          <cell r="B1569" t="str">
            <v>ISOLAMENTO TÉRMICO E ACÚSTICO DE LAJE DE COBERTURA COM VERMICULITA (1CI : 11,1111VERM) - ESP.=3CM</v>
          </cell>
          <cell r="C1569" t="str">
            <v xml:space="preserve">m2    </v>
          </cell>
          <cell r="D1569">
            <v>13.8</v>
          </cell>
          <cell r="E1569">
            <v>2.63</v>
          </cell>
          <cell r="F1569">
            <v>16.43</v>
          </cell>
        </row>
        <row r="1570">
          <cell r="A1570">
            <v>130107</v>
          </cell>
          <cell r="B1570" t="str">
            <v>PROTEÇÃO MECÂNICA, TÉRMICA E ACÚSTICA DE IMPERMEABILIZAÇÃO PARA LAJE COM VERMICULITA (1CI:2ARM:3VERM) ESP.=3CM</v>
          </cell>
          <cell r="C1570" t="str">
            <v xml:space="preserve">m2    </v>
          </cell>
          <cell r="D1570">
            <v>11.36</v>
          </cell>
          <cell r="E1570">
            <v>11.11</v>
          </cell>
          <cell r="F1570">
            <v>22.47</v>
          </cell>
        </row>
        <row r="1571">
          <cell r="A1571">
            <v>130150</v>
          </cell>
          <cell r="B1571" t="str">
            <v>EMBOÇO (ISOLANTE TÉRMICO E ACÚSTICO) COM VERMICULITA (1CI:2CH:1ARM:8,3333VERM) ESP.=3CM</v>
          </cell>
          <cell r="C1571" t="str">
            <v xml:space="preserve">m2    </v>
          </cell>
          <cell r="D1571">
            <v>17.77</v>
          </cell>
          <cell r="E1571">
            <v>8.42</v>
          </cell>
          <cell r="F1571">
            <v>26.19</v>
          </cell>
        </row>
        <row r="1572">
          <cell r="A1572">
            <v>130152</v>
          </cell>
          <cell r="B1572" t="str">
            <v>REBOCO (1CALH:4ARFC+100KG CI/M3) ESP.= 1CM</v>
          </cell>
          <cell r="C1572" t="str">
            <v xml:space="preserve">m2    </v>
          </cell>
          <cell r="D1572">
            <v>2.77</v>
          </cell>
          <cell r="E1572">
            <v>12.44</v>
          </cell>
          <cell r="F1572">
            <v>15.21</v>
          </cell>
        </row>
        <row r="1573">
          <cell r="A1573">
            <v>130160</v>
          </cell>
          <cell r="B1573" t="str">
            <v>REGULARIZAÇÃO E/OU NIVELAMENTO DE LAJE COM VERMICULITA ( 1CI:1ARM:5,5556VERM)</v>
          </cell>
          <cell r="C1573" t="str">
            <v xml:space="preserve">m3    </v>
          </cell>
          <cell r="D1573">
            <v>435.28</v>
          </cell>
          <cell r="E1573">
            <v>370.57</v>
          </cell>
          <cell r="F1573">
            <v>805.85</v>
          </cell>
        </row>
        <row r="1574">
          <cell r="A1574">
            <v>176</v>
          </cell>
          <cell r="B1574" t="str">
            <v>ESTRUTURA DE MADEIRA</v>
          </cell>
        </row>
        <row r="1575">
          <cell r="A1575">
            <v>140000</v>
          </cell>
          <cell r="B1575" t="str">
            <v>ESTRUTURA DE MADEIRA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>
            <v>140101</v>
          </cell>
          <cell r="B1576" t="str">
            <v>ESTRUTURA-TELHA CERÂMICA V=3 A 7 M. C/FERRAGENS</v>
          </cell>
          <cell r="C1576" t="str">
            <v xml:space="preserve">m2    </v>
          </cell>
          <cell r="D1576">
            <v>55.07</v>
          </cell>
          <cell r="E1576">
            <v>25.92</v>
          </cell>
          <cell r="F1576">
            <v>80.989999999999995</v>
          </cell>
        </row>
        <row r="1577">
          <cell r="A1577">
            <v>140102</v>
          </cell>
          <cell r="B1577" t="str">
            <v>ESTRUTURA-TELHA CERAMICA V=7 A 10 M C/FERRAGENS</v>
          </cell>
          <cell r="C1577" t="str">
            <v xml:space="preserve">m2    </v>
          </cell>
          <cell r="D1577">
            <v>57.42</v>
          </cell>
          <cell r="E1577">
            <v>32.4</v>
          </cell>
          <cell r="F1577">
            <v>89.82</v>
          </cell>
        </row>
        <row r="1578">
          <cell r="A1578">
            <v>140103</v>
          </cell>
          <cell r="B1578" t="str">
            <v>ESTRUTURA-TELHA CERAMICA V=10-13 M. C/FERRAGENS</v>
          </cell>
          <cell r="C1578" t="str">
            <v xml:space="preserve">m2    </v>
          </cell>
          <cell r="D1578">
            <v>61.84</v>
          </cell>
          <cell r="E1578">
            <v>38.880000000000003</v>
          </cell>
          <cell r="F1578">
            <v>100.72</v>
          </cell>
        </row>
        <row r="1579">
          <cell r="A1579">
            <v>140111</v>
          </cell>
          <cell r="B1579" t="str">
            <v>MÃO DE OBRA ESTR.MAD.TELHA CERÂMICA V=3 A 7 M</v>
          </cell>
          <cell r="C1579" t="str">
            <v xml:space="preserve">m2    </v>
          </cell>
          <cell r="D1579">
            <v>0.72</v>
          </cell>
          <cell r="E1579">
            <v>25.92</v>
          </cell>
          <cell r="F1579">
            <v>26.64</v>
          </cell>
        </row>
        <row r="1580">
          <cell r="A1580">
            <v>140112</v>
          </cell>
          <cell r="B1580" t="str">
            <v>MÃO DE OBRA ESTR.MAD.TELHA CERÂMICA V=7 A 10 M</v>
          </cell>
          <cell r="C1580" t="str">
            <v xml:space="preserve">m2    </v>
          </cell>
          <cell r="D1580">
            <v>0.72</v>
          </cell>
          <cell r="E1580">
            <v>32.4</v>
          </cell>
          <cell r="F1580">
            <v>33.119999999999997</v>
          </cell>
        </row>
        <row r="1581">
          <cell r="A1581">
            <v>140113</v>
          </cell>
          <cell r="B1581" t="str">
            <v>MÃO DE OBRA ESTR.MAD.TELHA CERÂMICA V=10 A 13 M</v>
          </cell>
          <cell r="C1581" t="str">
            <v xml:space="preserve">m2    </v>
          </cell>
          <cell r="D1581">
            <v>0.72</v>
          </cell>
          <cell r="E1581">
            <v>38.880000000000003</v>
          </cell>
          <cell r="F1581">
            <v>39.6</v>
          </cell>
        </row>
        <row r="1582">
          <cell r="A1582">
            <v>140118</v>
          </cell>
          <cell r="B1582" t="str">
            <v>MÃO DE OBRA P/ESTR.MAD.EM TESOURA TELHA FIBROCIMENTO</v>
          </cell>
          <cell r="C1582" t="str">
            <v xml:space="preserve">m2    </v>
          </cell>
          <cell r="D1582">
            <v>0.1</v>
          </cell>
          <cell r="E1582">
            <v>21.6</v>
          </cell>
          <cell r="F1582">
            <v>21.7</v>
          </cell>
        </row>
        <row r="1583">
          <cell r="A1583">
            <v>140119</v>
          </cell>
          <cell r="B1583" t="str">
            <v>MAO DE OBRA P/ESTR.MADEIRA EM TERÇA TELHA FIBROCIMENTO</v>
          </cell>
          <cell r="C1583" t="str">
            <v xml:space="preserve">m2    </v>
          </cell>
          <cell r="D1583">
            <v>7.0000000000000007E-2</v>
          </cell>
          <cell r="E1583">
            <v>9.32</v>
          </cell>
          <cell r="F1583">
            <v>9.39</v>
          </cell>
        </row>
        <row r="1584">
          <cell r="A1584">
            <v>140200</v>
          </cell>
          <cell r="B1584" t="str">
            <v>EST.MAD.TELHA FIBROCIM. COM APOIOS EM LAJES/VIGAS OU PAREDES(SOMENTE TERÇAS) C/FERRAGENS</v>
          </cell>
          <cell r="C1584" t="str">
            <v xml:space="preserve">m2    </v>
          </cell>
          <cell r="D1584">
            <v>18.510000000000002</v>
          </cell>
          <cell r="E1584">
            <v>9.32</v>
          </cell>
          <cell r="F1584">
            <v>27.83</v>
          </cell>
        </row>
        <row r="1585">
          <cell r="A1585">
            <v>140201</v>
          </cell>
          <cell r="B1585" t="str">
            <v>ESTRUT.-TELHA DE FIBROCIMENTO (C/TESOURA) C/FERRAGENS</v>
          </cell>
          <cell r="C1585" t="str">
            <v xml:space="preserve">m2    </v>
          </cell>
          <cell r="D1585">
            <v>38.020000000000003</v>
          </cell>
          <cell r="E1585">
            <v>21.6</v>
          </cell>
          <cell r="F1585">
            <v>59.62</v>
          </cell>
        </row>
        <row r="1586">
          <cell r="A1586">
            <v>140202</v>
          </cell>
          <cell r="B1586" t="str">
            <v>GRADEADO CAIBROS/RIPAS</v>
          </cell>
          <cell r="C1586" t="str">
            <v xml:space="preserve">m2    </v>
          </cell>
          <cell r="D1586">
            <v>27.51</v>
          </cell>
          <cell r="E1586">
            <v>7.77</v>
          </cell>
          <cell r="F1586">
            <v>35.28</v>
          </cell>
        </row>
        <row r="1587">
          <cell r="A1587">
            <v>140203</v>
          </cell>
          <cell r="B1587" t="str">
            <v>UTILIZAÇÃO DO CAIBRO NO LUGAR DO RIPAMENTO</v>
          </cell>
          <cell r="C1587" t="str">
            <v xml:space="preserve">m2    </v>
          </cell>
          <cell r="D1587">
            <v>24.8</v>
          </cell>
          <cell r="E1587">
            <v>3.24</v>
          </cell>
          <cell r="F1587">
            <v>28.04</v>
          </cell>
        </row>
        <row r="1588">
          <cell r="A1588">
            <v>140205</v>
          </cell>
          <cell r="B1588" t="str">
            <v>RIPAMENTO DE MADEIRA</v>
          </cell>
          <cell r="C1588" t="str">
            <v xml:space="preserve">m2    </v>
          </cell>
          <cell r="D1588">
            <v>9.9</v>
          </cell>
          <cell r="E1588">
            <v>3.89</v>
          </cell>
          <cell r="F1588">
            <v>13.79</v>
          </cell>
        </row>
        <row r="1589">
          <cell r="A1589">
            <v>140206</v>
          </cell>
          <cell r="B1589" t="str">
            <v>RIPÃO APARELHADO P/TELHADO</v>
          </cell>
          <cell r="C1589" t="str">
            <v xml:space="preserve">M     </v>
          </cell>
          <cell r="D1589">
            <v>9.6999999999999993</v>
          </cell>
          <cell r="E1589">
            <v>4.7699999999999996</v>
          </cell>
          <cell r="F1589">
            <v>14.47</v>
          </cell>
        </row>
        <row r="1590">
          <cell r="A1590">
            <v>140301</v>
          </cell>
          <cell r="B1590" t="str">
            <v>TRATAMENTO P/ESTRUTURA DE TELHADO</v>
          </cell>
          <cell r="C1590" t="str">
            <v xml:space="preserve">m2    </v>
          </cell>
          <cell r="D1590">
            <v>4.9800000000000004</v>
          </cell>
          <cell r="E1590">
            <v>1.34</v>
          </cell>
          <cell r="F1590">
            <v>6.32</v>
          </cell>
        </row>
        <row r="1591">
          <cell r="A1591">
            <v>177</v>
          </cell>
          <cell r="B1591" t="str">
            <v>ESTRUTURAS METÁLICAS</v>
          </cell>
        </row>
        <row r="1592">
          <cell r="A1592">
            <v>150000</v>
          </cell>
          <cell r="B1592" t="str">
            <v>ESTRUTURAS METALICAS</v>
          </cell>
          <cell r="D1592">
            <v>0</v>
          </cell>
          <cell r="E1592">
            <v>0</v>
          </cell>
          <cell r="F1592">
            <v>0</v>
          </cell>
        </row>
        <row r="1593">
          <cell r="A1593">
            <v>150103</v>
          </cell>
          <cell r="B1593" t="str">
            <v>ESTRUTURA METÁLICA CONVENCIONAL EM AÇO DO TIPO USI SAC-300 COM FUNDO ANTICORROSIVO</v>
          </cell>
          <cell r="C1593" t="str">
            <v xml:space="preserve">Kg    </v>
          </cell>
          <cell r="D1593">
            <v>10</v>
          </cell>
          <cell r="E1593">
            <v>0</v>
          </cell>
          <cell r="F1593">
            <v>10</v>
          </cell>
        </row>
        <row r="1594">
          <cell r="A1594">
            <v>150203</v>
          </cell>
          <cell r="B1594" t="str">
            <v>VIGA DE ACO 50x127x17MM-COMP.=3,88M(PASSAR.ESCOLA)</v>
          </cell>
          <cell r="C1594" t="str">
            <v xml:space="preserve">Un    </v>
          </cell>
          <cell r="D1594">
            <v>144.69999999999999</v>
          </cell>
          <cell r="E1594">
            <v>0</v>
          </cell>
          <cell r="F1594">
            <v>144.69999999999999</v>
          </cell>
        </row>
        <row r="1595">
          <cell r="A1595">
            <v>150204</v>
          </cell>
          <cell r="B1595" t="str">
            <v>ESTRUTURA METÁLICA CONVENCIONAL EM AÇO TIPO MR-250 / ASTM A36 COM FUNDO ANTICORROSIVO</v>
          </cell>
          <cell r="C1595" t="str">
            <v xml:space="preserve">Kg    </v>
          </cell>
          <cell r="D1595">
            <v>9.5</v>
          </cell>
          <cell r="E1595">
            <v>0</v>
          </cell>
          <cell r="F1595">
            <v>9.5</v>
          </cell>
        </row>
        <row r="1596">
          <cell r="A1596">
            <v>178</v>
          </cell>
          <cell r="B1596" t="str">
            <v>COBERTURAS</v>
          </cell>
        </row>
        <row r="1597">
          <cell r="A1597">
            <v>160000</v>
          </cell>
          <cell r="B1597" t="str">
            <v>COBERTURAS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>
            <v>160100</v>
          </cell>
          <cell r="B1598" t="str">
            <v>COBERTURA COM TELHA AMERICANA  RESINADA COR VERMELHA</v>
          </cell>
          <cell r="C1598" t="str">
            <v xml:space="preserve">m2    </v>
          </cell>
          <cell r="D1598">
            <v>16.440000000000001</v>
          </cell>
          <cell r="E1598">
            <v>2.44</v>
          </cell>
          <cell r="F1598">
            <v>18.88</v>
          </cell>
        </row>
        <row r="1599">
          <cell r="A1599">
            <v>160101</v>
          </cell>
          <cell r="B1599" t="str">
            <v>CUMEEIRA PARA TELHA AMERICANA RESINADA COR VERMELHA</v>
          </cell>
          <cell r="C1599" t="str">
            <v xml:space="preserve">m     </v>
          </cell>
          <cell r="D1599">
            <v>11.76</v>
          </cell>
          <cell r="E1599">
            <v>11.82</v>
          </cell>
          <cell r="F1599">
            <v>23.58</v>
          </cell>
        </row>
        <row r="1600">
          <cell r="A1600">
            <v>160301</v>
          </cell>
          <cell r="B1600" t="str">
            <v>COBERTURA COM TELHA COLONIAL RESINADA COR VERMELHA</v>
          </cell>
          <cell r="C1600" t="str">
            <v xml:space="preserve">m2    </v>
          </cell>
          <cell r="D1600">
            <v>25.5</v>
          </cell>
          <cell r="E1600">
            <v>3.62</v>
          </cell>
          <cell r="F1600">
            <v>29.12</v>
          </cell>
        </row>
        <row r="1601">
          <cell r="A1601">
            <v>160302</v>
          </cell>
          <cell r="B1601" t="str">
            <v>CUMEEIRA P/TELHA COLONIAL RESINADA COR VERMELHA</v>
          </cell>
          <cell r="C1601" t="str">
            <v xml:space="preserve">m     </v>
          </cell>
          <cell r="D1601">
            <v>11.01</v>
          </cell>
          <cell r="E1601">
            <v>11.82</v>
          </cell>
          <cell r="F1601">
            <v>22.83</v>
          </cell>
        </row>
        <row r="1602">
          <cell r="A1602">
            <v>160401</v>
          </cell>
          <cell r="B1602" t="str">
            <v>COBERTURA COM TELHA PLAN RESINADA COR VERMELHA</v>
          </cell>
          <cell r="C1602" t="str">
            <v xml:space="preserve">m2    </v>
          </cell>
          <cell r="D1602">
            <v>26.7</v>
          </cell>
          <cell r="E1602">
            <v>3.66</v>
          </cell>
          <cell r="F1602">
            <v>30.36</v>
          </cell>
        </row>
        <row r="1603">
          <cell r="A1603">
            <v>160402</v>
          </cell>
          <cell r="B1603" t="str">
            <v>CUMEEIRA  P/ TELHA PLAN RESINADA COR VERMELHA</v>
          </cell>
          <cell r="C1603" t="str">
            <v xml:space="preserve">m     </v>
          </cell>
          <cell r="D1603">
            <v>11.01</v>
          </cell>
          <cell r="E1603">
            <v>11.82</v>
          </cell>
          <cell r="F1603">
            <v>22.83</v>
          </cell>
        </row>
        <row r="1604">
          <cell r="A1604">
            <v>160403</v>
          </cell>
          <cell r="B1604" t="str">
            <v>EMBOCAMENTO LATERAL  (OITOES)</v>
          </cell>
          <cell r="C1604" t="str">
            <v xml:space="preserve">m     </v>
          </cell>
          <cell r="D1604">
            <v>5.01</v>
          </cell>
          <cell r="E1604">
            <v>6.54</v>
          </cell>
          <cell r="F1604">
            <v>11.55</v>
          </cell>
        </row>
        <row r="1605">
          <cell r="A1605">
            <v>160404</v>
          </cell>
          <cell r="B1605" t="str">
            <v>EMBOCAMENTO DE BEIRAL</v>
          </cell>
          <cell r="C1605" t="str">
            <v xml:space="preserve">M     </v>
          </cell>
          <cell r="D1605">
            <v>0.26</v>
          </cell>
          <cell r="E1605">
            <v>8.08</v>
          </cell>
          <cell r="F1605">
            <v>8.34</v>
          </cell>
        </row>
        <row r="1606">
          <cell r="A1606">
            <v>160421</v>
          </cell>
          <cell r="B1606" t="str">
            <v>MAO DE OBRA PARA COBERTURA C/TELHA COLONIAL PLAN</v>
          </cell>
          <cell r="C1606" t="str">
            <v xml:space="preserve">m2    </v>
          </cell>
          <cell r="D1606">
            <v>0</v>
          </cell>
          <cell r="E1606">
            <v>3.66</v>
          </cell>
          <cell r="F1606">
            <v>3.66</v>
          </cell>
        </row>
        <row r="1607">
          <cell r="A1607">
            <v>160501</v>
          </cell>
          <cell r="B1607" t="str">
            <v>COBERTURA COM TELHA ONDULADA OU EQUIV.</v>
          </cell>
          <cell r="C1607" t="str">
            <v xml:space="preserve">m2    </v>
          </cell>
          <cell r="D1607">
            <v>20.2</v>
          </cell>
          <cell r="E1607">
            <v>4.75</v>
          </cell>
          <cell r="F1607">
            <v>24.95</v>
          </cell>
        </row>
        <row r="1608">
          <cell r="A1608">
            <v>160502</v>
          </cell>
          <cell r="B1608" t="str">
            <v>CUMEEIRA PARA TELHA ONDULADA OU EQUIV.</v>
          </cell>
          <cell r="C1608" t="str">
            <v xml:space="preserve">m     </v>
          </cell>
          <cell r="D1608">
            <v>33.99</v>
          </cell>
          <cell r="E1608">
            <v>2.59</v>
          </cell>
          <cell r="F1608">
            <v>36.58</v>
          </cell>
        </row>
        <row r="1609">
          <cell r="A1609">
            <v>160600</v>
          </cell>
          <cell r="B1609" t="str">
            <v>CALHA DE CHAPA GALVANIZADA</v>
          </cell>
          <cell r="C1609" t="str">
            <v xml:space="preserve">m2    </v>
          </cell>
          <cell r="D1609">
            <v>27.97</v>
          </cell>
          <cell r="E1609">
            <v>37.97</v>
          </cell>
          <cell r="F1609">
            <v>65.94</v>
          </cell>
        </row>
        <row r="1610">
          <cell r="A1610">
            <v>160601</v>
          </cell>
          <cell r="B1610" t="str">
            <v>CALHA DE CHAPA GALVANIZADA</v>
          </cell>
          <cell r="C1610" t="str">
            <v xml:space="preserve">m     </v>
          </cell>
          <cell r="D1610">
            <v>16.78</v>
          </cell>
          <cell r="E1610">
            <v>22.78</v>
          </cell>
          <cell r="F1610">
            <v>39.56</v>
          </cell>
        </row>
        <row r="1611">
          <cell r="A1611">
            <v>160602</v>
          </cell>
          <cell r="B1611" t="str">
            <v>RUFO DE CHAPA GALVANIZADA</v>
          </cell>
          <cell r="C1611" t="str">
            <v xml:space="preserve">m     </v>
          </cell>
          <cell r="D1611">
            <v>12.4</v>
          </cell>
          <cell r="E1611">
            <v>10.8</v>
          </cell>
          <cell r="F1611">
            <v>23.2</v>
          </cell>
        </row>
        <row r="1612">
          <cell r="A1612">
            <v>160603</v>
          </cell>
          <cell r="B1612" t="str">
            <v>RUFO DE CHAPA GALVANIZADA</v>
          </cell>
          <cell r="C1612" t="str">
            <v xml:space="preserve">m2    </v>
          </cell>
          <cell r="D1612">
            <v>46.37</v>
          </cell>
          <cell r="E1612">
            <v>27</v>
          </cell>
          <cell r="F1612">
            <v>73.37</v>
          </cell>
        </row>
        <row r="1613">
          <cell r="A1613">
            <v>160801</v>
          </cell>
          <cell r="B1613" t="str">
            <v>COBERTURA COM TELHA CANALETE 49 OU EQUIV. COM ACESSÓRIOS</v>
          </cell>
          <cell r="C1613" t="str">
            <v xml:space="preserve">m2    </v>
          </cell>
          <cell r="D1613">
            <v>82.51</v>
          </cell>
          <cell r="E1613">
            <v>7.98</v>
          </cell>
          <cell r="F1613">
            <v>90.49</v>
          </cell>
        </row>
        <row r="1614">
          <cell r="A1614">
            <v>160901</v>
          </cell>
          <cell r="B1614" t="str">
            <v>COBERTURA COM TELHA CANALETE 90 OU EQUIV. COM ACESSÓRIOS</v>
          </cell>
          <cell r="C1614" t="str">
            <v xml:space="preserve">m2    </v>
          </cell>
          <cell r="D1614">
            <v>76.84</v>
          </cell>
          <cell r="E1614">
            <v>11.4</v>
          </cell>
          <cell r="F1614">
            <v>88.24</v>
          </cell>
        </row>
        <row r="1615">
          <cell r="A1615">
            <v>160905</v>
          </cell>
          <cell r="B1615" t="str">
            <v>COBERTURA COM TELHA DE ALUMÍNIO 0.5 MM</v>
          </cell>
          <cell r="C1615" t="str">
            <v xml:space="preserve">m2    </v>
          </cell>
          <cell r="D1615">
            <v>32.1</v>
          </cell>
          <cell r="E1615">
            <v>3.46</v>
          </cell>
          <cell r="F1615">
            <v>35.56</v>
          </cell>
        </row>
        <row r="1616">
          <cell r="A1616">
            <v>160906</v>
          </cell>
          <cell r="B1616" t="str">
            <v>COBERTURA COM TELHA FIBERGLASS COM VÉU PROTEÇÃO 1MM COM ACESSÓRIOS</v>
          </cell>
          <cell r="C1616" t="str">
            <v xml:space="preserve">m2    </v>
          </cell>
          <cell r="D1616">
            <v>34.39</v>
          </cell>
          <cell r="E1616">
            <v>3.46</v>
          </cell>
          <cell r="F1616">
            <v>37.85</v>
          </cell>
        </row>
        <row r="1617">
          <cell r="A1617">
            <v>160908</v>
          </cell>
          <cell r="B1617" t="str">
            <v>RIPAMENTO DE ARGAMASSA</v>
          </cell>
          <cell r="C1617" t="str">
            <v xml:space="preserve">m2    </v>
          </cell>
          <cell r="D1617">
            <v>1.52</v>
          </cell>
          <cell r="E1617">
            <v>4.6100000000000003</v>
          </cell>
          <cell r="F1617">
            <v>6.13</v>
          </cell>
        </row>
        <row r="1618">
          <cell r="A1618">
            <v>160909</v>
          </cell>
          <cell r="B1618" t="str">
            <v>FECHAMENTO LATERAL COM TELHA METÁLICA COM PINTURA ELETROSTÁTICA 0,65 MM COM ACESSÓRIOS</v>
          </cell>
          <cell r="C1618" t="str">
            <v xml:space="preserve">m2    </v>
          </cell>
          <cell r="D1618">
            <v>47.44</v>
          </cell>
          <cell r="E1618">
            <v>7.56</v>
          </cell>
          <cell r="F1618">
            <v>55</v>
          </cell>
        </row>
        <row r="1619">
          <cell r="A1619">
            <v>160910</v>
          </cell>
          <cell r="B1619" t="str">
            <v>FECHAMENTO LATERAL COM TELHA METÁLICA COM PINTURA ELETROSTÁTICA 0,50 MM COM ACESSÓRIOS</v>
          </cell>
          <cell r="C1619" t="str">
            <v xml:space="preserve">m2    </v>
          </cell>
          <cell r="D1619">
            <v>37.29</v>
          </cell>
          <cell r="E1619">
            <v>7.56</v>
          </cell>
          <cell r="F1619">
            <v>44.85</v>
          </cell>
        </row>
        <row r="1620">
          <cell r="A1620">
            <v>160911</v>
          </cell>
          <cell r="B1620" t="str">
            <v>COBERTURA COM TELHA FIBERGLASS COM VÉU PROTEÇÃO 1,5 MM COM ACESSÓRIOS</v>
          </cell>
          <cell r="C1620" t="str">
            <v xml:space="preserve">m2    </v>
          </cell>
          <cell r="D1620">
            <v>50.93</v>
          </cell>
          <cell r="E1620">
            <v>3.46</v>
          </cell>
          <cell r="F1620">
            <v>54.39</v>
          </cell>
        </row>
        <row r="1621">
          <cell r="A1621">
            <v>160963</v>
          </cell>
          <cell r="B1621" t="str">
            <v>CUMEEIRA PARA TELHA GALVANIZADA TRAPEZOIDAL 0,43MM</v>
          </cell>
          <cell r="C1621" t="str">
            <v xml:space="preserve">M     </v>
          </cell>
          <cell r="D1621">
            <v>14.08</v>
          </cell>
          <cell r="E1621">
            <v>1.73</v>
          </cell>
          <cell r="F1621">
            <v>15.81</v>
          </cell>
        </row>
        <row r="1622">
          <cell r="A1622">
            <v>160964</v>
          </cell>
          <cell r="B1622" t="str">
            <v>CUMEEIRA PARA TELHA GALVANIZADA TRAPEZOIDAL 0,5 MM</v>
          </cell>
          <cell r="C1622" t="str">
            <v xml:space="preserve">m     </v>
          </cell>
          <cell r="D1622">
            <v>16.59</v>
          </cell>
          <cell r="E1622">
            <v>1.73</v>
          </cell>
          <cell r="F1622">
            <v>18.32</v>
          </cell>
        </row>
        <row r="1623">
          <cell r="A1623">
            <v>160965</v>
          </cell>
          <cell r="B1623" t="str">
            <v>CUMEEIRA PARA TELHA GALVANIZADA ONDULADA 0,5 MM</v>
          </cell>
          <cell r="C1623" t="str">
            <v xml:space="preserve">m     </v>
          </cell>
          <cell r="D1623">
            <v>17.809999999999999</v>
          </cell>
          <cell r="E1623">
            <v>1.73</v>
          </cell>
          <cell r="F1623">
            <v>19.54</v>
          </cell>
        </row>
        <row r="1624">
          <cell r="A1624">
            <v>160966</v>
          </cell>
          <cell r="B1624" t="str">
            <v>COBERTURA COM TELHA GALVANIZADA ONDULADA 0,5 MM COM ACESSÓRIOS</v>
          </cell>
          <cell r="C1624" t="str">
            <v xml:space="preserve">m2    </v>
          </cell>
          <cell r="D1624">
            <v>32.53</v>
          </cell>
          <cell r="E1624">
            <v>3.46</v>
          </cell>
          <cell r="F1624">
            <v>35.99</v>
          </cell>
        </row>
        <row r="1625">
          <cell r="A1625">
            <v>160967</v>
          </cell>
          <cell r="B1625" t="str">
            <v>COBERTURA COM TELHA CHAPA GALVANIZADA  TRAPEZOIDAL 0,5 MM COM ACESSÓRIOS</v>
          </cell>
          <cell r="C1625" t="str">
            <v xml:space="preserve">m2    </v>
          </cell>
          <cell r="D1625">
            <v>31.77</v>
          </cell>
          <cell r="E1625">
            <v>3.46</v>
          </cell>
          <cell r="F1625">
            <v>35.229999999999997</v>
          </cell>
        </row>
        <row r="1626">
          <cell r="A1626">
            <v>160969</v>
          </cell>
          <cell r="B1626" t="str">
            <v>COBERTURA COM TELHA CHAPA GALVANIZADA TRAPEZOIDAL 0,43 MM COM ACESSÓRIOS</v>
          </cell>
          <cell r="C1626" t="str">
            <v xml:space="preserve">m2    </v>
          </cell>
          <cell r="D1626">
            <v>27.75</v>
          </cell>
          <cell r="E1626">
            <v>3.46</v>
          </cell>
          <cell r="F1626">
            <v>31.21</v>
          </cell>
        </row>
        <row r="1627">
          <cell r="A1627">
            <v>160970</v>
          </cell>
          <cell r="B1627" t="str">
            <v>FECHAMENTO LATERAL COM TELHA GALVANIZADA TRAPEZOIDAL 0,43 MM COM ACESSÓRIOS</v>
          </cell>
          <cell r="C1627" t="str">
            <v xml:space="preserve">m2    </v>
          </cell>
          <cell r="D1627">
            <v>24.3</v>
          </cell>
          <cell r="E1627">
            <v>7.56</v>
          </cell>
          <cell r="F1627">
            <v>31.86</v>
          </cell>
        </row>
        <row r="1628">
          <cell r="A1628">
            <v>179</v>
          </cell>
          <cell r="B1628" t="str">
            <v>ESQUADRIAS DE MADEIRAS</v>
          </cell>
        </row>
        <row r="1629">
          <cell r="A1629">
            <v>170000</v>
          </cell>
          <cell r="B1629" t="str">
            <v>ESQUADRIAS DE MADEIRA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>
            <v>170010</v>
          </cell>
          <cell r="B1630" t="str">
            <v>ALIZAR</v>
          </cell>
          <cell r="C1630" t="str">
            <v xml:space="preserve">m     </v>
          </cell>
          <cell r="D1630">
            <v>3.91</v>
          </cell>
          <cell r="E1630">
            <v>0.9</v>
          </cell>
          <cell r="F1630">
            <v>4.8099999999999996</v>
          </cell>
        </row>
        <row r="1631">
          <cell r="A1631">
            <v>170015</v>
          </cell>
          <cell r="B1631" t="str">
            <v>PORTAL ( INCLUSO ENCHIMENTO COM ALVENARIA)</v>
          </cell>
          <cell r="C1631" t="str">
            <v xml:space="preserve">Jg    </v>
          </cell>
          <cell r="D1631">
            <v>112.19</v>
          </cell>
          <cell r="E1631">
            <v>66.78</v>
          </cell>
          <cell r="F1631">
            <v>178.97</v>
          </cell>
        </row>
        <row r="1632">
          <cell r="A1632">
            <v>170101</v>
          </cell>
          <cell r="B1632" t="str">
            <v>PORTA LISA 60x210 C/PORTAL E ALISAR S/FERRAGENS</v>
          </cell>
          <cell r="C1632" t="str">
            <v xml:space="preserve">Un    </v>
          </cell>
          <cell r="D1632">
            <v>204.48</v>
          </cell>
          <cell r="E1632">
            <v>92.18</v>
          </cell>
          <cell r="F1632">
            <v>296.66000000000003</v>
          </cell>
        </row>
        <row r="1633">
          <cell r="A1633">
            <v>170102</v>
          </cell>
          <cell r="B1633" t="str">
            <v>PORTA LISA 70x210 C/PORTAL E ALISAR S/FERRAGENS</v>
          </cell>
          <cell r="C1633" t="str">
            <v xml:space="preserve">Un    </v>
          </cell>
          <cell r="D1633">
            <v>204.48</v>
          </cell>
          <cell r="E1633">
            <v>92.18</v>
          </cell>
          <cell r="F1633">
            <v>296.66000000000003</v>
          </cell>
        </row>
        <row r="1634">
          <cell r="A1634">
            <v>170103</v>
          </cell>
          <cell r="B1634" t="str">
            <v>PORTA LISA 80x210 C/PORTAL E ALISAR S/FERRAGENS</v>
          </cell>
          <cell r="C1634" t="str">
            <v xml:space="preserve">Un    </v>
          </cell>
          <cell r="D1634">
            <v>204.48</v>
          </cell>
          <cell r="E1634">
            <v>92.18</v>
          </cell>
          <cell r="F1634">
            <v>296.66000000000003</v>
          </cell>
        </row>
        <row r="1635">
          <cell r="A1635">
            <v>170104</v>
          </cell>
          <cell r="B1635" t="str">
            <v>PORTA DE SANITARIO 60x 160v200CM C/PORTAL /ALISAR S/FERRAGENS</v>
          </cell>
          <cell r="C1635" t="str">
            <v xml:space="preserve">Un    </v>
          </cell>
          <cell r="D1635">
            <v>204.48</v>
          </cell>
          <cell r="E1635">
            <v>92.18</v>
          </cell>
          <cell r="F1635">
            <v>296.66000000000003</v>
          </cell>
        </row>
        <row r="1636">
          <cell r="A1636">
            <v>170106</v>
          </cell>
          <cell r="B1636" t="str">
            <v>PORTA REVESTIDA COM MATERIAL MELAMÍNICO PARA BOX (60X 160v200CM) COM PORTAL E ALISAR SEM FERRAGENS</v>
          </cell>
          <cell r="C1636" t="str">
            <v xml:space="preserve">Un    </v>
          </cell>
          <cell r="D1636">
            <v>333.57</v>
          </cell>
          <cell r="E1636">
            <v>151.13999999999999</v>
          </cell>
          <cell r="F1636">
            <v>484.71</v>
          </cell>
        </row>
        <row r="1637">
          <cell r="A1637">
            <v>170107</v>
          </cell>
          <cell r="B1637" t="str">
            <v>FOLHA DE PORTA LISA 60/70/80X210</v>
          </cell>
          <cell r="C1637" t="str">
            <v xml:space="preserve">Un    </v>
          </cell>
          <cell r="D1637">
            <v>75</v>
          </cell>
          <cell r="E1637">
            <v>11.99</v>
          </cell>
          <cell r="F1637">
            <v>86.99</v>
          </cell>
        </row>
        <row r="1638">
          <cell r="A1638">
            <v>170108</v>
          </cell>
          <cell r="B1638" t="str">
            <v>FOLHA DE PORTA COM REVESTIMENTO MELAMÍNICO 70X210</v>
          </cell>
          <cell r="C1638" t="str">
            <v xml:space="preserve">Un    </v>
          </cell>
          <cell r="D1638">
            <v>302.24</v>
          </cell>
          <cell r="E1638">
            <v>59.64</v>
          </cell>
          <cell r="F1638">
            <v>361.88</v>
          </cell>
        </row>
        <row r="1639">
          <cell r="A1639">
            <v>170109</v>
          </cell>
          <cell r="B1639" t="str">
            <v>FOLHA DE PORTA COM REVESTIMENTO MELAMÍNICO 60X210</v>
          </cell>
          <cell r="C1639" t="str">
            <v xml:space="preserve">Un    </v>
          </cell>
          <cell r="D1639">
            <v>209.82</v>
          </cell>
          <cell r="E1639">
            <v>59.64</v>
          </cell>
          <cell r="F1639">
            <v>269.45999999999998</v>
          </cell>
        </row>
        <row r="1640">
          <cell r="A1640">
            <v>170110</v>
          </cell>
          <cell r="B1640" t="str">
            <v>PORTA LISA 90X210 COM PORTAL E ALISAR SEM FERRAGENS</v>
          </cell>
          <cell r="C1640" t="str">
            <v xml:space="preserve">un    </v>
          </cell>
          <cell r="D1640">
            <v>228.92</v>
          </cell>
          <cell r="E1640">
            <v>92.18</v>
          </cell>
          <cell r="F1640">
            <v>321.10000000000002</v>
          </cell>
        </row>
        <row r="1641">
          <cell r="A1641">
            <v>170111</v>
          </cell>
          <cell r="B1641" t="str">
            <v>PORTA LISA 100X210 COM PORTAL E ALISAR SEM FERRAGENS</v>
          </cell>
          <cell r="C1641" t="str">
            <v xml:space="preserve">Un    </v>
          </cell>
          <cell r="D1641">
            <v>244.48</v>
          </cell>
          <cell r="E1641">
            <v>92.18</v>
          </cell>
          <cell r="F1641">
            <v>336.66</v>
          </cell>
        </row>
        <row r="1642">
          <cell r="A1642">
            <v>170112</v>
          </cell>
          <cell r="B1642" t="str">
            <v>FOLHA DE PORTA LISA 90 X 210</v>
          </cell>
          <cell r="C1642" t="str">
            <v xml:space="preserve">Un    </v>
          </cell>
          <cell r="D1642">
            <v>99.44</v>
          </cell>
          <cell r="E1642">
            <v>11.99</v>
          </cell>
          <cell r="F1642">
            <v>111.43</v>
          </cell>
        </row>
        <row r="1643">
          <cell r="A1643">
            <v>170113</v>
          </cell>
          <cell r="B1643" t="str">
            <v>FOLHA DE PORTA LISA 100 X 210</v>
          </cell>
          <cell r="C1643" t="str">
            <v xml:space="preserve">un    </v>
          </cell>
          <cell r="D1643">
            <v>115</v>
          </cell>
          <cell r="E1643">
            <v>11.99</v>
          </cell>
          <cell r="F1643">
            <v>126.99</v>
          </cell>
        </row>
        <row r="1644">
          <cell r="A1644">
            <v>170114</v>
          </cell>
          <cell r="B1644" t="str">
            <v>FOLHA DE PORTA COM REVESTIMENTO MELAMÍNICO 60X180</v>
          </cell>
          <cell r="C1644" t="str">
            <v xml:space="preserve">un    </v>
          </cell>
          <cell r="D1644">
            <v>204.09</v>
          </cell>
          <cell r="E1644">
            <v>59.64</v>
          </cell>
          <cell r="F1644">
            <v>263.73</v>
          </cell>
        </row>
        <row r="1645">
          <cell r="A1645">
            <v>170115</v>
          </cell>
          <cell r="B1645" t="str">
            <v>FOLHA DE PORTA COM REVESTIMENTO MELAMÍNICO 80X210</v>
          </cell>
          <cell r="C1645" t="str">
            <v xml:space="preserve">un    </v>
          </cell>
          <cell r="D1645">
            <v>307.57</v>
          </cell>
          <cell r="E1645">
            <v>59.64</v>
          </cell>
          <cell r="F1645">
            <v>367.21</v>
          </cell>
        </row>
        <row r="1646">
          <cell r="A1646">
            <v>170116</v>
          </cell>
          <cell r="B1646" t="str">
            <v>FOLHA DE PORTA COM REVESTIMENTO MELAMÍNICO 90X210</v>
          </cell>
          <cell r="C1646" t="str">
            <v xml:space="preserve">un    </v>
          </cell>
          <cell r="D1646">
            <v>337.35</v>
          </cell>
          <cell r="E1646">
            <v>59.64</v>
          </cell>
          <cell r="F1646">
            <v>396.99</v>
          </cell>
        </row>
        <row r="1647">
          <cell r="A1647">
            <v>170117</v>
          </cell>
          <cell r="B1647" t="str">
            <v>FOLHA DE PORTA COM REVESTIMENTO MELAMÍNICO 100X210</v>
          </cell>
          <cell r="C1647" t="str">
            <v xml:space="preserve">un    </v>
          </cell>
          <cell r="D1647">
            <v>358.25</v>
          </cell>
          <cell r="E1647">
            <v>59.64</v>
          </cell>
          <cell r="F1647">
            <v>417.89</v>
          </cell>
        </row>
        <row r="1648">
          <cell r="A1648">
            <v>180</v>
          </cell>
          <cell r="B1648" t="str">
            <v>ESQUADRIAS METÁLICAS</v>
          </cell>
        </row>
        <row r="1649">
          <cell r="A1649">
            <v>180000</v>
          </cell>
          <cell r="B1649" t="str">
            <v>ESQUADRIAS METÁLICAS - ( OBS.: 1- OS VIDROS NÃO ESTÃO INCLUSOS NAS ESQUADRIAS; 2- JÁ ESTÁ CONSIDERADO NO CUSTO DAS ESQUADRIAS DE ALUMÍNIO O CONTRAMARCO )</v>
          </cell>
          <cell r="C1649" t="str">
            <v xml:space="preserve">S/U   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>
            <v>180101</v>
          </cell>
          <cell r="B1650" t="str">
            <v>ESQUADRIA DE ALUMÍNIO NATURAL CORRER / VIDRO 2 FOLHAS C/FERRAGENS.(M.O.FAB.INC.MAT.)</v>
          </cell>
          <cell r="C1650" t="str">
            <v xml:space="preserve">m2    </v>
          </cell>
          <cell r="D1650">
            <v>286.54000000000002</v>
          </cell>
          <cell r="E1650">
            <v>27.3</v>
          </cell>
          <cell r="F1650">
            <v>313.83999999999997</v>
          </cell>
        </row>
        <row r="1651">
          <cell r="A1651">
            <v>180102</v>
          </cell>
          <cell r="B1651" t="str">
            <v>ESQUADRIA ALUMÍNIO NATURAL COM 3 FOLHAS (01 VIDRO E 02 VENEZIANA )C/FERRAGENS(M.O.FAB.INC.MAT.)</v>
          </cell>
          <cell r="C1651" t="str">
            <v xml:space="preserve">m2    </v>
          </cell>
          <cell r="D1651">
            <v>429.87</v>
          </cell>
          <cell r="E1651">
            <v>27.3</v>
          </cell>
          <cell r="F1651">
            <v>457.17</v>
          </cell>
        </row>
        <row r="1652">
          <cell r="A1652">
            <v>180103</v>
          </cell>
          <cell r="B1652" t="str">
            <v>PORTA DE ABRIR EM ALUMÍNIO NATURAL / VIDRO C/FERRAGENS (M.O.FAB.INC.MAT.)</v>
          </cell>
          <cell r="C1652" t="str">
            <v xml:space="preserve">m2    </v>
          </cell>
          <cell r="D1652">
            <v>393.31</v>
          </cell>
          <cell r="E1652">
            <v>25.61</v>
          </cell>
          <cell r="F1652">
            <v>418.92</v>
          </cell>
        </row>
        <row r="1653">
          <cell r="A1653">
            <v>180104</v>
          </cell>
          <cell r="B1653" t="str">
            <v>PORTA DE ABRIR ALUMÍNIO NATURAL EM VENEZIANA C/FERRAGENS (M.O.FAB.INC.MAT.)</v>
          </cell>
          <cell r="C1653" t="str">
            <v xml:space="preserve">m2    </v>
          </cell>
          <cell r="D1653">
            <v>546.27</v>
          </cell>
          <cell r="E1653">
            <v>25.61</v>
          </cell>
          <cell r="F1653">
            <v>571.88</v>
          </cell>
        </row>
        <row r="1654">
          <cell r="A1654">
            <v>180105</v>
          </cell>
          <cell r="B1654" t="str">
            <v>ESQUADRIA ALUMÍNIO NATURAL MÁXIMO AR C/FERRAGENS (M.O.FAB.INC.MAT.)</v>
          </cell>
          <cell r="C1654" t="str">
            <v xml:space="preserve">m2    </v>
          </cell>
          <cell r="D1654">
            <v>429.87</v>
          </cell>
          <cell r="E1654">
            <v>27.3</v>
          </cell>
          <cell r="F1654">
            <v>457.17</v>
          </cell>
        </row>
        <row r="1655">
          <cell r="A1655">
            <v>180111</v>
          </cell>
          <cell r="B1655" t="str">
            <v>ESQUADRIA DE ALUMÍNIO ANODIZADO CORRER / VIDRO 2 FOLHAS C/FERRAGENS (M.O.FAB.INC.MAT.)</v>
          </cell>
          <cell r="C1655" t="str">
            <v xml:space="preserve">m2    </v>
          </cell>
          <cell r="D1655">
            <v>301.5</v>
          </cell>
          <cell r="E1655">
            <v>27.3</v>
          </cell>
          <cell r="F1655">
            <v>328.8</v>
          </cell>
        </row>
        <row r="1656">
          <cell r="A1656">
            <v>180112</v>
          </cell>
          <cell r="B1656" t="str">
            <v>ESQUADRIA ALUMÍNIO ANODIZADO COM 3 FOLHAS (01 VIDRO E 02 VENEZIANA )C/FERRAGENS (M.O.FAB.INC.MAT.)</v>
          </cell>
          <cell r="C1656" t="str">
            <v xml:space="preserve">m2    </v>
          </cell>
          <cell r="D1656">
            <v>452.37</v>
          </cell>
          <cell r="E1656">
            <v>27.3</v>
          </cell>
          <cell r="F1656">
            <v>479.67</v>
          </cell>
        </row>
        <row r="1657">
          <cell r="A1657">
            <v>180113</v>
          </cell>
          <cell r="B1657" t="str">
            <v>PORTA DE ABRIR EM ALUMÍNIO ANODIZADO / VIDRO C/FERRAGENS (M.O.FAB.INC.MAT.)</v>
          </cell>
          <cell r="C1657" t="str">
            <v xml:space="preserve">m2    </v>
          </cell>
          <cell r="D1657">
            <v>413.84</v>
          </cell>
          <cell r="E1657">
            <v>25.61</v>
          </cell>
          <cell r="F1657">
            <v>439.45</v>
          </cell>
        </row>
        <row r="1658">
          <cell r="A1658">
            <v>180114</v>
          </cell>
          <cell r="B1658" t="str">
            <v>PORTA DE ABRIR ALUMÍNIO ANODIZADO EM VENEZIANA C/FERRAGENS (M.O.FAB.INC.MAT.)</v>
          </cell>
          <cell r="C1658" t="str">
            <v xml:space="preserve">m2    </v>
          </cell>
          <cell r="D1658">
            <v>574.86</v>
          </cell>
          <cell r="E1658">
            <v>25.61</v>
          </cell>
          <cell r="F1658">
            <v>600.47</v>
          </cell>
        </row>
        <row r="1659">
          <cell r="A1659">
            <v>180115</v>
          </cell>
          <cell r="B1659" t="str">
            <v>ESQUADRIA ALUMÍNIO ANODIZADO MÁXIMO AR C/FERRAGENS (M.O.FAB.INC.MAT.)</v>
          </cell>
          <cell r="C1659" t="str">
            <v xml:space="preserve">m2    </v>
          </cell>
          <cell r="D1659">
            <v>452.37</v>
          </cell>
          <cell r="E1659">
            <v>27.3</v>
          </cell>
          <cell r="F1659">
            <v>479.67</v>
          </cell>
        </row>
        <row r="1660">
          <cell r="A1660">
            <v>180204</v>
          </cell>
          <cell r="B1660" t="str">
            <v>PORTA CORTA FOGO COMPLETA - P90</v>
          </cell>
          <cell r="C1660" t="str">
            <v xml:space="preserve">Un    </v>
          </cell>
          <cell r="D1660">
            <v>526.57000000000005</v>
          </cell>
          <cell r="E1660">
            <v>52.34</v>
          </cell>
          <cell r="F1660">
            <v>578.91</v>
          </cell>
        </row>
        <row r="1661">
          <cell r="A1661">
            <v>180208</v>
          </cell>
          <cell r="B1661" t="str">
            <v>GRADE PROTECAO TIPO TIJOLINHO GP-1/GP-2</v>
          </cell>
          <cell r="C1661" t="str">
            <v xml:space="preserve">m2    </v>
          </cell>
          <cell r="D1661">
            <v>104.98</v>
          </cell>
          <cell r="E1661">
            <v>23.44</v>
          </cell>
          <cell r="F1661">
            <v>128.41999999999999</v>
          </cell>
        </row>
        <row r="1662">
          <cell r="A1662">
            <v>180280</v>
          </cell>
          <cell r="B1662" t="str">
            <v>PORTAO TELA/TUBO FoGo PT1/PT2 C/FERRAGENS</v>
          </cell>
          <cell r="C1662" t="str">
            <v xml:space="preserve">m2    </v>
          </cell>
          <cell r="D1662">
            <v>205.74</v>
          </cell>
          <cell r="E1662">
            <v>28.05</v>
          </cell>
          <cell r="F1662">
            <v>233.79</v>
          </cell>
        </row>
        <row r="1663">
          <cell r="A1663">
            <v>180281</v>
          </cell>
          <cell r="B1663" t="str">
            <v>PORTAO TELA/TUBO FoGo PT3 C/FERRAGENS</v>
          </cell>
          <cell r="C1663" t="str">
            <v xml:space="preserve">m2    </v>
          </cell>
          <cell r="D1663">
            <v>226.83</v>
          </cell>
          <cell r="E1663">
            <v>26.57</v>
          </cell>
          <cell r="F1663">
            <v>253.4</v>
          </cell>
        </row>
        <row r="1664">
          <cell r="A1664">
            <v>180282</v>
          </cell>
          <cell r="B1664" t="str">
            <v>PORTAO TELA/TUBO FoGo PT10 C/FERRAGENS</v>
          </cell>
          <cell r="C1664" t="str">
            <v xml:space="preserve">m2    </v>
          </cell>
          <cell r="D1664">
            <v>278.33</v>
          </cell>
          <cell r="E1664">
            <v>26.57</v>
          </cell>
          <cell r="F1664">
            <v>304.89999999999998</v>
          </cell>
        </row>
        <row r="1665">
          <cell r="A1665">
            <v>180302</v>
          </cell>
          <cell r="B1665" t="str">
            <v>PORTAO DE FERRO REDONDO PT-6 C/FERRAGENS</v>
          </cell>
          <cell r="C1665" t="str">
            <v xml:space="preserve">m2    </v>
          </cell>
          <cell r="D1665">
            <v>281.89999999999998</v>
          </cell>
          <cell r="E1665">
            <v>28.05</v>
          </cell>
          <cell r="F1665">
            <v>309.95</v>
          </cell>
        </row>
        <row r="1666">
          <cell r="A1666">
            <v>180303</v>
          </cell>
          <cell r="B1666" t="str">
            <v>PORTA DE ENROLAR C/FERRAGENS</v>
          </cell>
          <cell r="C1666" t="str">
            <v xml:space="preserve">m2    </v>
          </cell>
          <cell r="D1666">
            <v>126.19</v>
          </cell>
          <cell r="E1666">
            <v>35.380000000000003</v>
          </cell>
          <cell r="F1666">
            <v>161.57</v>
          </cell>
        </row>
        <row r="1667">
          <cell r="A1667">
            <v>180304</v>
          </cell>
          <cell r="B1667" t="str">
            <v>PORTAO DE ABRIR CHAPA 14  PT-4 C/FERRAGENS</v>
          </cell>
          <cell r="C1667" t="str">
            <v xml:space="preserve">m2    </v>
          </cell>
          <cell r="D1667">
            <v>258.83</v>
          </cell>
          <cell r="E1667">
            <v>26.57</v>
          </cell>
          <cell r="F1667">
            <v>285.39999999999998</v>
          </cell>
        </row>
        <row r="1668">
          <cell r="A1668">
            <v>180305</v>
          </cell>
          <cell r="B1668" t="str">
            <v>PORTAO DE TELA E CANO GALVANIZ. PT 9 C/FERRAGENS</v>
          </cell>
          <cell r="C1668" t="str">
            <v xml:space="preserve">m2    </v>
          </cell>
          <cell r="D1668">
            <v>272.27</v>
          </cell>
          <cell r="E1668">
            <v>28.05</v>
          </cell>
          <cell r="F1668">
            <v>300.32</v>
          </cell>
        </row>
        <row r="1669">
          <cell r="A1669">
            <v>180307</v>
          </cell>
          <cell r="B1669" t="str">
            <v>PORTAO /CHAPA TRAPEZ / TUBO DE ACO PT-5 C/FERRAGEM</v>
          </cell>
          <cell r="C1669" t="str">
            <v xml:space="preserve">m2    </v>
          </cell>
          <cell r="D1669">
            <v>202.71</v>
          </cell>
          <cell r="E1669">
            <v>26.57</v>
          </cell>
          <cell r="F1669">
            <v>229.28</v>
          </cell>
        </row>
        <row r="1670">
          <cell r="A1670">
            <v>180308</v>
          </cell>
          <cell r="B1670" t="str">
            <v>PORTAO CHAPA 14 / GRADE DE FERRO PT-7 C/FERRAGENS</v>
          </cell>
          <cell r="C1670" t="str">
            <v xml:space="preserve">m2    </v>
          </cell>
          <cell r="D1670">
            <v>366.46</v>
          </cell>
          <cell r="E1670">
            <v>28.05</v>
          </cell>
          <cell r="F1670">
            <v>394.51</v>
          </cell>
        </row>
        <row r="1671">
          <cell r="A1671">
            <v>180309</v>
          </cell>
          <cell r="B1671" t="str">
            <v>PORTAO CORRER / ABRIR CONJUGADO PT-8 C/FERRAGENS</v>
          </cell>
          <cell r="C1671" t="str">
            <v xml:space="preserve">m2    </v>
          </cell>
          <cell r="D1671">
            <v>211.54</v>
          </cell>
          <cell r="E1671">
            <v>26.57</v>
          </cell>
          <cell r="F1671">
            <v>238.11</v>
          </cell>
        </row>
        <row r="1672">
          <cell r="A1672">
            <v>180310</v>
          </cell>
          <cell r="B1672" t="str">
            <v>GRADE DE PROTECAO EM CANTONEIRA/FERRO QUADRADO GP3-GP4</v>
          </cell>
          <cell r="C1672" t="str">
            <v xml:space="preserve">m2    </v>
          </cell>
          <cell r="D1672">
            <v>129.18</v>
          </cell>
          <cell r="E1672">
            <v>23.44</v>
          </cell>
          <cell r="F1672">
            <v>152.62</v>
          </cell>
        </row>
        <row r="1673">
          <cell r="A1673">
            <v>180311</v>
          </cell>
          <cell r="B1673" t="str">
            <v>GRADE DE PROTECAO/TUBO INDUSTRIAL/FERRO REDONDO-GP5</v>
          </cell>
          <cell r="C1673" t="str">
            <v xml:space="preserve">m2    </v>
          </cell>
          <cell r="D1673">
            <v>122.7</v>
          </cell>
          <cell r="E1673">
            <v>14.4</v>
          </cell>
          <cell r="F1673">
            <v>137.1</v>
          </cell>
        </row>
        <row r="1674">
          <cell r="A1674">
            <v>180312</v>
          </cell>
          <cell r="B1674" t="str">
            <v>GRADE DE FRENTE/FERRO REDONDO COM ESTACA D=25CM ARMADA - GF-1</v>
          </cell>
          <cell r="C1674" t="str">
            <v xml:space="preserve">m2    </v>
          </cell>
          <cell r="D1674">
            <v>98.83</v>
          </cell>
          <cell r="E1674">
            <v>16.91</v>
          </cell>
          <cell r="F1674">
            <v>115.74</v>
          </cell>
        </row>
        <row r="1675">
          <cell r="A1675">
            <v>180313</v>
          </cell>
          <cell r="B1675" t="str">
            <v>GRADE DE FRENTE/TUBO DE AÇO COM ESTACA D=25CM ARMADA - GF-2</v>
          </cell>
          <cell r="C1675" t="str">
            <v xml:space="preserve">m2    </v>
          </cell>
          <cell r="D1675">
            <v>86.3</v>
          </cell>
          <cell r="E1675">
            <v>16.91</v>
          </cell>
          <cell r="F1675">
            <v>103.21</v>
          </cell>
        </row>
        <row r="1676">
          <cell r="A1676">
            <v>180314</v>
          </cell>
          <cell r="B1676" t="str">
            <v xml:space="preserve">GUARDA CORPO COM CORRIMÃO/TUBO INDUSTRIAL  GC-1 </v>
          </cell>
          <cell r="C1676" t="str">
            <v xml:space="preserve">m2    </v>
          </cell>
          <cell r="D1676">
            <v>176.53</v>
          </cell>
          <cell r="E1676">
            <v>10.8</v>
          </cell>
          <cell r="F1676">
            <v>187.33</v>
          </cell>
        </row>
        <row r="1677">
          <cell r="A1677">
            <v>180315</v>
          </cell>
          <cell r="B1677" t="str">
            <v>GUARDA CORPO COM CORRIMÃO/TUBO IND. E TELA ARTÍSTICA GC-2</v>
          </cell>
          <cell r="C1677" t="str">
            <v xml:space="preserve">m2    </v>
          </cell>
          <cell r="D1677">
            <v>187.96</v>
          </cell>
          <cell r="E1677">
            <v>10.8</v>
          </cell>
          <cell r="F1677">
            <v>198.76</v>
          </cell>
        </row>
        <row r="1678">
          <cell r="A1678">
            <v>180316</v>
          </cell>
          <cell r="B1678" t="str">
            <v>CORRIMÃO/TUBO INDUSTRIAL C-1</v>
          </cell>
          <cell r="C1678" t="str">
            <v xml:space="preserve">m     </v>
          </cell>
          <cell r="D1678">
            <v>24.75</v>
          </cell>
          <cell r="E1678">
            <v>10.8</v>
          </cell>
          <cell r="F1678">
            <v>35.549999999999997</v>
          </cell>
        </row>
        <row r="1679">
          <cell r="A1679">
            <v>180317</v>
          </cell>
          <cell r="B1679" t="str">
            <v xml:space="preserve">GRADE PADRÃO PARA CELA </v>
          </cell>
          <cell r="C1679" t="str">
            <v xml:space="preserve">m2    </v>
          </cell>
          <cell r="D1679">
            <v>270.95999999999998</v>
          </cell>
          <cell r="E1679">
            <v>29.61</v>
          </cell>
          <cell r="F1679">
            <v>300.57</v>
          </cell>
        </row>
        <row r="1680">
          <cell r="A1680">
            <v>180318</v>
          </cell>
          <cell r="B1680" t="str">
            <v>GUARDA BICICLETAS</v>
          </cell>
          <cell r="C1680" t="str">
            <v xml:space="preserve">M     </v>
          </cell>
          <cell r="D1680">
            <v>116.52</v>
          </cell>
          <cell r="E1680">
            <v>2.88</v>
          </cell>
          <cell r="F1680">
            <v>119.4</v>
          </cell>
        </row>
        <row r="1681">
          <cell r="A1681">
            <v>180320</v>
          </cell>
          <cell r="B1681" t="str">
            <v>GRADE GINASIO - TELA PORTUG.3X3CM FIO12/TB.INDUST.1.1/2"</v>
          </cell>
          <cell r="C1681" t="str">
            <v xml:space="preserve">m2    </v>
          </cell>
          <cell r="D1681">
            <v>109.41</v>
          </cell>
          <cell r="E1681">
            <v>10.8</v>
          </cell>
          <cell r="F1681">
            <v>120.21</v>
          </cell>
        </row>
        <row r="1682">
          <cell r="A1682">
            <v>180321</v>
          </cell>
          <cell r="B1682" t="str">
            <v>GRADE GINÁSIO (PARAFUSADA) TELA PORT.3X3CM FIO12/TUB.IND.1.1/2"</v>
          </cell>
          <cell r="C1682" t="str">
            <v xml:space="preserve">m2    </v>
          </cell>
          <cell r="D1682">
            <v>117.4</v>
          </cell>
          <cell r="E1682">
            <v>6.48</v>
          </cell>
          <cell r="F1682">
            <v>123.88</v>
          </cell>
        </row>
        <row r="1683">
          <cell r="A1683">
            <v>180323</v>
          </cell>
          <cell r="B1683" t="str">
            <v>GRELHA PADRÃO AGETOP DE FERRO CHATO COM BERÇO (ESPAÇAMENTO ENTRE FACES = 1,5CM - NBR 9050 ACESSIBILIDADE)</v>
          </cell>
          <cell r="C1683" t="str">
            <v xml:space="preserve">m2    </v>
          </cell>
          <cell r="D1683">
            <v>289.56</v>
          </cell>
          <cell r="E1683">
            <v>41.7</v>
          </cell>
          <cell r="F1683">
            <v>331.26</v>
          </cell>
        </row>
        <row r="1684">
          <cell r="A1684">
            <v>180324</v>
          </cell>
          <cell r="B1684" t="str">
            <v>GRELHA PADRÃO AGETOP DE FERRO CHATO COM BERÇO ( ESPAÇAMENTO ENTRE EIXOS = 2 CM)</v>
          </cell>
          <cell r="C1684" t="str">
            <v xml:space="preserve">m2    </v>
          </cell>
          <cell r="D1684">
            <v>268.33</v>
          </cell>
          <cell r="E1684">
            <v>41.7</v>
          </cell>
          <cell r="F1684">
            <v>310.02999999999997</v>
          </cell>
        </row>
        <row r="1685">
          <cell r="A1685">
            <v>180325</v>
          </cell>
          <cell r="B1685" t="str">
            <v>VEDAÇÃO DE JUNTA DE DILATAÇÃO COM CHAPA 18 VINCADA E PARAFUSADA A CADA 30 CM - PINTADA</v>
          </cell>
          <cell r="C1685" t="str">
            <v xml:space="preserve">M     </v>
          </cell>
          <cell r="D1685">
            <v>12.15</v>
          </cell>
          <cell r="E1685">
            <v>5.86</v>
          </cell>
          <cell r="F1685">
            <v>18.010000000000002</v>
          </cell>
        </row>
        <row r="1686">
          <cell r="A1686">
            <v>180328</v>
          </cell>
          <cell r="B1686" t="str">
            <v>GUARDA CORPO COM CORRIMÃOS/TUBO INDUSTRIAL GCR</v>
          </cell>
          <cell r="C1686" t="str">
            <v xml:space="preserve">m2    </v>
          </cell>
          <cell r="D1686">
            <v>135.1</v>
          </cell>
          <cell r="E1686">
            <v>10.8</v>
          </cell>
          <cell r="F1686">
            <v>145.9</v>
          </cell>
        </row>
        <row r="1687">
          <cell r="A1687">
            <v>180330</v>
          </cell>
          <cell r="B1687" t="str">
            <v>GUARDA CORPO / TUBO INDUSTRIAL GCS-1</v>
          </cell>
          <cell r="C1687" t="str">
            <v xml:space="preserve">m2    </v>
          </cell>
          <cell r="D1687">
            <v>162.68</v>
          </cell>
          <cell r="E1687">
            <v>10.8</v>
          </cell>
          <cell r="F1687">
            <v>173.48</v>
          </cell>
        </row>
        <row r="1688">
          <cell r="A1688">
            <v>180331</v>
          </cell>
          <cell r="B1688" t="str">
            <v>GUARDA CORPO/TUBO INDUSTRIAL E TELA ARTÍSTICA GCS-2</v>
          </cell>
          <cell r="C1688" t="str">
            <v xml:space="preserve">m2    </v>
          </cell>
          <cell r="D1688">
            <v>174.12</v>
          </cell>
          <cell r="E1688">
            <v>10.8</v>
          </cell>
          <cell r="F1688">
            <v>184.92</v>
          </cell>
        </row>
        <row r="1689">
          <cell r="A1689">
            <v>180380</v>
          </cell>
          <cell r="B1689" t="str">
            <v>ESQ. MAXIMO AR CHAPA/VIDRO J4 C/FERRAGENS</v>
          </cell>
          <cell r="C1689" t="str">
            <v xml:space="preserve">m2    </v>
          </cell>
          <cell r="D1689">
            <v>413.79</v>
          </cell>
          <cell r="E1689">
            <v>29.61</v>
          </cell>
          <cell r="F1689">
            <v>443.4</v>
          </cell>
        </row>
        <row r="1690">
          <cell r="A1690">
            <v>180381</v>
          </cell>
          <cell r="B1690" t="str">
            <v>ESQ. MAXIMO AR CHAPA/VIDRO J3/J5/J6/J8 C/FERRAGENS</v>
          </cell>
          <cell r="C1690" t="str">
            <v xml:space="preserve">m2    </v>
          </cell>
          <cell r="D1690">
            <v>237.15</v>
          </cell>
          <cell r="E1690">
            <v>29.61</v>
          </cell>
          <cell r="F1690">
            <v>266.76</v>
          </cell>
        </row>
        <row r="1691">
          <cell r="A1691">
            <v>180383</v>
          </cell>
          <cell r="B1691" t="str">
            <v>ESQ. DE CORRER VENEZIANA CHAPA/VIDRO J14 C/FERRAGENS</v>
          </cell>
          <cell r="C1691" t="str">
            <v xml:space="preserve">m2    </v>
          </cell>
          <cell r="D1691">
            <v>199.66</v>
          </cell>
          <cell r="E1691">
            <v>29.61</v>
          </cell>
          <cell r="F1691">
            <v>229.27</v>
          </cell>
        </row>
        <row r="1692">
          <cell r="A1692">
            <v>180401</v>
          </cell>
          <cell r="B1692" t="str">
            <v>ESQ.DE CORRER CHAPA/VIDRO J9/J10/J12/J13 C/FERRAGENS</v>
          </cell>
          <cell r="C1692" t="str">
            <v xml:space="preserve">m2    </v>
          </cell>
          <cell r="D1692">
            <v>114.61</v>
          </cell>
          <cell r="E1692">
            <v>29.61</v>
          </cell>
          <cell r="F1692">
            <v>144.22</v>
          </cell>
        </row>
        <row r="1693">
          <cell r="A1693">
            <v>180402</v>
          </cell>
          <cell r="B1693" t="str">
            <v>ESQ.VENEZIANA CHAPA/VIDRO J11 e J16 C/FERRAGENS</v>
          </cell>
          <cell r="C1693" t="str">
            <v xml:space="preserve">m2    </v>
          </cell>
          <cell r="D1693">
            <v>364.14</v>
          </cell>
          <cell r="E1693">
            <v>29.61</v>
          </cell>
          <cell r="F1693">
            <v>393.75</v>
          </cell>
        </row>
        <row r="1694">
          <cell r="A1694">
            <v>180403</v>
          </cell>
          <cell r="B1694" t="str">
            <v>ESQ.MAXIMO AR CHAPA/VIDRO J1/J2/J7/J15 C/FERRAGENS</v>
          </cell>
          <cell r="C1694" t="str">
            <v xml:space="preserve">m2    </v>
          </cell>
          <cell r="D1694">
            <v>112.49</v>
          </cell>
          <cell r="E1694">
            <v>29.61</v>
          </cell>
          <cell r="F1694">
            <v>142.1</v>
          </cell>
        </row>
        <row r="1695">
          <cell r="A1695">
            <v>180404</v>
          </cell>
          <cell r="B1695" t="str">
            <v>ESQUADRIA BASCULANTE EM CHAPA  J17, J18 e J19 C/FERRAGENS</v>
          </cell>
          <cell r="C1695" t="str">
            <v xml:space="preserve">m2    </v>
          </cell>
          <cell r="D1695">
            <v>185.25</v>
          </cell>
          <cell r="E1695">
            <v>29.61</v>
          </cell>
          <cell r="F1695">
            <v>214.86</v>
          </cell>
        </row>
        <row r="1696">
          <cell r="A1696">
            <v>180405</v>
          </cell>
          <cell r="B1696" t="str">
            <v>ESQ.METALICA / PRE-MOLDADO JPM-1 / JPM-2 C/FERRAGENS</v>
          </cell>
          <cell r="C1696" t="str">
            <v xml:space="preserve">m2    </v>
          </cell>
          <cell r="D1696">
            <v>205.88</v>
          </cell>
          <cell r="E1696">
            <v>23.32</v>
          </cell>
          <cell r="F1696">
            <v>229.2</v>
          </cell>
        </row>
        <row r="1697">
          <cell r="A1697">
            <v>180406</v>
          </cell>
          <cell r="B1697" t="str">
            <v>ESQUADRIA EM CHAPA METÁLICA TIPO VENEZIANA FIXA COM VENTILAÇÃO  J-20</v>
          </cell>
          <cell r="C1697" t="str">
            <v xml:space="preserve">m2    </v>
          </cell>
          <cell r="D1697">
            <v>181.92</v>
          </cell>
          <cell r="E1697">
            <v>27.69</v>
          </cell>
          <cell r="F1697">
            <v>209.61</v>
          </cell>
        </row>
        <row r="1698">
          <cell r="A1698">
            <v>180490</v>
          </cell>
          <cell r="B1698" t="str">
            <v>PORTA DE ABRIR EM CHAPA PF-1A C/FERRAGENS</v>
          </cell>
          <cell r="C1698" t="str">
            <v xml:space="preserve">m2    </v>
          </cell>
          <cell r="D1698">
            <v>343.56</v>
          </cell>
          <cell r="E1698">
            <v>27.69</v>
          </cell>
          <cell r="F1698">
            <v>371.25</v>
          </cell>
        </row>
        <row r="1699">
          <cell r="A1699">
            <v>180491</v>
          </cell>
          <cell r="B1699" t="str">
            <v>PORTA DE ABRIR EM CHAPA PF-1B C/FERRAGENS</v>
          </cell>
          <cell r="C1699" t="str">
            <v xml:space="preserve">m2    </v>
          </cell>
          <cell r="D1699">
            <v>326.89</v>
          </cell>
          <cell r="E1699">
            <v>27.69</v>
          </cell>
          <cell r="F1699">
            <v>354.58</v>
          </cell>
        </row>
        <row r="1700">
          <cell r="A1700">
            <v>180501</v>
          </cell>
          <cell r="B1700" t="str">
            <v>PORTA DE ABRIR EM CHAPA PF-1 C/FERRAGENS</v>
          </cell>
          <cell r="C1700" t="str">
            <v xml:space="preserve">m2    </v>
          </cell>
          <cell r="D1700">
            <v>428.71</v>
          </cell>
          <cell r="E1700">
            <v>27.69</v>
          </cell>
          <cell r="F1700">
            <v>456.4</v>
          </cell>
        </row>
        <row r="1701">
          <cell r="A1701">
            <v>180502</v>
          </cell>
          <cell r="B1701" t="str">
            <v>PORTA DE ABRIR/FOLHA DE VIDRO PF-2 C/FERRAGENS</v>
          </cell>
          <cell r="C1701" t="str">
            <v xml:space="preserve">m2    </v>
          </cell>
          <cell r="D1701">
            <v>228.74</v>
          </cell>
          <cell r="E1701">
            <v>27.69</v>
          </cell>
          <cell r="F1701">
            <v>256.43</v>
          </cell>
        </row>
        <row r="1702">
          <cell r="A1702">
            <v>180503</v>
          </cell>
          <cell r="B1702" t="str">
            <v>PORTA DE ABRIR/VENEZIANA/VIDRO PF-3 C/FERRAGENS</v>
          </cell>
          <cell r="C1702" t="str">
            <v xml:space="preserve">m2    </v>
          </cell>
          <cell r="D1702">
            <v>277.60000000000002</v>
          </cell>
          <cell r="E1702">
            <v>27.69</v>
          </cell>
          <cell r="F1702">
            <v>305.29000000000002</v>
          </cell>
        </row>
        <row r="1703">
          <cell r="A1703">
            <v>180504</v>
          </cell>
          <cell r="B1703" t="str">
            <v>PORTA ABRIR/VENEZIANA PF-4 C/FERRAGENS</v>
          </cell>
          <cell r="C1703" t="str">
            <v xml:space="preserve">m2    </v>
          </cell>
          <cell r="D1703">
            <v>316.62</v>
          </cell>
          <cell r="E1703">
            <v>27.69</v>
          </cell>
          <cell r="F1703">
            <v>344.31</v>
          </cell>
        </row>
        <row r="1704">
          <cell r="A1704">
            <v>180505</v>
          </cell>
          <cell r="B1704" t="str">
            <v>PORTA ABRIR/VENEZIANA (2) FOLHAS PF-5 C/FERRAGENS</v>
          </cell>
          <cell r="C1704" t="str">
            <v xml:space="preserve">m2    </v>
          </cell>
          <cell r="D1704">
            <v>269.82</v>
          </cell>
          <cell r="E1704">
            <v>27.69</v>
          </cell>
          <cell r="F1704">
            <v>297.51</v>
          </cell>
        </row>
        <row r="1705">
          <cell r="A1705">
            <v>180506</v>
          </cell>
          <cell r="B1705" t="str">
            <v>PORTA DE CORRER/VIDRO (4) FOLHAS PF-6 C/ FERRAGENS</v>
          </cell>
          <cell r="C1705" t="str">
            <v xml:space="preserve">m2    </v>
          </cell>
          <cell r="D1705">
            <v>155.55000000000001</v>
          </cell>
          <cell r="E1705">
            <v>27.69</v>
          </cell>
          <cell r="F1705">
            <v>183.24</v>
          </cell>
        </row>
        <row r="1706">
          <cell r="A1706">
            <v>180507</v>
          </cell>
          <cell r="B1706" t="str">
            <v>PORTA DE CORRER C/BASCULA PF-7/PF-8 C/ FERRAGENS</v>
          </cell>
          <cell r="C1706" t="str">
            <v xml:space="preserve">m2    </v>
          </cell>
          <cell r="D1706">
            <v>174.85</v>
          </cell>
          <cell r="E1706">
            <v>27.69</v>
          </cell>
          <cell r="F1706">
            <v>202.54</v>
          </cell>
        </row>
        <row r="1707">
          <cell r="A1707">
            <v>180508</v>
          </cell>
          <cell r="B1707" t="str">
            <v>PORTA ABRIR/VIDRO (2) FOLHAS PF-9 C/FERRAGENS</v>
          </cell>
          <cell r="C1707" t="str">
            <v xml:space="preserve">m2    </v>
          </cell>
          <cell r="D1707">
            <v>192.58</v>
          </cell>
          <cell r="E1707">
            <v>27.69</v>
          </cell>
          <cell r="F1707">
            <v>220.27</v>
          </cell>
        </row>
        <row r="1708">
          <cell r="A1708">
            <v>180509</v>
          </cell>
          <cell r="B1708" t="str">
            <v>PORTA ABRIR CH.P/WC PF-10 C/FERRAGENS</v>
          </cell>
          <cell r="C1708" t="str">
            <v xml:space="preserve">m2    </v>
          </cell>
          <cell r="D1708">
            <v>297.19</v>
          </cell>
          <cell r="E1708">
            <v>27.69</v>
          </cell>
          <cell r="F1708">
            <v>324.88</v>
          </cell>
        </row>
        <row r="1709">
          <cell r="A1709">
            <v>180510</v>
          </cell>
          <cell r="B1709" t="str">
            <v>PORTA CH./VENEZIANA PRE-MOLD.PPM-1/PPM-2 C/FERRAGEM</v>
          </cell>
          <cell r="C1709" t="str">
            <v xml:space="preserve">m2    </v>
          </cell>
          <cell r="D1709">
            <v>341.7</v>
          </cell>
          <cell r="E1709">
            <v>21.69</v>
          </cell>
          <cell r="F1709">
            <v>363.39</v>
          </cell>
        </row>
        <row r="1710">
          <cell r="A1710">
            <v>180511</v>
          </cell>
          <cell r="B1710" t="str">
            <v>PORTA CHAPA / GRADE - PRE-MOLD.PPM-3 C/FERRAGEM</v>
          </cell>
          <cell r="C1710" t="str">
            <v xml:space="preserve">m2    </v>
          </cell>
          <cell r="D1710">
            <v>336.77</v>
          </cell>
          <cell r="E1710">
            <v>21.69</v>
          </cell>
          <cell r="F1710">
            <v>358.46</v>
          </cell>
        </row>
        <row r="1711">
          <cell r="A1711">
            <v>180512</v>
          </cell>
          <cell r="B1711" t="str">
            <v>PORTA EM CHAPA P/WC - PRE-MOLD.PPM-4 C/FERRAGEM</v>
          </cell>
          <cell r="C1711" t="str">
            <v xml:space="preserve">m2    </v>
          </cell>
          <cell r="D1711">
            <v>276.68</v>
          </cell>
          <cell r="E1711">
            <v>21.69</v>
          </cell>
          <cell r="F1711">
            <v>298.37</v>
          </cell>
        </row>
        <row r="1712">
          <cell r="A1712">
            <v>180515</v>
          </cell>
          <cell r="B1712" t="str">
            <v>PORTA DE ABRIR VENEZ./VIDRO (2) FOLHAS PF-11 C/FERRAGENS</v>
          </cell>
          <cell r="C1712" t="str">
            <v xml:space="preserve">m2    </v>
          </cell>
          <cell r="D1712">
            <v>234.13</v>
          </cell>
          <cell r="E1712">
            <v>27.69</v>
          </cell>
          <cell r="F1712">
            <v>261.82</v>
          </cell>
        </row>
        <row r="1713">
          <cell r="A1713">
            <v>180701</v>
          </cell>
          <cell r="B1713" t="str">
            <v>ESCADA TIPO MARINHEIRO COM GUARDA CORPO PADRÃO AGETOP ( H &gt; 3M )</v>
          </cell>
          <cell r="C1713" t="str">
            <v xml:space="preserve">m     </v>
          </cell>
          <cell r="D1713">
            <v>299.23</v>
          </cell>
          <cell r="E1713">
            <v>4.8499999999999996</v>
          </cell>
          <cell r="F1713">
            <v>304.08</v>
          </cell>
        </row>
        <row r="1714">
          <cell r="A1714">
            <v>180703</v>
          </cell>
          <cell r="B1714" t="str">
            <v>ESCADA TIPO MARINHEIRO SEM GUARDA CORPO PADRÃO AGETOP ( H &lt;= 3M)</v>
          </cell>
          <cell r="C1714" t="str">
            <v xml:space="preserve">m     </v>
          </cell>
          <cell r="D1714">
            <v>232.76</v>
          </cell>
          <cell r="E1714">
            <v>8.68</v>
          </cell>
          <cell r="F1714">
            <v>241.44</v>
          </cell>
        </row>
        <row r="1715">
          <cell r="A1715">
            <v>180708</v>
          </cell>
          <cell r="B1715" t="str">
            <v>GAIOLA PADRÃO EM AÇO CA-50 8.0 MM PARA PROTEÇÃO DAS LUMINÁRIAS</v>
          </cell>
          <cell r="C1715" t="str">
            <v xml:space="preserve">un    </v>
          </cell>
          <cell r="D1715">
            <v>84.32</v>
          </cell>
          <cell r="E1715">
            <v>10.8</v>
          </cell>
          <cell r="F1715">
            <v>95.12</v>
          </cell>
        </row>
        <row r="1716">
          <cell r="A1716">
            <v>180710</v>
          </cell>
          <cell r="B1716" t="str">
            <v>ALÇAPÃO FORMATO COIFA EM CHAPA VINCADA Nº. 18 H=(10+2)CM, C/ALÇAS E PORTA CADEADOS (INCLUSIVE CADEADOS Nº. 30)</v>
          </cell>
          <cell r="C1716" t="str">
            <v xml:space="preserve">m2    </v>
          </cell>
          <cell r="D1716">
            <v>242.55</v>
          </cell>
          <cell r="E1716">
            <v>4.1399999999999997</v>
          </cell>
          <cell r="F1716">
            <v>246.69</v>
          </cell>
        </row>
        <row r="1717">
          <cell r="A1717">
            <v>181</v>
          </cell>
          <cell r="B1717" t="str">
            <v>VIDROS</v>
          </cell>
        </row>
        <row r="1718">
          <cell r="A1718">
            <v>190000</v>
          </cell>
          <cell r="B1718" t="str">
            <v>VIDROS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>
            <v>190101</v>
          </cell>
          <cell r="B1719" t="str">
            <v>VIDRO LISO 3 MM - COLOCADO</v>
          </cell>
          <cell r="C1719" t="str">
            <v xml:space="preserve">m2    </v>
          </cell>
          <cell r="D1719">
            <v>58</v>
          </cell>
          <cell r="E1719">
            <v>0</v>
          </cell>
          <cell r="F1719">
            <v>58</v>
          </cell>
        </row>
        <row r="1720">
          <cell r="A1720">
            <v>190102</v>
          </cell>
          <cell r="B1720" t="str">
            <v>VIDRO LISO 4 MM - COLOCADO</v>
          </cell>
          <cell r="C1720" t="str">
            <v xml:space="preserve">m2    </v>
          </cell>
          <cell r="D1720">
            <v>65.67</v>
          </cell>
          <cell r="E1720">
            <v>0</v>
          </cell>
          <cell r="F1720">
            <v>65.67</v>
          </cell>
        </row>
        <row r="1721">
          <cell r="A1721">
            <v>190103</v>
          </cell>
          <cell r="B1721" t="str">
            <v>VIDRO LISO 5 MM - COLOCADO</v>
          </cell>
          <cell r="C1721" t="str">
            <v xml:space="preserve">m2    </v>
          </cell>
          <cell r="D1721">
            <v>74.81</v>
          </cell>
          <cell r="E1721">
            <v>0</v>
          </cell>
          <cell r="F1721">
            <v>74.81</v>
          </cell>
        </row>
        <row r="1722">
          <cell r="A1722">
            <v>190104</v>
          </cell>
          <cell r="B1722" t="str">
            <v>VIDRO LISO 6 MM - COLOCADO</v>
          </cell>
          <cell r="C1722" t="str">
            <v xml:space="preserve">m2    </v>
          </cell>
          <cell r="D1722">
            <v>85</v>
          </cell>
          <cell r="E1722">
            <v>0</v>
          </cell>
          <cell r="F1722">
            <v>85</v>
          </cell>
        </row>
        <row r="1723">
          <cell r="A1723">
            <v>190105</v>
          </cell>
          <cell r="B1723" t="str">
            <v>VIDRO MINI-BOREAL - COLOCADO</v>
          </cell>
          <cell r="C1723" t="str">
            <v xml:space="preserve">m2    </v>
          </cell>
          <cell r="D1723">
            <v>62</v>
          </cell>
          <cell r="E1723">
            <v>0</v>
          </cell>
          <cell r="F1723">
            <v>62</v>
          </cell>
        </row>
        <row r="1724">
          <cell r="A1724">
            <v>190106</v>
          </cell>
          <cell r="B1724" t="str">
            <v>VIDRO PONTILHADO - COLOCADO</v>
          </cell>
          <cell r="C1724" t="str">
            <v xml:space="preserve">m2    </v>
          </cell>
          <cell r="D1724">
            <v>62</v>
          </cell>
          <cell r="E1724">
            <v>0</v>
          </cell>
          <cell r="F1724">
            <v>62</v>
          </cell>
        </row>
        <row r="1725">
          <cell r="A1725">
            <v>190107</v>
          </cell>
          <cell r="B1725" t="str">
            <v>VIDRO FANTASIA - COLOCADO</v>
          </cell>
          <cell r="C1725" t="str">
            <v xml:space="preserve">m2    </v>
          </cell>
          <cell r="D1725">
            <v>62</v>
          </cell>
          <cell r="E1725">
            <v>0</v>
          </cell>
          <cell r="F1725">
            <v>62</v>
          </cell>
        </row>
        <row r="1726">
          <cell r="A1726">
            <v>190108</v>
          </cell>
          <cell r="B1726" t="str">
            <v>VIDRO MARTELADO - COLOCADO</v>
          </cell>
          <cell r="C1726" t="str">
            <v xml:space="preserve">m2    </v>
          </cell>
          <cell r="D1726">
            <v>62.26</v>
          </cell>
          <cell r="E1726">
            <v>0</v>
          </cell>
          <cell r="F1726">
            <v>62.26</v>
          </cell>
        </row>
        <row r="1727">
          <cell r="A1727">
            <v>190109</v>
          </cell>
          <cell r="B1727" t="str">
            <v>VIDRO CANELADO - COLOCADO</v>
          </cell>
          <cell r="C1727" t="str">
            <v xml:space="preserve">m2    </v>
          </cell>
          <cell r="D1727">
            <v>62</v>
          </cell>
          <cell r="E1727">
            <v>0</v>
          </cell>
          <cell r="F1727">
            <v>62</v>
          </cell>
        </row>
        <row r="1728">
          <cell r="A1728">
            <v>190201</v>
          </cell>
          <cell r="B1728" t="str">
            <v>VIDRO TEMPERADO 10 MM  - COLOCADO</v>
          </cell>
          <cell r="C1728" t="str">
            <v xml:space="preserve">m2    </v>
          </cell>
          <cell r="D1728">
            <v>181</v>
          </cell>
          <cell r="E1728">
            <v>0</v>
          </cell>
          <cell r="F1728">
            <v>181</v>
          </cell>
        </row>
        <row r="1729">
          <cell r="A1729">
            <v>190202</v>
          </cell>
          <cell r="B1729" t="str">
            <v>VIDRO TEMPERADO 10 MM FUME - COLOCADO</v>
          </cell>
          <cell r="C1729" t="str">
            <v xml:space="preserve">m2    </v>
          </cell>
          <cell r="D1729">
            <v>215</v>
          </cell>
          <cell r="E1729">
            <v>0</v>
          </cell>
          <cell r="F1729">
            <v>215</v>
          </cell>
        </row>
        <row r="1730">
          <cell r="A1730">
            <v>190301</v>
          </cell>
          <cell r="B1730" t="str">
            <v>VIDRO FUME COMUM 4MM - COLOCADO</v>
          </cell>
          <cell r="C1730" t="str">
            <v xml:space="preserve">m2    </v>
          </cell>
          <cell r="D1730">
            <v>85</v>
          </cell>
          <cell r="E1730">
            <v>0</v>
          </cell>
          <cell r="F1730">
            <v>85</v>
          </cell>
        </row>
        <row r="1731">
          <cell r="A1731">
            <v>190401</v>
          </cell>
          <cell r="B1731" t="str">
            <v>VIDRO ARAMADO - COLOCADO</v>
          </cell>
          <cell r="C1731" t="str">
            <v xml:space="preserve">m2    </v>
          </cell>
          <cell r="D1731">
            <v>200</v>
          </cell>
          <cell r="E1731">
            <v>0</v>
          </cell>
          <cell r="F1731">
            <v>200</v>
          </cell>
        </row>
        <row r="1732">
          <cell r="A1732">
            <v>182</v>
          </cell>
          <cell r="B1732" t="str">
            <v>REVESTIMENTO DE PAREDES</v>
          </cell>
        </row>
        <row r="1733">
          <cell r="A1733">
            <v>200000</v>
          </cell>
          <cell r="B1733" t="str">
            <v>REVESTIMENTO DE PAREDES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>
            <v>200101</v>
          </cell>
          <cell r="B1734" t="str">
            <v>CHAPISCO COMUM</v>
          </cell>
          <cell r="C1734" t="str">
            <v xml:space="preserve">m2    </v>
          </cell>
          <cell r="D1734">
            <v>1.32</v>
          </cell>
          <cell r="E1734">
            <v>2.1</v>
          </cell>
          <cell r="F1734">
            <v>3.42</v>
          </cell>
        </row>
        <row r="1735">
          <cell r="A1735">
            <v>200102</v>
          </cell>
          <cell r="B1735" t="str">
            <v>COSTURA DE TRINCA EM ALVENARIA  DE TIJOLO</v>
          </cell>
          <cell r="C1735" t="str">
            <v xml:space="preserve">m     </v>
          </cell>
          <cell r="D1735">
            <v>2</v>
          </cell>
          <cell r="E1735">
            <v>6.06</v>
          </cell>
          <cell r="F1735">
            <v>8.06</v>
          </cell>
        </row>
        <row r="1736">
          <cell r="A1736">
            <v>200103</v>
          </cell>
          <cell r="B1736" t="str">
            <v>RASGO E ENCHIMENTO DE ALVENARIA</v>
          </cell>
          <cell r="C1736" t="str">
            <v xml:space="preserve">M     </v>
          </cell>
          <cell r="D1736">
            <v>0.1</v>
          </cell>
          <cell r="E1736">
            <v>9.1999999999999993</v>
          </cell>
          <cell r="F1736">
            <v>9.3000000000000007</v>
          </cell>
        </row>
        <row r="1737">
          <cell r="A1737">
            <v>200104</v>
          </cell>
          <cell r="B1737" t="str">
            <v>CHAPISCO FINO USADO SOBRE EMBOCO C/PENEIRA</v>
          </cell>
          <cell r="C1737" t="str">
            <v xml:space="preserve">m2    </v>
          </cell>
          <cell r="D1737">
            <v>2.3199999999999998</v>
          </cell>
          <cell r="E1737">
            <v>3.62</v>
          </cell>
          <cell r="F1737">
            <v>5.94</v>
          </cell>
        </row>
        <row r="1738">
          <cell r="A1738">
            <v>200105</v>
          </cell>
          <cell r="B1738" t="str">
            <v>CHAPISCO COM PEDRISCO</v>
          </cell>
          <cell r="C1738" t="str">
            <v xml:space="preserve">m2    </v>
          </cell>
          <cell r="D1738">
            <v>1.1399999999999999</v>
          </cell>
          <cell r="E1738">
            <v>3.62</v>
          </cell>
          <cell r="F1738">
            <v>4.76</v>
          </cell>
        </row>
        <row r="1739">
          <cell r="A1739">
            <v>200140</v>
          </cell>
          <cell r="B1739" t="str">
            <v>CHAPISCO COMUM EM FACHADA</v>
          </cell>
          <cell r="C1739" t="str">
            <v xml:space="preserve">m2    </v>
          </cell>
          <cell r="D1739">
            <v>1.32</v>
          </cell>
          <cell r="E1739">
            <v>2.38</v>
          </cell>
          <cell r="F1739">
            <v>3.7</v>
          </cell>
        </row>
        <row r="1740">
          <cell r="A1740">
            <v>200145</v>
          </cell>
          <cell r="B1740" t="str">
            <v>CHAPISCO COMUM EM BALANCIM</v>
          </cell>
          <cell r="C1740" t="str">
            <v xml:space="preserve">m2    </v>
          </cell>
          <cell r="D1740">
            <v>1.74</v>
          </cell>
          <cell r="E1740">
            <v>2.16</v>
          </cell>
          <cell r="F1740">
            <v>3.9</v>
          </cell>
        </row>
        <row r="1741">
          <cell r="A1741">
            <v>200150</v>
          </cell>
          <cell r="B1741" t="str">
            <v>CHAPISCO ROLADO - (1COLA:10CI:30 ARML)</v>
          </cell>
          <cell r="C1741" t="str">
            <v xml:space="preserve">m2    </v>
          </cell>
          <cell r="D1741">
            <v>1.9</v>
          </cell>
          <cell r="E1741">
            <v>0.74</v>
          </cell>
          <cell r="F1741">
            <v>2.64</v>
          </cell>
        </row>
        <row r="1742">
          <cell r="A1742">
            <v>200200</v>
          </cell>
          <cell r="B1742" t="str">
            <v>EMBOÇO PARA REBOCO FINO (1CALH:4ARML+100kgCI/M3)</v>
          </cell>
          <cell r="C1742" t="str">
            <v xml:space="preserve">m2    </v>
          </cell>
          <cell r="D1742">
            <v>4.99</v>
          </cell>
          <cell r="E1742">
            <v>8.42</v>
          </cell>
          <cell r="F1742">
            <v>13.41</v>
          </cell>
        </row>
        <row r="1743">
          <cell r="A1743">
            <v>200201</v>
          </cell>
          <cell r="B1743" t="str">
            <v>EMBOÇO (1CI:4 ARML)</v>
          </cell>
          <cell r="C1743" t="str">
            <v xml:space="preserve">m2    </v>
          </cell>
          <cell r="D1743">
            <v>5.0999999999999996</v>
          </cell>
          <cell r="E1743">
            <v>8.42</v>
          </cell>
          <cell r="F1743">
            <v>13.52</v>
          </cell>
        </row>
        <row r="1744">
          <cell r="A1744">
            <v>200403</v>
          </cell>
          <cell r="B1744" t="str">
            <v>REBOCO (1 CALH:4 ARFC+100kgCI/M3)</v>
          </cell>
          <cell r="C1744" t="str">
            <v xml:space="preserve">m2    </v>
          </cell>
          <cell r="D1744">
            <v>1.38</v>
          </cell>
          <cell r="E1744">
            <v>9.16</v>
          </cell>
          <cell r="F1744">
            <v>10.54</v>
          </cell>
        </row>
        <row r="1745">
          <cell r="A1745">
            <v>200499</v>
          </cell>
          <cell r="B1745" t="str">
            <v>REBOCO PAULISTA A-14 (1CALH:4ARMLC+100kgCI/M3)</v>
          </cell>
          <cell r="C1745" t="str">
            <v xml:space="preserve">m2    </v>
          </cell>
          <cell r="D1745">
            <v>4.99</v>
          </cell>
          <cell r="E1745">
            <v>11.66</v>
          </cell>
          <cell r="F1745">
            <v>16.649999999999999</v>
          </cell>
        </row>
        <row r="1746">
          <cell r="A1746">
            <v>200500</v>
          </cell>
          <cell r="B1746" t="str">
            <v>REBOCO PAULISTA A-7 (1 CALH,4 ARMLC)</v>
          </cell>
          <cell r="C1746" t="str">
            <v xml:space="preserve">m2    </v>
          </cell>
          <cell r="D1746">
            <v>4.8099999999999996</v>
          </cell>
          <cell r="E1746">
            <v>11.66</v>
          </cell>
          <cell r="F1746">
            <v>16.47</v>
          </cell>
        </row>
        <row r="1747">
          <cell r="A1747">
            <v>200502</v>
          </cell>
          <cell r="B1747" t="str">
            <v>REBOCO - 1CI:3 ARML - (BASE P/TINTA EPOXI / OUTROS)</v>
          </cell>
          <cell r="C1747" t="str">
            <v xml:space="preserve">m2    </v>
          </cell>
          <cell r="D1747">
            <v>5.8</v>
          </cell>
          <cell r="E1747">
            <v>11.66</v>
          </cell>
          <cell r="F1747">
            <v>17.46</v>
          </cell>
        </row>
        <row r="1748">
          <cell r="A1748">
            <v>200503</v>
          </cell>
          <cell r="B1748" t="str">
            <v>REVESTIMENTO C/LITOCERAMICA</v>
          </cell>
          <cell r="C1748" t="str">
            <v xml:space="preserve">m2    </v>
          </cell>
          <cell r="D1748">
            <v>28.16</v>
          </cell>
          <cell r="E1748">
            <v>17.12</v>
          </cell>
          <cell r="F1748">
            <v>45.28</v>
          </cell>
        </row>
        <row r="1749">
          <cell r="A1749">
            <v>200504</v>
          </cell>
          <cell r="B1749" t="str">
            <v>REBOCO PAULISTA A13 (1 CALH:3 ARMLC+100kgCI/M3)</v>
          </cell>
          <cell r="C1749" t="str">
            <v xml:space="preserve">m2    </v>
          </cell>
          <cell r="D1749">
            <v>5.69</v>
          </cell>
          <cell r="E1749">
            <v>11.66</v>
          </cell>
          <cell r="F1749">
            <v>17.350000000000001</v>
          </cell>
        </row>
        <row r="1750">
          <cell r="A1750">
            <v>200505</v>
          </cell>
          <cell r="B1750" t="str">
            <v>REB.PAULISTA C/IMPERM.A-15 (1CI:4ARMLC+5% IMPXCI)</v>
          </cell>
          <cell r="C1750" t="str">
            <v xml:space="preserve">m2    </v>
          </cell>
          <cell r="D1750">
            <v>6.4</v>
          </cell>
          <cell r="E1750">
            <v>11.66</v>
          </cell>
          <cell r="F1750">
            <v>18.059999999999999</v>
          </cell>
        </row>
        <row r="1751">
          <cell r="A1751">
            <v>200506</v>
          </cell>
          <cell r="B1751" t="str">
            <v>CHAPISCO GROSSO</v>
          </cell>
          <cell r="C1751" t="str">
            <v xml:space="preserve">m2    </v>
          </cell>
          <cell r="D1751">
            <v>3.95</v>
          </cell>
          <cell r="E1751">
            <v>5.25</v>
          </cell>
          <cell r="F1751">
            <v>9.1999999999999993</v>
          </cell>
        </row>
        <row r="1752">
          <cell r="A1752">
            <v>201001</v>
          </cell>
          <cell r="B1752" t="str">
            <v>REVESTIMENTO COM ARGAMASSA DE AREIA DE QUARTZO</v>
          </cell>
          <cell r="C1752" t="str">
            <v xml:space="preserve">m2    </v>
          </cell>
          <cell r="D1752">
            <v>42</v>
          </cell>
          <cell r="E1752">
            <v>0</v>
          </cell>
          <cell r="F1752">
            <v>42</v>
          </cell>
        </row>
        <row r="1753">
          <cell r="A1753">
            <v>201002</v>
          </cell>
          <cell r="B1753" t="str">
            <v>PASTILHA DE PORCELANA COM PASTA COLANTE</v>
          </cell>
          <cell r="C1753" t="str">
            <v xml:space="preserve">m2    </v>
          </cell>
          <cell r="D1753">
            <v>105.64</v>
          </cell>
          <cell r="E1753">
            <v>10.210000000000001</v>
          </cell>
          <cell r="F1753">
            <v>115.85</v>
          </cell>
        </row>
        <row r="1754">
          <cell r="A1754">
            <v>201003</v>
          </cell>
          <cell r="B1754" t="str">
            <v>PASTILHA PORCELANA C/ARGAMASSA FLEXIVEL</v>
          </cell>
          <cell r="C1754" t="str">
            <v xml:space="preserve">m2    </v>
          </cell>
          <cell r="D1754">
            <v>109.56</v>
          </cell>
          <cell r="E1754">
            <v>10.210000000000001</v>
          </cell>
          <cell r="F1754">
            <v>119.77</v>
          </cell>
        </row>
        <row r="1755">
          <cell r="A1755">
            <v>201201</v>
          </cell>
          <cell r="B1755" t="str">
            <v>REVESTIMENTO COM PEDRA SAO THOME</v>
          </cell>
          <cell r="C1755" t="str">
            <v xml:space="preserve">m2    </v>
          </cell>
          <cell r="D1755">
            <v>84.39</v>
          </cell>
          <cell r="E1755">
            <v>14.84</v>
          </cell>
          <cell r="F1755">
            <v>99.23</v>
          </cell>
        </row>
        <row r="1756">
          <cell r="A1756">
            <v>201202</v>
          </cell>
          <cell r="B1756" t="str">
            <v>REVESTIMENTO DE MARMORE PADRONIZADO</v>
          </cell>
          <cell r="C1756" t="str">
            <v xml:space="preserve">m2    </v>
          </cell>
          <cell r="D1756">
            <v>95.88</v>
          </cell>
          <cell r="E1756">
            <v>14.84</v>
          </cell>
          <cell r="F1756">
            <v>110.72</v>
          </cell>
        </row>
        <row r="1757">
          <cell r="A1757">
            <v>201302</v>
          </cell>
          <cell r="B1757" t="str">
            <v xml:space="preserve">REVESTIMENTO COM CERÂMICA </v>
          </cell>
          <cell r="C1757" t="str">
            <v xml:space="preserve">m2    </v>
          </cell>
          <cell r="D1757">
            <v>25.01</v>
          </cell>
          <cell r="E1757">
            <v>15.57</v>
          </cell>
          <cell r="F1757">
            <v>40.58</v>
          </cell>
        </row>
        <row r="1758">
          <cell r="A1758">
            <v>201304</v>
          </cell>
          <cell r="B1758" t="str">
            <v>REVESTIMENTO COM LAMINADO MELAMÍNICO SOBRE EMBOÇO 1:3</v>
          </cell>
          <cell r="C1758" t="str">
            <v xml:space="preserve">m2    </v>
          </cell>
          <cell r="D1758">
            <v>42.67</v>
          </cell>
          <cell r="E1758">
            <v>12.31</v>
          </cell>
          <cell r="F1758">
            <v>54.98</v>
          </cell>
        </row>
        <row r="1759">
          <cell r="A1759">
            <v>201305</v>
          </cell>
          <cell r="B1759" t="str">
            <v>REJUNTAMENTO C/CIMENTO-COLA PRE-MOL</v>
          </cell>
          <cell r="C1759" t="str">
            <v xml:space="preserve">m     </v>
          </cell>
          <cell r="D1759">
            <v>0.08</v>
          </cell>
          <cell r="E1759">
            <v>0.67</v>
          </cell>
          <cell r="F1759">
            <v>0.75</v>
          </cell>
        </row>
        <row r="1760">
          <cell r="A1760">
            <v>201306</v>
          </cell>
          <cell r="B1760" t="str">
            <v>REJUNTAMENTO C/MASSA PLÁSTICA - PRE MOL.</v>
          </cell>
          <cell r="C1760" t="str">
            <v xml:space="preserve">m     </v>
          </cell>
          <cell r="D1760">
            <v>0.37</v>
          </cell>
          <cell r="E1760">
            <v>0.67</v>
          </cell>
          <cell r="F1760">
            <v>1.04</v>
          </cell>
        </row>
        <row r="1761">
          <cell r="A1761">
            <v>201371</v>
          </cell>
          <cell r="B1761" t="str">
            <v>REVESTIMENTO COM BARITA - RX GABINETE MÉDICO</v>
          </cell>
          <cell r="C1761" t="str">
            <v xml:space="preserve">m2    </v>
          </cell>
          <cell r="D1761">
            <v>57.5</v>
          </cell>
          <cell r="E1761">
            <v>17.28</v>
          </cell>
          <cell r="F1761">
            <v>74.78</v>
          </cell>
        </row>
        <row r="1762">
          <cell r="A1762">
            <v>201401</v>
          </cell>
          <cell r="B1762" t="str">
            <v>BARRA LISA (1CI:4ARMLC+5%IMP.X CI) C/OXIDO FERRO</v>
          </cell>
          <cell r="C1762" t="str">
            <v xml:space="preserve">m2    </v>
          </cell>
          <cell r="D1762">
            <v>8.77</v>
          </cell>
          <cell r="E1762">
            <v>15.12</v>
          </cell>
          <cell r="F1762">
            <v>23.89</v>
          </cell>
        </row>
        <row r="1763">
          <cell r="A1763">
            <v>201402</v>
          </cell>
          <cell r="B1763" t="str">
            <v>REVESTIMENTO COM BARITA - RX GABINETE ODONTOLÓGICO</v>
          </cell>
          <cell r="C1763" t="str">
            <v xml:space="preserve">m2    </v>
          </cell>
          <cell r="D1763">
            <v>46</v>
          </cell>
          <cell r="E1763">
            <v>17.28</v>
          </cell>
          <cell r="F1763">
            <v>63.28</v>
          </cell>
        </row>
        <row r="1764">
          <cell r="A1764">
            <v>201410</v>
          </cell>
          <cell r="B1764" t="str">
            <v>MOLDURA TIPO "U" INVERTIDO EM ARGAMASSA COM 2CM DE ESPESSURA TIPO PINGADEIRA EM MURO/PLATIBANDA ( A PARTE VERTICAL DESCE 2,5CM)</v>
          </cell>
          <cell r="C1764" t="str">
            <v xml:space="preserve">m2    </v>
          </cell>
          <cell r="D1764">
            <v>11.25</v>
          </cell>
          <cell r="E1764">
            <v>28.33</v>
          </cell>
          <cell r="F1764">
            <v>39.58</v>
          </cell>
        </row>
        <row r="1765">
          <cell r="A1765">
            <v>183</v>
          </cell>
          <cell r="B1765" t="str">
            <v>FORROS</v>
          </cell>
        </row>
        <row r="1766">
          <cell r="A1766">
            <v>210000</v>
          </cell>
          <cell r="B1766" t="str">
            <v>FORROS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>
            <v>210101</v>
          </cell>
          <cell r="B1767" t="str">
            <v>CHAPISCO EM FORRO (1CI: 3 ARG)</v>
          </cell>
          <cell r="C1767" t="str">
            <v xml:space="preserve">m2    </v>
          </cell>
          <cell r="D1767">
            <v>1.74</v>
          </cell>
          <cell r="E1767">
            <v>2.89</v>
          </cell>
          <cell r="F1767">
            <v>4.63</v>
          </cell>
        </row>
        <row r="1768">
          <cell r="A1768">
            <v>210102</v>
          </cell>
          <cell r="B1768" t="str">
            <v>CHAPISCO ROLADO ( 1CIM:3 ARML)+(1 COLA:10 CIM)</v>
          </cell>
          <cell r="C1768" t="str">
            <v xml:space="preserve">m2    </v>
          </cell>
          <cell r="D1768">
            <v>1.9</v>
          </cell>
          <cell r="E1768">
            <v>0.74</v>
          </cell>
          <cell r="F1768">
            <v>2.64</v>
          </cell>
        </row>
        <row r="1769">
          <cell r="A1769">
            <v>210201</v>
          </cell>
          <cell r="B1769" t="str">
            <v>EMBOCO EM FORRO (1 CALH:4 ARML+150 KG CI/M3)</v>
          </cell>
          <cell r="C1769" t="str">
            <v xml:space="preserve">m2    </v>
          </cell>
          <cell r="D1769">
            <v>5.4</v>
          </cell>
          <cell r="E1769">
            <v>10.62</v>
          </cell>
          <cell r="F1769">
            <v>16.02</v>
          </cell>
        </row>
        <row r="1770">
          <cell r="A1770">
            <v>210301</v>
          </cell>
          <cell r="B1770" t="str">
            <v>REBOCO FINO EM FORRO (1 CALH:4 ARFC+100 KG CI/M3)</v>
          </cell>
          <cell r="C1770" t="str">
            <v xml:space="preserve">m2    </v>
          </cell>
          <cell r="D1770">
            <v>1.41</v>
          </cell>
          <cell r="E1770">
            <v>12.39</v>
          </cell>
          <cell r="F1770">
            <v>13.8</v>
          </cell>
        </row>
        <row r="1771">
          <cell r="A1771">
            <v>210401</v>
          </cell>
          <cell r="B1771" t="str">
            <v>REBOCO PAULISTA EM FORRO(1CALH:4ARML+150KG CI/M3)</v>
          </cell>
          <cell r="C1771" t="str">
            <v xml:space="preserve">m2    </v>
          </cell>
          <cell r="D1771">
            <v>6.76</v>
          </cell>
          <cell r="E1771">
            <v>14.16</v>
          </cell>
          <cell r="F1771">
            <v>20.92</v>
          </cell>
        </row>
        <row r="1772">
          <cell r="A1772">
            <v>210460</v>
          </cell>
          <cell r="B1772" t="str">
            <v>FORRO DE PVC COM ESTRUTURA EM METALON PINTADA COM TINTA ALQUÍDICA D.F.</v>
          </cell>
          <cell r="C1772" t="str">
            <v xml:space="preserve">m2    </v>
          </cell>
          <cell r="D1772">
            <v>26.54</v>
          </cell>
          <cell r="E1772">
            <v>6.18</v>
          </cell>
          <cell r="F1772">
            <v>32.72</v>
          </cell>
        </row>
        <row r="1773">
          <cell r="A1773">
            <v>210461</v>
          </cell>
          <cell r="B1773" t="str">
            <v>FORRO DE PVC SEM ESTRUTURA DE METALON (COM REPINTURA DA ESTRUTURA COM TINTA ALQUÍDICA D.F.)</v>
          </cell>
          <cell r="C1773" t="str">
            <v xml:space="preserve">m2    </v>
          </cell>
          <cell r="D1773">
            <v>13.25</v>
          </cell>
          <cell r="E1773">
            <v>6.18</v>
          </cell>
          <cell r="F1773">
            <v>19.43</v>
          </cell>
        </row>
        <row r="1774">
          <cell r="A1774">
            <v>210498</v>
          </cell>
          <cell r="B1774" t="str">
            <v>FORRO DE GESSO ACARTONADO PARA ÁREAS SECAS ESPESSURA DE 12,5MM</v>
          </cell>
          <cell r="C1774" t="str">
            <v xml:space="preserve">m2    </v>
          </cell>
          <cell r="D1774">
            <v>45</v>
          </cell>
          <cell r="E1774">
            <v>0</v>
          </cell>
          <cell r="F1774">
            <v>45</v>
          </cell>
        </row>
        <row r="1775">
          <cell r="A1775">
            <v>210501</v>
          </cell>
          <cell r="B1775" t="str">
            <v>FORRO DE GESSO COMUM</v>
          </cell>
          <cell r="C1775" t="str">
            <v xml:space="preserve">m2    </v>
          </cell>
          <cell r="D1775">
            <v>22</v>
          </cell>
          <cell r="E1775">
            <v>0</v>
          </cell>
          <cell r="F1775">
            <v>22</v>
          </cell>
        </row>
        <row r="1776">
          <cell r="A1776">
            <v>210505</v>
          </cell>
          <cell r="B1776" t="str">
            <v>MOLDURA PARA FORRO DE GESSO COMUM 5 CM</v>
          </cell>
          <cell r="C1776" t="str">
            <v xml:space="preserve">m     </v>
          </cell>
          <cell r="D1776">
            <v>12</v>
          </cell>
          <cell r="E1776">
            <v>0</v>
          </cell>
          <cell r="F1776">
            <v>12</v>
          </cell>
        </row>
        <row r="1777">
          <cell r="A1777">
            <v>210506</v>
          </cell>
          <cell r="B1777" t="str">
            <v>TABICA PARA FORRO DE GESSO COMUM</v>
          </cell>
          <cell r="C1777" t="str">
            <v xml:space="preserve">m     </v>
          </cell>
          <cell r="D1777">
            <v>12</v>
          </cell>
          <cell r="E1777">
            <v>0</v>
          </cell>
          <cell r="F1777">
            <v>12</v>
          </cell>
        </row>
        <row r="1778">
          <cell r="A1778">
            <v>210515</v>
          </cell>
          <cell r="B1778" t="str">
            <v>GESSO CORRIDO EM TETO</v>
          </cell>
          <cell r="C1778" t="str">
            <v xml:space="preserve">m2    </v>
          </cell>
          <cell r="D1778">
            <v>2.88</v>
          </cell>
          <cell r="E1778">
            <v>8.2799999999999994</v>
          </cell>
          <cell r="F1778">
            <v>11.16</v>
          </cell>
        </row>
        <row r="1779">
          <cell r="A1779">
            <v>210702</v>
          </cell>
          <cell r="B1779" t="str">
            <v>FORRO PAULISTA DE CEDRINHO (1ª QUALIDADE)</v>
          </cell>
          <cell r="C1779" t="str">
            <v xml:space="preserve">m2    </v>
          </cell>
          <cell r="D1779">
            <v>77.22</v>
          </cell>
          <cell r="E1779">
            <v>21.6</v>
          </cell>
          <cell r="F1779">
            <v>98.82</v>
          </cell>
        </row>
        <row r="1780">
          <cell r="A1780">
            <v>184</v>
          </cell>
          <cell r="B1780" t="str">
            <v>REVESTIMENTO DE PISO</v>
          </cell>
        </row>
        <row r="1781">
          <cell r="A1781">
            <v>220000</v>
          </cell>
          <cell r="B1781" t="str">
            <v>REVESTIMENTO DE PISO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>
            <v>220001</v>
          </cell>
          <cell r="B1782" t="str">
            <v>FITA ANTIDERRAPANTE PARA ÁREAS INTERNAS E EXTERNAS - ALTO TRÁFEGO - USO GERAL</v>
          </cell>
          <cell r="C1782" t="str">
            <v xml:space="preserve">m     </v>
          </cell>
          <cell r="D1782">
            <v>9.8000000000000007</v>
          </cell>
          <cell r="E1782">
            <v>0.89</v>
          </cell>
          <cell r="F1782">
            <v>10.69</v>
          </cell>
        </row>
        <row r="1783">
          <cell r="A1783">
            <v>220050</v>
          </cell>
          <cell r="B1783" t="str">
            <v>LASTRO DE CONCRETO REGULARIZADO SEM IMPERMEAB. 1:3:6 ESP= 5CM (BASE)</v>
          </cell>
          <cell r="C1783" t="str">
            <v xml:space="preserve">m2    </v>
          </cell>
          <cell r="D1783">
            <v>10.97</v>
          </cell>
          <cell r="E1783">
            <v>6.23</v>
          </cell>
          <cell r="F1783">
            <v>17.2</v>
          </cell>
        </row>
        <row r="1784">
          <cell r="A1784">
            <v>220053</v>
          </cell>
          <cell r="B1784" t="str">
            <v xml:space="preserve">REGULARIZAÇAO DE PISO/LAJE/ BASE PARA TINTA EPÓXI (1:3) e=2 CM </v>
          </cell>
          <cell r="C1784" t="str">
            <v xml:space="preserve">m2    </v>
          </cell>
          <cell r="D1784">
            <v>6.72</v>
          </cell>
          <cell r="E1784">
            <v>6.09</v>
          </cell>
          <cell r="F1784">
            <v>12.81</v>
          </cell>
        </row>
        <row r="1785">
          <cell r="A1785">
            <v>220058</v>
          </cell>
          <cell r="B1785" t="str">
            <v>PISO LAMINADO COM CONCRETO 20MPA E=5CM</v>
          </cell>
          <cell r="C1785" t="str">
            <v xml:space="preserve">m2    </v>
          </cell>
          <cell r="D1785">
            <v>21.33</v>
          </cell>
          <cell r="E1785">
            <v>8.2799999999999994</v>
          </cell>
          <cell r="F1785">
            <v>29.61</v>
          </cell>
        </row>
        <row r="1786">
          <cell r="A1786">
            <v>220059</v>
          </cell>
          <cell r="B1786" t="str">
            <v>PISO LAMINADO COM CONCRETO USINADO 20MPA E=5CM</v>
          </cell>
          <cell r="C1786" t="str">
            <v xml:space="preserve">m2    </v>
          </cell>
          <cell r="D1786">
            <v>23.78</v>
          </cell>
          <cell r="E1786">
            <v>6.06</v>
          </cell>
          <cell r="F1786">
            <v>29.84</v>
          </cell>
        </row>
        <row r="1787">
          <cell r="A1787">
            <v>220060</v>
          </cell>
          <cell r="B1787" t="str">
            <v xml:space="preserve">PISO LAMINADO COM CONCRETO 20MPA E=7CM </v>
          </cell>
          <cell r="C1787" t="str">
            <v xml:space="preserve">m2    </v>
          </cell>
          <cell r="D1787">
            <v>26.41</v>
          </cell>
          <cell r="E1787">
            <v>10.119999999999999</v>
          </cell>
          <cell r="F1787">
            <v>36.53</v>
          </cell>
        </row>
        <row r="1788">
          <cell r="A1788">
            <v>220061</v>
          </cell>
          <cell r="B1788" t="str">
            <v xml:space="preserve">PISO LAMINADO COM CONCRETO USINADO 20MPA E=7 CM  </v>
          </cell>
          <cell r="C1788" t="str">
            <v xml:space="preserve">m2    </v>
          </cell>
          <cell r="D1788">
            <v>29.83</v>
          </cell>
          <cell r="E1788">
            <v>7</v>
          </cell>
          <cell r="F1788">
            <v>36.83</v>
          </cell>
        </row>
        <row r="1789">
          <cell r="A1789">
            <v>220100</v>
          </cell>
          <cell r="B1789" t="str">
            <v>PASSEIO PROTECAO EM CONC.DESEMPEN.5 CM 1:2,5:3,5 ( INCLUSO ESPELHO DE 30CM/ESCAVAÇÃO/REATERRO/APILOAMENTO/ATERRO INTERNO)</v>
          </cell>
          <cell r="C1789" t="str">
            <v xml:space="preserve">m2    </v>
          </cell>
          <cell r="D1789">
            <v>25.98</v>
          </cell>
          <cell r="E1789">
            <v>24.01</v>
          </cell>
          <cell r="F1789">
            <v>49.99</v>
          </cell>
        </row>
        <row r="1790">
          <cell r="A1790">
            <v>220101</v>
          </cell>
          <cell r="B1790" t="str">
            <v>LASTRO DE CONCRETO REGULARIZADO IMPERMEABILIZADO 1:3:6 ESP=5CM (BASE)</v>
          </cell>
          <cell r="C1790" t="str">
            <v xml:space="preserve">m2    </v>
          </cell>
          <cell r="D1790">
            <v>14.64</v>
          </cell>
          <cell r="E1790">
            <v>6.74</v>
          </cell>
          <cell r="F1790">
            <v>21.38</v>
          </cell>
        </row>
        <row r="1791">
          <cell r="A1791">
            <v>220102</v>
          </cell>
          <cell r="B1791" t="str">
            <v>PISO CONCRETO DESEMPENADO ESPESSURA = 5 CM  1:2,5:3,5</v>
          </cell>
          <cell r="C1791" t="str">
            <v xml:space="preserve">m2    </v>
          </cell>
          <cell r="D1791">
            <v>12.49</v>
          </cell>
          <cell r="E1791">
            <v>7.8</v>
          </cell>
          <cell r="F1791">
            <v>20.29</v>
          </cell>
        </row>
        <row r="1792">
          <cell r="A1792">
            <v>220103</v>
          </cell>
          <cell r="B1792" t="str">
            <v>CONC.ARM.ESP.=20CM BAIA TERM.RODOVIARIO 30MPA(3X3 M)COMP./S.LEITO</v>
          </cell>
          <cell r="C1792" t="str">
            <v xml:space="preserve">m2    </v>
          </cell>
          <cell r="D1792">
            <v>112.38</v>
          </cell>
          <cell r="E1792">
            <v>46.16</v>
          </cell>
          <cell r="F1792">
            <v>158.54</v>
          </cell>
        </row>
        <row r="1793">
          <cell r="A1793">
            <v>220104</v>
          </cell>
          <cell r="B1793" t="str">
            <v>PISO EM CONCRETO DESEMPENADO ESPESSURA = 7 CM  1:2,5:3,5</v>
          </cell>
          <cell r="C1793" t="str">
            <v xml:space="preserve">m2    </v>
          </cell>
          <cell r="D1793">
            <v>16.82</v>
          </cell>
          <cell r="E1793">
            <v>11.59</v>
          </cell>
          <cell r="F1793">
            <v>28.41</v>
          </cell>
        </row>
        <row r="1794">
          <cell r="A1794">
            <v>220105</v>
          </cell>
          <cell r="B1794" t="str">
            <v>PISO CONC.POLIDO e=2,0 CM (1:2:2,5) E JUNTA PL AST.17MM</v>
          </cell>
          <cell r="C1794" t="str">
            <v xml:space="preserve">m2    </v>
          </cell>
          <cell r="D1794">
            <v>16.14</v>
          </cell>
          <cell r="E1794">
            <v>11.11</v>
          </cell>
          <cell r="F1794">
            <v>27.25</v>
          </cell>
        </row>
        <row r="1795">
          <cell r="A1795">
            <v>220107</v>
          </cell>
          <cell r="B1795" t="str">
            <v>LASTRO DE BRITA PARA PISO - (OBRAS CIVIS)</v>
          </cell>
          <cell r="C1795" t="str">
            <v xml:space="preserve">m3    </v>
          </cell>
          <cell r="D1795">
            <v>105.44</v>
          </cell>
          <cell r="E1795">
            <v>15.5</v>
          </cell>
          <cell r="F1795">
            <v>120.94</v>
          </cell>
        </row>
        <row r="1796">
          <cell r="A1796">
            <v>220108</v>
          </cell>
          <cell r="B1796" t="str">
            <v>PISO CONCRETO SEMI POLIDO COM LASTRO (BASE) E=7,0 CM</v>
          </cell>
          <cell r="C1796" t="str">
            <v xml:space="preserve">m2    </v>
          </cell>
          <cell r="D1796">
            <v>34</v>
          </cell>
          <cell r="E1796">
            <v>15.21</v>
          </cell>
          <cell r="F1796">
            <v>49.21</v>
          </cell>
        </row>
        <row r="1797">
          <cell r="A1797">
            <v>220109</v>
          </cell>
          <cell r="B1797" t="str">
            <v>CONCRETO DESEMPENADO PARA QUADRA COM LASTRO E=7,0 CM</v>
          </cell>
          <cell r="C1797" t="str">
            <v xml:space="preserve">m2    </v>
          </cell>
          <cell r="D1797">
            <v>20.329999999999998</v>
          </cell>
          <cell r="E1797">
            <v>15.21</v>
          </cell>
          <cell r="F1797">
            <v>35.54</v>
          </cell>
        </row>
        <row r="1798">
          <cell r="A1798">
            <v>220111</v>
          </cell>
          <cell r="B1798" t="str">
            <v>RODAPE DE CONCRETO POLIDO 7 CM CANTO VIVO</v>
          </cell>
          <cell r="C1798" t="str">
            <v xml:space="preserve">M     </v>
          </cell>
          <cell r="D1798">
            <v>5.53</v>
          </cell>
          <cell r="E1798">
            <v>3.2</v>
          </cell>
          <cell r="F1798">
            <v>8.73</v>
          </cell>
        </row>
        <row r="1799">
          <cell r="A1799">
            <v>220112</v>
          </cell>
          <cell r="B1799" t="str">
            <v>PISO CIMENTADO C/RESINA SINTÉTICA E=1CM (1 CI:3 ARMG))</v>
          </cell>
          <cell r="C1799" t="str">
            <v xml:space="preserve">m2    </v>
          </cell>
          <cell r="D1799">
            <v>7.07</v>
          </cell>
          <cell r="E1799">
            <v>8.52</v>
          </cell>
          <cell r="F1799">
            <v>15.59</v>
          </cell>
        </row>
        <row r="1800">
          <cell r="A1800">
            <v>220113</v>
          </cell>
          <cell r="B1800" t="str">
            <v>CHAPISCO ADESIVO S/PISO C/RESINA SINTÉTICA E=5 MM ( 1CI:1,5 ARMG)</v>
          </cell>
          <cell r="C1800" t="str">
            <v xml:space="preserve">m2    </v>
          </cell>
          <cell r="D1800">
            <v>3.72</v>
          </cell>
          <cell r="E1800">
            <v>1.29</v>
          </cell>
          <cell r="F1800">
            <v>5.01</v>
          </cell>
        </row>
        <row r="1801">
          <cell r="A1801">
            <v>220114</v>
          </cell>
          <cell r="B1801" t="str">
            <v>CONC.DEMP.5CM C/JUNTA SX.ROLADO-10CM-1:2,5:3,5</v>
          </cell>
          <cell r="C1801" t="str">
            <v xml:space="preserve">m2    </v>
          </cell>
          <cell r="D1801">
            <v>13.64</v>
          </cell>
          <cell r="E1801">
            <v>15.31</v>
          </cell>
          <cell r="F1801">
            <v>28.95</v>
          </cell>
        </row>
        <row r="1802">
          <cell r="A1802">
            <v>220201</v>
          </cell>
          <cell r="B1802" t="str">
            <v>CIMENT.LISO IMP.NATURAL E=2CM C/JUNTA PL.1CI:3ARMG</v>
          </cell>
          <cell r="C1802" t="str">
            <v xml:space="preserve">m2    </v>
          </cell>
          <cell r="D1802">
            <v>8.1199999999999992</v>
          </cell>
          <cell r="E1802">
            <v>8.8000000000000007</v>
          </cell>
          <cell r="F1802">
            <v>16.920000000000002</v>
          </cell>
        </row>
        <row r="1803">
          <cell r="A1803">
            <v>220202</v>
          </cell>
          <cell r="B1803" t="str">
            <v>CIMENT.RUST.IMP.NATURAL E=.2CM C/JUNTA PL.1CI:3ARMG</v>
          </cell>
          <cell r="C1803" t="str">
            <v xml:space="preserve">m2    </v>
          </cell>
          <cell r="D1803">
            <v>8.1199999999999992</v>
          </cell>
          <cell r="E1803">
            <v>11.11</v>
          </cell>
          <cell r="F1803">
            <v>19.23</v>
          </cell>
        </row>
        <row r="1804">
          <cell r="A1804">
            <v>220301</v>
          </cell>
          <cell r="B1804" t="str">
            <v>CIMENT.RUSTICO E=2CM C/JUNTA PLAST.1 CI:3 ARMG</v>
          </cell>
          <cell r="C1804" t="str">
            <v xml:space="preserve">m2    </v>
          </cell>
          <cell r="D1804">
            <v>7.44</v>
          </cell>
          <cell r="E1804">
            <v>11.11</v>
          </cell>
          <cell r="F1804">
            <v>18.55</v>
          </cell>
        </row>
        <row r="1805">
          <cell r="A1805">
            <v>220302</v>
          </cell>
          <cell r="B1805" t="str">
            <v>PISO CIMENTADO RUSTICO ESP=2 CM SEM JUNTA (1CI:3ARMG)</v>
          </cell>
          <cell r="C1805" t="str">
            <v xml:space="preserve">m2    </v>
          </cell>
          <cell r="D1805">
            <v>6.72</v>
          </cell>
          <cell r="E1805">
            <v>11.11</v>
          </cell>
          <cell r="F1805">
            <v>17.829999999999998</v>
          </cell>
        </row>
        <row r="1806">
          <cell r="A1806">
            <v>220309</v>
          </cell>
          <cell r="B1806" t="str">
            <v>PISO EM CERÂMICA PEI MAIOR OU IGUAL A 4 COM CONTRA PISO (1CI:3ARML) E ARGAMASSA COLANTE</v>
          </cell>
          <cell r="C1806" t="str">
            <v xml:space="preserve">m2    </v>
          </cell>
          <cell r="D1806">
            <v>30.59</v>
          </cell>
          <cell r="E1806">
            <v>17.059999999999999</v>
          </cell>
          <cell r="F1806">
            <v>47.65</v>
          </cell>
        </row>
        <row r="1807">
          <cell r="A1807">
            <v>220310</v>
          </cell>
          <cell r="B1807" t="str">
            <v>RODAPÉ DE CERÂMICA  COM ARGAMASSA COLANTE</v>
          </cell>
          <cell r="C1807" t="str">
            <v xml:space="preserve">m     </v>
          </cell>
          <cell r="D1807">
            <v>1.67</v>
          </cell>
          <cell r="E1807">
            <v>4.0599999999999996</v>
          </cell>
          <cell r="F1807">
            <v>5.73</v>
          </cell>
        </row>
        <row r="1808">
          <cell r="A1808">
            <v>220311</v>
          </cell>
          <cell r="B1808" t="str">
            <v>CERÂMICA ANTIDERRAPANTE PEI MAIOR OU IGUAL A 4 COM CONTRA PISO (1CI:3ARML) E ARGAMASSA COLANTE</v>
          </cell>
          <cell r="C1808" t="str">
            <v xml:space="preserve">m2    </v>
          </cell>
          <cell r="D1808">
            <v>30.89</v>
          </cell>
          <cell r="E1808">
            <v>17.059999999999999</v>
          </cell>
          <cell r="F1808">
            <v>47.95</v>
          </cell>
        </row>
        <row r="1809">
          <cell r="A1809">
            <v>220312</v>
          </cell>
          <cell r="B1809" t="str">
            <v>RODAPÉ DE CERÂMICA ANTIDERRAPANTE COM ARGAMASSA COLANTE</v>
          </cell>
          <cell r="C1809" t="str">
            <v xml:space="preserve">m     </v>
          </cell>
          <cell r="D1809">
            <v>1.69</v>
          </cell>
          <cell r="E1809">
            <v>4.0599999999999996</v>
          </cell>
          <cell r="F1809">
            <v>5.75</v>
          </cell>
        </row>
        <row r="1810">
          <cell r="A1810">
            <v>220401</v>
          </cell>
          <cell r="B1810" t="str">
            <v xml:space="preserve">PISO DE ARDOSIA SERRADO COM CONTRAPISO (1CI:3ARML)_x000D_
</v>
          </cell>
          <cell r="C1810" t="str">
            <v xml:space="preserve">m2    </v>
          </cell>
          <cell r="D1810">
            <v>33.5</v>
          </cell>
          <cell r="E1810">
            <v>17.059999999999999</v>
          </cell>
          <cell r="F1810">
            <v>50.56</v>
          </cell>
        </row>
        <row r="1811">
          <cell r="A1811">
            <v>220402</v>
          </cell>
          <cell r="B1811" t="str">
            <v>RODAPE DE ARDOSIA</v>
          </cell>
          <cell r="C1811" t="str">
            <v xml:space="preserve">m     </v>
          </cell>
          <cell r="D1811">
            <v>2.35</v>
          </cell>
          <cell r="E1811">
            <v>6.71</v>
          </cell>
          <cell r="F1811">
            <v>9.06</v>
          </cell>
        </row>
        <row r="1812">
          <cell r="A1812">
            <v>220403</v>
          </cell>
          <cell r="B1812" t="str">
            <v>PISO ARENITO SERRADO (PEDRA DE PIRENÓPOLIS ASSENTADA EM BARRO E REJUNTE COM ARGAMASSA)</v>
          </cell>
          <cell r="C1812" t="str">
            <v xml:space="preserve">m2    </v>
          </cell>
          <cell r="D1812">
            <v>57.56</v>
          </cell>
          <cell r="E1812">
            <v>21.6</v>
          </cell>
          <cell r="F1812">
            <v>79.16</v>
          </cell>
        </row>
        <row r="1813">
          <cell r="A1813">
            <v>220802</v>
          </cell>
          <cell r="B1813" t="str">
            <v>RODAPE DE MADEIRA</v>
          </cell>
          <cell r="C1813" t="str">
            <v xml:space="preserve">m     </v>
          </cell>
          <cell r="D1813">
            <v>16.510000000000002</v>
          </cell>
          <cell r="E1813">
            <v>7.82</v>
          </cell>
          <cell r="F1813">
            <v>24.33</v>
          </cell>
        </row>
        <row r="1814">
          <cell r="A1814">
            <v>220901</v>
          </cell>
          <cell r="B1814" t="str">
            <v>CIMENT.LISO C/OX.FERRO E=2 CM C/JUNTA PL.1CI:3ARMG</v>
          </cell>
          <cell r="C1814" t="str">
            <v xml:space="preserve">m2    </v>
          </cell>
          <cell r="D1814">
            <v>9.07</v>
          </cell>
          <cell r="E1814">
            <v>8.8000000000000007</v>
          </cell>
          <cell r="F1814">
            <v>17.87</v>
          </cell>
        </row>
        <row r="1815">
          <cell r="A1815">
            <v>220902</v>
          </cell>
          <cell r="B1815" t="str">
            <v>RODAPE DE MASSA (ICI:3 ARMG)</v>
          </cell>
          <cell r="C1815" t="str">
            <v xml:space="preserve">m     </v>
          </cell>
          <cell r="D1815">
            <v>0.83</v>
          </cell>
          <cell r="E1815">
            <v>5.07</v>
          </cell>
          <cell r="F1815">
            <v>5.9</v>
          </cell>
        </row>
        <row r="1816">
          <cell r="A1816">
            <v>220903</v>
          </cell>
          <cell r="B1816" t="str">
            <v>PISO FUNDIDO DE ALTA RESISTÊNCIA 8MM COM CONTRAPISO E=2CM (1CI:3ARML) E JUNTA PLASTICA 27MM</v>
          </cell>
          <cell r="C1816" t="str">
            <v xml:space="preserve">m2    </v>
          </cell>
          <cell r="D1816">
            <v>50.92</v>
          </cell>
          <cell r="E1816">
            <v>11.11</v>
          </cell>
          <cell r="F1816">
            <v>62.03</v>
          </cell>
        </row>
        <row r="1817">
          <cell r="A1817">
            <v>220904</v>
          </cell>
          <cell r="B1817" t="str">
            <v>RODAPÉ FUNDIDO DE ALTA RESISTÊNCIA 7 CM CANTO VIVO</v>
          </cell>
          <cell r="C1817" t="str">
            <v xml:space="preserve">m     </v>
          </cell>
          <cell r="D1817">
            <v>15</v>
          </cell>
          <cell r="E1817">
            <v>0</v>
          </cell>
          <cell r="F1817">
            <v>15</v>
          </cell>
        </row>
        <row r="1818">
          <cell r="A1818">
            <v>220906</v>
          </cell>
          <cell r="B1818" t="str">
            <v>PISO EM PEDRA PORTUGUESA</v>
          </cell>
          <cell r="C1818" t="str">
            <v xml:space="preserve">m2    </v>
          </cell>
          <cell r="D1818">
            <v>44.11</v>
          </cell>
          <cell r="E1818">
            <v>9.92</v>
          </cell>
          <cell r="F1818">
            <v>54.03</v>
          </cell>
        </row>
        <row r="1819">
          <cell r="A1819">
            <v>220907</v>
          </cell>
          <cell r="B1819" t="str">
            <v>PISO EM MARMORE COM CONTRAPISO (1CI:3ARML)</v>
          </cell>
          <cell r="C1819" t="str">
            <v xml:space="preserve">m2    </v>
          </cell>
          <cell r="D1819">
            <v>95.25</v>
          </cell>
          <cell r="E1819">
            <v>21.68</v>
          </cell>
          <cell r="F1819">
            <v>116.93</v>
          </cell>
        </row>
        <row r="1820">
          <cell r="A1820">
            <v>220910</v>
          </cell>
          <cell r="B1820" t="str">
            <v>CONCR.SEIXO ROL.SEMI POLIDO 3CM(1:2:2,5) C/JUNTA 27MM</v>
          </cell>
          <cell r="C1820" t="str">
            <v xml:space="preserve">m2    </v>
          </cell>
          <cell r="D1820">
            <v>19</v>
          </cell>
          <cell r="E1820">
            <v>27.44</v>
          </cell>
          <cell r="F1820">
            <v>46.44</v>
          </cell>
        </row>
        <row r="1821">
          <cell r="A1821">
            <v>220911</v>
          </cell>
          <cell r="B1821" t="str">
            <v>JUNTA/DILATACAO C/SEIXO ROLADO</v>
          </cell>
          <cell r="C1821" t="str">
            <v xml:space="preserve">m2    </v>
          </cell>
          <cell r="D1821">
            <v>13.06</v>
          </cell>
          <cell r="E1821">
            <v>50.4</v>
          </cell>
          <cell r="F1821">
            <v>63.46</v>
          </cell>
        </row>
        <row r="1822">
          <cell r="A1822">
            <v>220912</v>
          </cell>
          <cell r="B1822" t="str">
            <v>ASSOALHO EM MADEIRA DE LEI COM CONTRAPISO (1CI:3ARML)</v>
          </cell>
          <cell r="C1822" t="str">
            <v xml:space="preserve">m2    </v>
          </cell>
          <cell r="D1822">
            <v>204.51</v>
          </cell>
          <cell r="E1822">
            <v>39.85</v>
          </cell>
          <cell r="F1822">
            <v>244.36</v>
          </cell>
        </row>
        <row r="1823">
          <cell r="A1823">
            <v>220913</v>
          </cell>
          <cell r="B1823" t="str">
            <v>PISO EM GRANITO IMPERMEABILIZADO E COM CONTRAPISO (1CI:3ARML)</v>
          </cell>
          <cell r="C1823" t="str">
            <v xml:space="preserve">m2    </v>
          </cell>
          <cell r="D1823">
            <v>102.75</v>
          </cell>
          <cell r="E1823">
            <v>21.95</v>
          </cell>
          <cell r="F1823">
            <v>124.7</v>
          </cell>
        </row>
        <row r="1824">
          <cell r="A1824">
            <v>220917</v>
          </cell>
          <cell r="B1824" t="str">
            <v>RODAPE DE GRANITO</v>
          </cell>
          <cell r="C1824" t="str">
            <v xml:space="preserve">m     </v>
          </cell>
          <cell r="D1824">
            <v>13.71</v>
          </cell>
          <cell r="E1824">
            <v>6.71</v>
          </cell>
          <cell r="F1824">
            <v>20.420000000000002</v>
          </cell>
        </row>
        <row r="1825">
          <cell r="A1825">
            <v>220920</v>
          </cell>
          <cell r="B1825" t="str">
            <v>SOLEIRA EM GRANITO IMPERMEABILIZADA COM CONTRAPISO (1CI:3ARML)</v>
          </cell>
          <cell r="C1825" t="str">
            <v xml:space="preserve">m2    </v>
          </cell>
          <cell r="D1825">
            <v>197.75</v>
          </cell>
          <cell r="E1825">
            <v>16.670000000000002</v>
          </cell>
          <cell r="F1825">
            <v>214.42</v>
          </cell>
        </row>
        <row r="1826">
          <cell r="A1826">
            <v>221000</v>
          </cell>
          <cell r="B1826" t="str">
            <v>BORRACHA ANTIDERRAPANTE  C/ CONTRAPISO (1CI:3ARML) E=2CM E NATA DE CIMENTO</v>
          </cell>
          <cell r="C1826" t="str">
            <v xml:space="preserve">m2    </v>
          </cell>
          <cell r="D1826">
            <v>54.47</v>
          </cell>
          <cell r="E1826">
            <v>11.11</v>
          </cell>
          <cell r="F1826">
            <v>65.58</v>
          </cell>
        </row>
        <row r="1827">
          <cell r="A1827">
            <v>221001</v>
          </cell>
          <cell r="B1827" t="str">
            <v>PISO VINILICO COM CONTRAPISO (1CI:3ARML) E=2CM E NATA DE CIMENTO</v>
          </cell>
          <cell r="C1827" t="str">
            <v xml:space="preserve">m2    </v>
          </cell>
          <cell r="D1827">
            <v>80.72</v>
          </cell>
          <cell r="E1827">
            <v>11.11</v>
          </cell>
          <cell r="F1827">
            <v>91.83</v>
          </cell>
        </row>
        <row r="1828">
          <cell r="A1828">
            <v>221002</v>
          </cell>
          <cell r="B1828" t="str">
            <v>RODAPE DE PLASTICO P/ PISO VINILICO/BORRACHA</v>
          </cell>
          <cell r="C1828" t="str">
            <v xml:space="preserve">m     </v>
          </cell>
          <cell r="D1828">
            <v>9.5</v>
          </cell>
          <cell r="E1828">
            <v>0</v>
          </cell>
          <cell r="F1828">
            <v>9.5</v>
          </cell>
        </row>
        <row r="1829">
          <cell r="A1829">
            <v>221003</v>
          </cell>
          <cell r="B1829" t="str">
            <v>PISO VINÍLICO TRÁFEGO INTENSO COM CONTRAPISO (1CI:3ARML) E=2CM E NATA DE CIMENTO</v>
          </cell>
          <cell r="C1829" t="str">
            <v xml:space="preserve">m2    </v>
          </cell>
          <cell r="D1829">
            <v>91.22</v>
          </cell>
          <cell r="E1829">
            <v>11.11</v>
          </cell>
          <cell r="F1829">
            <v>102.33</v>
          </cell>
        </row>
        <row r="1830">
          <cell r="A1830">
            <v>221101</v>
          </cell>
          <cell r="B1830" t="str">
            <v>GRANITINA 8MM FUNDIDA COM CONTRAPISO (1CI:3ARML) E=2CM E JUNTA PLASTICA 27MM</v>
          </cell>
          <cell r="C1830" t="str">
            <v xml:space="preserve">m2    </v>
          </cell>
          <cell r="D1830">
            <v>40.92</v>
          </cell>
          <cell r="E1830">
            <v>11.11</v>
          </cell>
          <cell r="F1830">
            <v>52.03</v>
          </cell>
        </row>
        <row r="1831">
          <cell r="A1831">
            <v>221102</v>
          </cell>
          <cell r="B1831" t="str">
            <v>RODAPÉ FUNDIDO DE GRANITINA 7CM</v>
          </cell>
          <cell r="C1831" t="str">
            <v xml:space="preserve">m     </v>
          </cell>
          <cell r="D1831">
            <v>10</v>
          </cell>
          <cell r="E1831">
            <v>0</v>
          </cell>
          <cell r="F1831">
            <v>10</v>
          </cell>
        </row>
        <row r="1832">
          <cell r="A1832">
            <v>221104</v>
          </cell>
          <cell r="B1832" t="str">
            <v>RASPAGEM E APLICAÇÃO RESINA ACRÍLICA DUAS DEMÃOS</v>
          </cell>
          <cell r="C1832" t="str">
            <v xml:space="preserve">m2    </v>
          </cell>
          <cell r="D1832">
            <v>15</v>
          </cell>
          <cell r="E1832">
            <v>0</v>
          </cell>
          <cell r="F1832">
            <v>15</v>
          </cell>
        </row>
        <row r="1833">
          <cell r="A1833">
            <v>221106</v>
          </cell>
          <cell r="B1833" t="str">
            <v>GRANITINA 8MM FUNDIDA COM CONTRAPISO (1CI:3ARML) E=2CM E JUNTA PLASTICA 27MM (COM ÓXIDO DE FERRO)</v>
          </cell>
          <cell r="C1833" t="str">
            <v xml:space="preserve">m2    </v>
          </cell>
          <cell r="D1833">
            <v>56.1</v>
          </cell>
          <cell r="E1833">
            <v>11.11</v>
          </cell>
          <cell r="F1833">
            <v>67.209999999999994</v>
          </cell>
        </row>
        <row r="1834">
          <cell r="A1834">
            <v>221107</v>
          </cell>
          <cell r="B1834" t="str">
            <v>DEGRAUS FUNDIDOS DE GRANITINA COM CONTRAPISO</v>
          </cell>
          <cell r="C1834" t="str">
            <v xml:space="preserve">M     </v>
          </cell>
          <cell r="D1834">
            <v>35.53</v>
          </cell>
          <cell r="E1834">
            <v>8.39</v>
          </cell>
          <cell r="F1834">
            <v>43.92</v>
          </cell>
        </row>
        <row r="1835">
          <cell r="A1835">
            <v>221108</v>
          </cell>
          <cell r="B1835" t="str">
            <v>DEMARCACAO DE QUADRA C/PISO VINILICO</v>
          </cell>
          <cell r="C1835" t="str">
            <v xml:space="preserve">m     </v>
          </cell>
          <cell r="D1835">
            <v>4.07</v>
          </cell>
          <cell r="E1835">
            <v>4.18</v>
          </cell>
          <cell r="F1835">
            <v>8.25</v>
          </cell>
        </row>
        <row r="1836">
          <cell r="A1836">
            <v>221109</v>
          </cell>
          <cell r="B1836" t="str">
            <v>TESTEIRA CANTONEIRA ALUMINIO</v>
          </cell>
          <cell r="C1836" t="str">
            <v xml:space="preserve">m     </v>
          </cell>
          <cell r="D1836">
            <v>5.8</v>
          </cell>
          <cell r="E1836">
            <v>6.74</v>
          </cell>
          <cell r="F1836">
            <v>12.54</v>
          </cell>
        </row>
        <row r="1837">
          <cell r="A1837">
            <v>221120</v>
          </cell>
          <cell r="B1837" t="str">
            <v>PISO DE BORRACHA COLORIDO MODELO TÁTIL ( ALERTA OU DIRECIONAL) INCLUSO CONTRAPISO (1CI:3ARML) C/ E=2CM E NATA DE CIMENTO</v>
          </cell>
          <cell r="C1837" t="str">
            <v xml:space="preserve">m2    </v>
          </cell>
          <cell r="D1837">
            <v>85.15</v>
          </cell>
          <cell r="E1837">
            <v>14.78</v>
          </cell>
          <cell r="F1837">
            <v>99.93</v>
          </cell>
        </row>
        <row r="1838">
          <cell r="A1838">
            <v>221122</v>
          </cell>
          <cell r="B1838" t="str">
            <v>PISO DE BORRACHA COR PRETA MODELO TÁTIL ( ALERTA OU DIRECIONAL) INCLUSO CONTRAPISO (1CI:3ARML) C/ E=2CM E NATA DE CIMENTO</v>
          </cell>
          <cell r="C1838" t="str">
            <v xml:space="preserve">m2    </v>
          </cell>
          <cell r="D1838">
            <v>73.56</v>
          </cell>
          <cell r="E1838">
            <v>14.78</v>
          </cell>
          <cell r="F1838">
            <v>88.34</v>
          </cell>
        </row>
        <row r="1839">
          <cell r="A1839">
            <v>221124</v>
          </cell>
          <cell r="B1839" t="str">
            <v>PISO DE LADRILHO HIDRÁULICO COR NATURAL MODELO TÁTIL ( ALERTA OU DIRECIONAL) SEM LASTRO</v>
          </cell>
          <cell r="C1839" t="str">
            <v xml:space="preserve">m2    </v>
          </cell>
          <cell r="D1839">
            <v>44.4</v>
          </cell>
          <cell r="E1839">
            <v>15.16</v>
          </cell>
          <cell r="F1839">
            <v>59.56</v>
          </cell>
        </row>
        <row r="1840">
          <cell r="A1840">
            <v>221126</v>
          </cell>
          <cell r="B1840" t="str">
            <v>PISO DE LADRILHO HIDRÁULICO COLORIDO MODELO TÁTIL ( ALERTA OU DIRECIONAL) SEM LASTRO</v>
          </cell>
          <cell r="C1840" t="str">
            <v xml:space="preserve">m2    </v>
          </cell>
          <cell r="D1840">
            <v>44.4</v>
          </cell>
          <cell r="E1840">
            <v>15.16</v>
          </cell>
          <cell r="F1840">
            <v>59.56</v>
          </cell>
        </row>
        <row r="1841">
          <cell r="A1841">
            <v>185</v>
          </cell>
          <cell r="B1841" t="str">
            <v>FERRAGENS</v>
          </cell>
        </row>
        <row r="1842">
          <cell r="A1842">
            <v>230000</v>
          </cell>
          <cell r="B1842" t="str">
            <v>FERRAGENS</v>
          </cell>
          <cell r="D1842">
            <v>0</v>
          </cell>
          <cell r="E1842">
            <v>0</v>
          </cell>
          <cell r="F1842">
            <v>0</v>
          </cell>
        </row>
        <row r="1843">
          <cell r="A1843">
            <v>230101</v>
          </cell>
          <cell r="B1843" t="str">
            <v>FECH.(ALAV.) LAFONTE 6236 E/8766- E17 IMAB OU EQUIV.</v>
          </cell>
          <cell r="C1843" t="str">
            <v xml:space="preserve">Un    </v>
          </cell>
          <cell r="D1843">
            <v>97</v>
          </cell>
          <cell r="E1843">
            <v>13.4</v>
          </cell>
          <cell r="F1843">
            <v>110.4</v>
          </cell>
        </row>
        <row r="1844">
          <cell r="A1844">
            <v>230102</v>
          </cell>
          <cell r="B1844" t="str">
            <v>FECH.(ALAV.) LAFONTE 6236 I /8766- I18 IMAB OU EQUIV.</v>
          </cell>
          <cell r="C1844" t="str">
            <v xml:space="preserve">Un    </v>
          </cell>
          <cell r="D1844">
            <v>82.51</v>
          </cell>
          <cell r="E1844">
            <v>13.4</v>
          </cell>
          <cell r="F1844">
            <v>95.91</v>
          </cell>
        </row>
        <row r="1845">
          <cell r="A1845">
            <v>230103</v>
          </cell>
          <cell r="B1845" t="str">
            <v>FECHADURA TIPO LIVRE OCUPADO (819 IMAB/719 LA FONTE) OU EQUIV.</v>
          </cell>
          <cell r="C1845" t="str">
            <v xml:space="preserve">Un    </v>
          </cell>
          <cell r="D1845">
            <v>62</v>
          </cell>
          <cell r="E1845">
            <v>13.4</v>
          </cell>
          <cell r="F1845">
            <v>75.400000000000006</v>
          </cell>
        </row>
        <row r="1846">
          <cell r="A1846">
            <v>230104</v>
          </cell>
          <cell r="B1846" t="str">
            <v>FECH. TIPO BICO DE PAPAGAIO (1222 LAFONTE/1161 E - 30  IMAB) OU EQUIV.</v>
          </cell>
          <cell r="C1846" t="str">
            <v xml:space="preserve">Un    </v>
          </cell>
          <cell r="D1846">
            <v>71.53</v>
          </cell>
          <cell r="E1846">
            <v>20.100000000000001</v>
          </cell>
          <cell r="F1846">
            <v>91.63</v>
          </cell>
        </row>
        <row r="1847">
          <cell r="A1847">
            <v>230105</v>
          </cell>
          <cell r="B1847" t="str">
            <v>FECH.(ALAV.) LAFONTE 6236 B/8766 - B19 IMAB OU EQUIV.</v>
          </cell>
          <cell r="C1847" t="str">
            <v xml:space="preserve">Un    </v>
          </cell>
          <cell r="D1847">
            <v>82.51</v>
          </cell>
          <cell r="E1847">
            <v>13.4</v>
          </cell>
          <cell r="F1847">
            <v>95.91</v>
          </cell>
        </row>
        <row r="1848">
          <cell r="A1848">
            <v>230106</v>
          </cell>
          <cell r="B1848" t="str">
            <v>TARGETA NIQUELADA No. 03</v>
          </cell>
          <cell r="C1848" t="str">
            <v xml:space="preserve">Un    </v>
          </cell>
          <cell r="D1848">
            <v>2.5</v>
          </cell>
          <cell r="E1848">
            <v>6.7</v>
          </cell>
          <cell r="F1848">
            <v>9.1999999999999993</v>
          </cell>
        </row>
        <row r="1849">
          <cell r="A1849">
            <v>230107</v>
          </cell>
          <cell r="B1849" t="str">
            <v>FECH.(BOLA) LAFONTE 2080-E / 1005-E VOUGA OU EQUIVALENTE</v>
          </cell>
          <cell r="C1849" t="str">
            <v xml:space="preserve">Un    </v>
          </cell>
          <cell r="D1849">
            <v>165</v>
          </cell>
          <cell r="E1849">
            <v>13.4</v>
          </cell>
          <cell r="F1849">
            <v>178.4</v>
          </cell>
        </row>
        <row r="1850">
          <cell r="A1850">
            <v>230108</v>
          </cell>
          <cell r="B1850" t="str">
            <v>FECH. (BOLA) LAFONTE 2080-I / 005-I VOUGA OU EQUIVALENTE</v>
          </cell>
          <cell r="C1850" t="str">
            <v xml:space="preserve">Un    </v>
          </cell>
          <cell r="D1850">
            <v>118</v>
          </cell>
          <cell r="E1850">
            <v>13.4</v>
          </cell>
          <cell r="F1850">
            <v>131.4</v>
          </cell>
        </row>
        <row r="1851">
          <cell r="A1851">
            <v>230109</v>
          </cell>
          <cell r="B1851" t="str">
            <v>FECHADURA (BOLA) LAFONTE  2080-B / 005-B VOUGA OU EQUIVALENTE</v>
          </cell>
          <cell r="C1851" t="str">
            <v xml:space="preserve">Un    </v>
          </cell>
          <cell r="D1851">
            <v>118</v>
          </cell>
          <cell r="E1851">
            <v>13.4</v>
          </cell>
          <cell r="F1851">
            <v>131.4</v>
          </cell>
        </row>
        <row r="1852">
          <cell r="A1852">
            <v>230110</v>
          </cell>
          <cell r="B1852" t="str">
            <v>FECHO FIO REDONDO 4" ZINCADO PARAFUSADO</v>
          </cell>
          <cell r="C1852" t="str">
            <v xml:space="preserve">Un    </v>
          </cell>
          <cell r="D1852">
            <v>5.17</v>
          </cell>
          <cell r="E1852">
            <v>6.7</v>
          </cell>
          <cell r="F1852">
            <v>11.87</v>
          </cell>
        </row>
        <row r="1853">
          <cell r="A1853">
            <v>230174</v>
          </cell>
          <cell r="B1853" t="str">
            <v>BARRA DE APOIO EM AÇO INOX - 40 CM</v>
          </cell>
          <cell r="C1853" t="str">
            <v xml:space="preserve">un    </v>
          </cell>
          <cell r="D1853">
            <v>159.94</v>
          </cell>
          <cell r="E1853">
            <v>7.56</v>
          </cell>
          <cell r="F1853">
            <v>167.5</v>
          </cell>
        </row>
        <row r="1854">
          <cell r="A1854">
            <v>230176</v>
          </cell>
          <cell r="B1854" t="str">
            <v xml:space="preserve">BARRA DE APOIO EM AÇO INOX - 80 CM </v>
          </cell>
          <cell r="C1854" t="str">
            <v xml:space="preserve">un    </v>
          </cell>
          <cell r="D1854">
            <v>207.35</v>
          </cell>
          <cell r="E1854">
            <v>7.56</v>
          </cell>
          <cell r="F1854">
            <v>214.91</v>
          </cell>
        </row>
        <row r="1855">
          <cell r="A1855">
            <v>230201</v>
          </cell>
          <cell r="B1855" t="str">
            <v>DOBRADICA 3" x 3 1/2" FERRO POLIDO</v>
          </cell>
          <cell r="C1855" t="str">
            <v xml:space="preserve">Un    </v>
          </cell>
          <cell r="D1855">
            <v>3.3</v>
          </cell>
          <cell r="E1855">
            <v>5.4</v>
          </cell>
          <cell r="F1855">
            <v>8.6999999999999993</v>
          </cell>
        </row>
        <row r="1856">
          <cell r="A1856">
            <v>230202</v>
          </cell>
          <cell r="B1856" t="str">
            <v>DOBRADICA 3" X 3 1/2" CROMADA</v>
          </cell>
          <cell r="C1856" t="str">
            <v xml:space="preserve">Un    </v>
          </cell>
          <cell r="D1856">
            <v>4.97</v>
          </cell>
          <cell r="E1856">
            <v>5.4</v>
          </cell>
          <cell r="F1856">
            <v>10.37</v>
          </cell>
        </row>
        <row r="1857">
          <cell r="A1857">
            <v>230206</v>
          </cell>
          <cell r="B1857" t="str">
            <v>CANTONEIRA PEQUENA P/DIVISORIAS</v>
          </cell>
          <cell r="C1857" t="str">
            <v xml:space="preserve">Un    </v>
          </cell>
          <cell r="D1857">
            <v>22</v>
          </cell>
          <cell r="E1857">
            <v>0</v>
          </cell>
          <cell r="F1857">
            <v>22</v>
          </cell>
        </row>
        <row r="1858">
          <cell r="A1858">
            <v>230207</v>
          </cell>
          <cell r="B1858" t="str">
            <v>CANTONEIRA GRANDE P/DIVISORIAS</v>
          </cell>
          <cell r="C1858" t="str">
            <v xml:space="preserve">Un    </v>
          </cell>
          <cell r="D1858">
            <v>24</v>
          </cell>
          <cell r="E1858">
            <v>0</v>
          </cell>
          <cell r="F1858">
            <v>24</v>
          </cell>
        </row>
        <row r="1859">
          <cell r="A1859">
            <v>230208</v>
          </cell>
          <cell r="B1859" t="str">
            <v>CHAPA SUPORTE P/DIVISORIAS</v>
          </cell>
          <cell r="C1859" t="str">
            <v xml:space="preserve">Un    </v>
          </cell>
          <cell r="D1859">
            <v>26.5</v>
          </cell>
          <cell r="E1859">
            <v>0</v>
          </cell>
          <cell r="F1859">
            <v>26.5</v>
          </cell>
        </row>
        <row r="1860">
          <cell r="A1860">
            <v>230209</v>
          </cell>
          <cell r="B1860" t="str">
            <v>BATENTE C/ENCOSTO BORRACHA P/DIVISORIAS</v>
          </cell>
          <cell r="C1860" t="str">
            <v xml:space="preserve">Un    </v>
          </cell>
          <cell r="D1860">
            <v>42</v>
          </cell>
          <cell r="E1860">
            <v>0</v>
          </cell>
          <cell r="F1860">
            <v>42</v>
          </cell>
        </row>
        <row r="1861">
          <cell r="A1861">
            <v>230210</v>
          </cell>
          <cell r="B1861" t="str">
            <v>DOBRADICA C/MOLA P/PORTA/DIVISORIAS</v>
          </cell>
          <cell r="C1861" t="str">
            <v xml:space="preserve">Un    </v>
          </cell>
          <cell r="D1861">
            <v>40</v>
          </cell>
          <cell r="E1861">
            <v>0</v>
          </cell>
          <cell r="F1861">
            <v>40</v>
          </cell>
        </row>
        <row r="1862">
          <cell r="A1862">
            <v>230211</v>
          </cell>
          <cell r="B1862" t="str">
            <v>PARAFUSO P/FERRAGENS/DIVISORIAS</v>
          </cell>
          <cell r="C1862" t="str">
            <v xml:space="preserve">Un    </v>
          </cell>
          <cell r="D1862">
            <v>5.8</v>
          </cell>
          <cell r="E1862">
            <v>0</v>
          </cell>
          <cell r="F1862">
            <v>5.8</v>
          </cell>
        </row>
        <row r="1863">
          <cell r="A1863">
            <v>230801</v>
          </cell>
          <cell r="B1863" t="str">
            <v>CORRENTE 4 MM P/CADEADO</v>
          </cell>
          <cell r="C1863" t="str">
            <v xml:space="preserve">M     </v>
          </cell>
          <cell r="D1863">
            <v>3.93</v>
          </cell>
          <cell r="E1863">
            <v>0</v>
          </cell>
          <cell r="F1863">
            <v>3.93</v>
          </cell>
        </row>
        <row r="1864">
          <cell r="A1864">
            <v>230802</v>
          </cell>
          <cell r="B1864" t="str">
            <v>CADEADO 20 MM</v>
          </cell>
          <cell r="C1864" t="str">
            <v xml:space="preserve">Un    </v>
          </cell>
          <cell r="D1864">
            <v>9.9</v>
          </cell>
          <cell r="E1864">
            <v>0</v>
          </cell>
          <cell r="F1864">
            <v>9.9</v>
          </cell>
        </row>
        <row r="1865">
          <cell r="A1865">
            <v>230803</v>
          </cell>
          <cell r="B1865" t="str">
            <v>CADEADO 30 MM</v>
          </cell>
          <cell r="C1865" t="str">
            <v xml:space="preserve">Un    </v>
          </cell>
          <cell r="D1865">
            <v>13</v>
          </cell>
          <cell r="E1865">
            <v>0</v>
          </cell>
          <cell r="F1865">
            <v>13</v>
          </cell>
        </row>
        <row r="1866">
          <cell r="A1866">
            <v>230804</v>
          </cell>
          <cell r="B1866" t="str">
            <v>CADEADO 50 MM</v>
          </cell>
          <cell r="C1866" t="str">
            <v xml:space="preserve">Un    </v>
          </cell>
          <cell r="D1866">
            <v>28</v>
          </cell>
          <cell r="E1866">
            <v>0</v>
          </cell>
          <cell r="F1866">
            <v>28</v>
          </cell>
        </row>
        <row r="1867">
          <cell r="A1867">
            <v>186</v>
          </cell>
          <cell r="B1867" t="str">
            <v>MARCENARIA</v>
          </cell>
        </row>
        <row r="1868">
          <cell r="A1868">
            <v>240000</v>
          </cell>
          <cell r="B1868" t="str">
            <v>MARCENARIA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>
            <v>240104</v>
          </cell>
          <cell r="B1869" t="str">
            <v>TÁBUA APARELHADA PARA  GUICHÊ</v>
          </cell>
          <cell r="C1869" t="str">
            <v xml:space="preserve">m2    </v>
          </cell>
          <cell r="D1869">
            <v>40.33</v>
          </cell>
          <cell r="E1869">
            <v>51.67</v>
          </cell>
          <cell r="F1869">
            <v>92</v>
          </cell>
        </row>
        <row r="1870">
          <cell r="A1870">
            <v>240105</v>
          </cell>
          <cell r="B1870" t="str">
            <v>PORTA GIZ TIPO 1 - PADRÃO AGETOP</v>
          </cell>
          <cell r="C1870" t="str">
            <v xml:space="preserve">m     </v>
          </cell>
          <cell r="D1870">
            <v>28.18</v>
          </cell>
          <cell r="E1870">
            <v>13.64</v>
          </cell>
          <cell r="F1870">
            <v>41.82</v>
          </cell>
        </row>
        <row r="1871">
          <cell r="A1871">
            <v>240106</v>
          </cell>
          <cell r="B1871" t="str">
            <v>BATE CARTEIRA ENVERNIZADO E ASSENT. 2,5 X 12 CM</v>
          </cell>
          <cell r="C1871" t="str">
            <v xml:space="preserve">M     </v>
          </cell>
          <cell r="D1871">
            <v>13.21</v>
          </cell>
          <cell r="E1871">
            <v>9.09</v>
          </cell>
          <cell r="F1871">
            <v>22.3</v>
          </cell>
        </row>
        <row r="1872">
          <cell r="A1872">
            <v>240107</v>
          </cell>
          <cell r="B1872" t="str">
            <v>PALCO MOVEL EM ASSOALHO EM IPE ENCERADO</v>
          </cell>
          <cell r="C1872" t="str">
            <v xml:space="preserve">m2    </v>
          </cell>
          <cell r="D1872">
            <v>314.19</v>
          </cell>
          <cell r="E1872">
            <v>33.22</v>
          </cell>
          <cell r="F1872">
            <v>347.41</v>
          </cell>
        </row>
        <row r="1873">
          <cell r="A1873">
            <v>240108</v>
          </cell>
          <cell r="B1873" t="str">
            <v>QUADRO  AVISO-MADEIRA DE LEI/COMPENS. 10MM/CORTIÇA/FELTRO ( SIMILAR AO TIPO 1)</v>
          </cell>
          <cell r="C1873" t="str">
            <v xml:space="preserve">m2    </v>
          </cell>
          <cell r="D1873">
            <v>221.36</v>
          </cell>
          <cell r="E1873">
            <v>60</v>
          </cell>
          <cell r="F1873">
            <v>281.36</v>
          </cell>
        </row>
        <row r="1874">
          <cell r="A1874">
            <v>240109</v>
          </cell>
          <cell r="B1874" t="str">
            <v>ESTRADO ESC.20 SALAS</v>
          </cell>
          <cell r="C1874" t="str">
            <v xml:space="preserve">m2    </v>
          </cell>
          <cell r="D1874">
            <v>116.82</v>
          </cell>
          <cell r="E1874">
            <v>95.3</v>
          </cell>
          <cell r="F1874">
            <v>212.12</v>
          </cell>
        </row>
        <row r="1875">
          <cell r="A1875">
            <v>240110</v>
          </cell>
          <cell r="B1875" t="str">
            <v>QUADRO AVISO TP-1 (1,20 X 1,20 M)</v>
          </cell>
          <cell r="C1875" t="str">
            <v xml:space="preserve">Un    </v>
          </cell>
          <cell r="D1875">
            <v>103.23</v>
          </cell>
          <cell r="E1875">
            <v>99.8</v>
          </cell>
          <cell r="F1875">
            <v>203.03</v>
          </cell>
        </row>
        <row r="1876">
          <cell r="A1876">
            <v>240200</v>
          </cell>
          <cell r="B1876" t="str">
            <v>PORTINHOLA EM COMPENSADO 18MM / REVESTIDA COM LAMINADO MELAMÍNICO</v>
          </cell>
          <cell r="C1876" t="str">
            <v xml:space="preserve">m2    </v>
          </cell>
          <cell r="D1876">
            <v>155.46</v>
          </cell>
          <cell r="E1876">
            <v>342.36</v>
          </cell>
          <cell r="F1876">
            <v>497.82</v>
          </cell>
        </row>
        <row r="1877">
          <cell r="A1877">
            <v>240203</v>
          </cell>
          <cell r="B1877" t="str">
            <v>PRATELEIRA MONTANTES EM ALVEN. APARENTE C/PINTURA</v>
          </cell>
          <cell r="C1877" t="str">
            <v xml:space="preserve">m2    </v>
          </cell>
          <cell r="D1877">
            <v>150.19999999999999</v>
          </cell>
          <cell r="E1877">
            <v>42.02</v>
          </cell>
          <cell r="F1877">
            <v>192.22</v>
          </cell>
        </row>
        <row r="1878">
          <cell r="A1878">
            <v>240208</v>
          </cell>
          <cell r="B1878" t="str">
            <v>BATE MACA 2,5 X 12 CM/ENVERNIZ. E ASSENTADO</v>
          </cell>
          <cell r="C1878" t="str">
            <v xml:space="preserve">m     </v>
          </cell>
          <cell r="D1878">
            <v>13.55</v>
          </cell>
          <cell r="E1878">
            <v>9.09</v>
          </cell>
          <cell r="F1878">
            <v>22.64</v>
          </cell>
        </row>
        <row r="1879">
          <cell r="A1879">
            <v>240209</v>
          </cell>
          <cell r="B1879" t="str">
            <v>PRATELEIRA EST.CAIBRO 4+1 TABUAS APARELHADAS E ENVERNIZADAS</v>
          </cell>
          <cell r="C1879" t="str">
            <v xml:space="preserve">m     </v>
          </cell>
          <cell r="D1879">
            <v>218.1</v>
          </cell>
          <cell r="E1879">
            <v>79.95</v>
          </cell>
          <cell r="F1879">
            <v>298.05</v>
          </cell>
        </row>
        <row r="1880">
          <cell r="A1880">
            <v>240210</v>
          </cell>
          <cell r="B1880" t="str">
            <v xml:space="preserve">SUBSTITUIÇÃO DA MADEIRA DE LEI DA TABELA DE BASQUETE - INCLUSO PINTURA </v>
          </cell>
          <cell r="C1880" t="str">
            <v xml:space="preserve">Un    </v>
          </cell>
          <cell r="D1880">
            <v>261.45999999999998</v>
          </cell>
          <cell r="E1880">
            <v>66.150000000000006</v>
          </cell>
          <cell r="F1880">
            <v>327.61</v>
          </cell>
        </row>
        <row r="1881">
          <cell r="A1881">
            <v>187</v>
          </cell>
          <cell r="B1881" t="str">
            <v>ADMINISTRAÇÃO - MENSALISTAS</v>
          </cell>
        </row>
        <row r="1882">
          <cell r="A1882">
            <v>250000</v>
          </cell>
          <cell r="B1882" t="str">
            <v>ADMINISTRAÇÃO - MENSALISTAS</v>
          </cell>
          <cell r="C1882" t="str">
            <v xml:space="preserve">S/U   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>
            <v>250101</v>
          </cell>
          <cell r="B1883" t="str">
            <v>ENGENHEIRO - (OBRAS CIVIS)</v>
          </cell>
          <cell r="C1883" t="str">
            <v xml:space="preserve">H     </v>
          </cell>
          <cell r="D1883">
            <v>0</v>
          </cell>
          <cell r="E1883">
            <v>57.67</v>
          </cell>
          <cell r="F1883">
            <v>57.67</v>
          </cell>
        </row>
        <row r="1884">
          <cell r="A1884">
            <v>250102</v>
          </cell>
          <cell r="B1884" t="str">
            <v>MESTRE DE OBRA - (OBRAS CIVIS)</v>
          </cell>
          <cell r="C1884" t="str">
            <v xml:space="preserve">H     </v>
          </cell>
          <cell r="D1884">
            <v>0</v>
          </cell>
          <cell r="E1884">
            <v>27.87</v>
          </cell>
          <cell r="F1884">
            <v>27.87</v>
          </cell>
        </row>
        <row r="1885">
          <cell r="A1885">
            <v>250103</v>
          </cell>
          <cell r="B1885" t="str">
            <v>ENCARREGADO - (OBRAS CIVIS)</v>
          </cell>
          <cell r="C1885" t="str">
            <v xml:space="preserve">H     </v>
          </cell>
          <cell r="D1885">
            <v>0</v>
          </cell>
          <cell r="E1885">
            <v>15.07</v>
          </cell>
          <cell r="F1885">
            <v>15.07</v>
          </cell>
        </row>
        <row r="1886">
          <cell r="A1886">
            <v>250104</v>
          </cell>
          <cell r="B1886" t="str">
            <v>VIGIA DE OBRAS (DIURNO)  - (OBRAS CIVIS)</v>
          </cell>
          <cell r="C1886" t="str">
            <v xml:space="preserve">H     </v>
          </cell>
          <cell r="D1886">
            <v>0</v>
          </cell>
          <cell r="E1886">
            <v>6.98</v>
          </cell>
          <cell r="F1886">
            <v>6.98</v>
          </cell>
        </row>
        <row r="1887">
          <cell r="A1887">
            <v>250105</v>
          </cell>
          <cell r="B1887" t="str">
            <v>ALMOXARIFE - (OBRAS CIVIS)</v>
          </cell>
          <cell r="C1887" t="str">
            <v xml:space="preserve">H     </v>
          </cell>
          <cell r="D1887">
            <v>0</v>
          </cell>
          <cell r="E1887">
            <v>10.76</v>
          </cell>
          <cell r="F1887">
            <v>10.76</v>
          </cell>
        </row>
        <row r="1888">
          <cell r="A1888">
            <v>250109</v>
          </cell>
          <cell r="B1888" t="str">
            <v>APONTADOR - (OBRAS CIVIS)</v>
          </cell>
          <cell r="C1888" t="str">
            <v xml:space="preserve">H     </v>
          </cell>
          <cell r="D1888">
            <v>0</v>
          </cell>
          <cell r="E1888">
            <v>10.76</v>
          </cell>
          <cell r="F1888">
            <v>10.76</v>
          </cell>
        </row>
        <row r="1889">
          <cell r="A1889">
            <v>250110</v>
          </cell>
          <cell r="B1889" t="str">
            <v>VIGIA DE OBRAS - (NOTURNO  E NO SÁBADO/DOMINGO DIURNO) - O.C.</v>
          </cell>
          <cell r="C1889" t="str">
            <v xml:space="preserve">H     </v>
          </cell>
          <cell r="D1889">
            <v>0</v>
          </cell>
          <cell r="E1889">
            <v>10.83</v>
          </cell>
          <cell r="F1889">
            <v>10.83</v>
          </cell>
        </row>
        <row r="1890">
          <cell r="A1890">
            <v>250111</v>
          </cell>
          <cell r="B1890" t="str">
            <v>VIGIA DE OBRAS - (NOTURNO) - OBRAS CIVIS</v>
          </cell>
          <cell r="C1890" t="str">
            <v xml:space="preserve">H     </v>
          </cell>
          <cell r="D1890">
            <v>0</v>
          </cell>
          <cell r="E1890">
            <v>8.15</v>
          </cell>
          <cell r="F1890">
            <v>8.15</v>
          </cell>
        </row>
        <row r="1891">
          <cell r="A1891">
            <v>250112</v>
          </cell>
          <cell r="B1891" t="str">
            <v>" APONTARIFE " - ( OBRAS CIVIS )</v>
          </cell>
          <cell r="C1891" t="str">
            <v xml:space="preserve">H     </v>
          </cell>
          <cell r="D1891">
            <v>0</v>
          </cell>
          <cell r="E1891">
            <v>13.99</v>
          </cell>
          <cell r="F1891">
            <v>13.99</v>
          </cell>
        </row>
        <row r="1892">
          <cell r="A1892">
            <v>250113</v>
          </cell>
          <cell r="B1892" t="str">
            <v>TÉCNICO EM SEGURANÇA DO TRABALHO (O. CIVIS)</v>
          </cell>
          <cell r="C1892" t="str">
            <v xml:space="preserve">h     </v>
          </cell>
          <cell r="D1892">
            <v>0</v>
          </cell>
          <cell r="E1892">
            <v>12.77</v>
          </cell>
          <cell r="F1892">
            <v>12.77</v>
          </cell>
        </row>
        <row r="1893">
          <cell r="A1893">
            <v>188</v>
          </cell>
          <cell r="B1893" t="str">
            <v>PINTURA</v>
          </cell>
        </row>
        <row r="1894">
          <cell r="A1894">
            <v>260000</v>
          </cell>
          <cell r="B1894" t="str">
            <v>PINTURA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>
            <v>260101</v>
          </cell>
          <cell r="B1895" t="str">
            <v>REMOCAO DE PINTURA ANTIGA A CAL</v>
          </cell>
          <cell r="C1895" t="str">
            <v xml:space="preserve">m2    </v>
          </cell>
          <cell r="D1895">
            <v>0</v>
          </cell>
          <cell r="E1895">
            <v>1.64</v>
          </cell>
          <cell r="F1895">
            <v>1.64</v>
          </cell>
        </row>
        <row r="1896">
          <cell r="A1896">
            <v>260102</v>
          </cell>
          <cell r="B1896" t="str">
            <v>REMOCAO DE PINTURA A TEMPERA</v>
          </cell>
          <cell r="C1896" t="str">
            <v xml:space="preserve">m2    </v>
          </cell>
          <cell r="D1896">
            <v>0</v>
          </cell>
          <cell r="E1896">
            <v>2.46</v>
          </cell>
          <cell r="F1896">
            <v>2.46</v>
          </cell>
        </row>
        <row r="1897">
          <cell r="A1897">
            <v>260103</v>
          </cell>
          <cell r="B1897" t="str">
            <v>LIMPEZA DE ESTRUT.METAL.S/ANDAIME</v>
          </cell>
          <cell r="C1897" t="str">
            <v xml:space="preserve">m2    </v>
          </cell>
          <cell r="D1897">
            <v>0.04</v>
          </cell>
          <cell r="E1897">
            <v>1.48</v>
          </cell>
          <cell r="F1897">
            <v>1.52</v>
          </cell>
        </row>
        <row r="1898">
          <cell r="A1898">
            <v>260104</v>
          </cell>
          <cell r="B1898" t="str">
            <v>REMOCAO DE PINTURA ANTIGA A LATEX</v>
          </cell>
          <cell r="C1898" t="str">
            <v xml:space="preserve">m2    </v>
          </cell>
          <cell r="D1898">
            <v>0</v>
          </cell>
          <cell r="E1898">
            <v>3.28</v>
          </cell>
          <cell r="F1898">
            <v>3.28</v>
          </cell>
        </row>
        <row r="1899">
          <cell r="A1899">
            <v>260105</v>
          </cell>
          <cell r="B1899" t="str">
            <v>REMOCAO DE PINTURA ANTIGA A OLEO OU ESMALTE</v>
          </cell>
          <cell r="C1899" t="str">
            <v xml:space="preserve">m2    </v>
          </cell>
          <cell r="D1899">
            <v>0.85</v>
          </cell>
          <cell r="E1899">
            <v>4.0999999999999996</v>
          </cell>
          <cell r="F1899">
            <v>4.95</v>
          </cell>
        </row>
        <row r="1900">
          <cell r="A1900">
            <v>260201</v>
          </cell>
          <cell r="B1900" t="str">
            <v>CAIACAO TRES DEMAOS MUROS E PAREDES - (OB.C.)</v>
          </cell>
          <cell r="C1900" t="str">
            <v xml:space="preserve">m2    </v>
          </cell>
          <cell r="D1900">
            <v>0.82</v>
          </cell>
          <cell r="E1900">
            <v>1.19</v>
          </cell>
          <cell r="F1900">
            <v>2.0099999999999998</v>
          </cell>
        </row>
        <row r="1901">
          <cell r="A1901">
            <v>260202</v>
          </cell>
          <cell r="B1901" t="str">
            <v>CAIACAO DUAS DEMAOS MUROS E PAREDES - (OB.C.)</v>
          </cell>
          <cell r="C1901" t="str">
            <v xml:space="preserve">m2    </v>
          </cell>
          <cell r="D1901">
            <v>0.49</v>
          </cell>
          <cell r="E1901">
            <v>0.88</v>
          </cell>
          <cell r="F1901">
            <v>1.37</v>
          </cell>
        </row>
        <row r="1902">
          <cell r="A1902">
            <v>260204</v>
          </cell>
          <cell r="B1902" t="str">
            <v>CAIAÇAO 2 DEMAOS EM POSTE/ VIGAS E MEIO FIO(OC)</v>
          </cell>
          <cell r="C1902" t="str">
            <v xml:space="preserve">m2    </v>
          </cell>
          <cell r="D1902">
            <v>0.49</v>
          </cell>
          <cell r="E1902">
            <v>1.96</v>
          </cell>
          <cell r="F1902">
            <v>2.4500000000000002</v>
          </cell>
        </row>
        <row r="1903">
          <cell r="A1903">
            <v>260601</v>
          </cell>
          <cell r="B1903" t="str">
            <v>PINTURA TEXTURIZADA C/SELADOR ACRILICO</v>
          </cell>
          <cell r="C1903" t="str">
            <v xml:space="preserve">m2    </v>
          </cell>
          <cell r="D1903">
            <v>4.57</v>
          </cell>
          <cell r="E1903">
            <v>4.24</v>
          </cell>
          <cell r="F1903">
            <v>8.81</v>
          </cell>
        </row>
        <row r="1904">
          <cell r="A1904">
            <v>260801</v>
          </cell>
          <cell r="B1904" t="str">
            <v>PINTURA A BASE DE SILICONE 1 DEMAO</v>
          </cell>
          <cell r="C1904" t="str">
            <v xml:space="preserve">m2    </v>
          </cell>
          <cell r="D1904">
            <v>2.39</v>
          </cell>
          <cell r="E1904">
            <v>1.58</v>
          </cell>
          <cell r="F1904">
            <v>3.97</v>
          </cell>
        </row>
        <row r="1905">
          <cell r="A1905">
            <v>260901</v>
          </cell>
          <cell r="B1905" t="str">
            <v>PINTURA VERNIZ EM MADEIRA 2 DEMAOS</v>
          </cell>
          <cell r="C1905" t="str">
            <v xml:space="preserve">m2    </v>
          </cell>
          <cell r="D1905">
            <v>7.63</v>
          </cell>
          <cell r="E1905">
            <v>3.94</v>
          </cell>
          <cell r="F1905">
            <v>11.57</v>
          </cell>
        </row>
        <row r="1906">
          <cell r="A1906">
            <v>260902</v>
          </cell>
          <cell r="B1906" t="str">
            <v>PINTURA C/VERNIZ ACRILICO-02 DEMAOS</v>
          </cell>
          <cell r="C1906" t="str">
            <v xml:space="preserve">m2    </v>
          </cell>
          <cell r="D1906">
            <v>3.47</v>
          </cell>
          <cell r="E1906">
            <v>3.04</v>
          </cell>
          <cell r="F1906">
            <v>6.51</v>
          </cell>
        </row>
        <row r="1907">
          <cell r="A1907">
            <v>260909</v>
          </cell>
          <cell r="B1907" t="str">
            <v>PINTURA LATEX ACRILICA 3 DEMAOS C/SELADOR</v>
          </cell>
          <cell r="C1907" t="str">
            <v xml:space="preserve">m2    </v>
          </cell>
          <cell r="D1907">
            <v>4.9800000000000004</v>
          </cell>
          <cell r="E1907">
            <v>5.31</v>
          </cell>
          <cell r="F1907">
            <v>10.29</v>
          </cell>
        </row>
        <row r="1908">
          <cell r="A1908">
            <v>261000</v>
          </cell>
          <cell r="B1908" t="str">
            <v>PINTURA LATEX ACRILICA 2 DEMAOS C/SELADOR</v>
          </cell>
          <cell r="C1908" t="str">
            <v xml:space="preserve">m2    </v>
          </cell>
          <cell r="D1908">
            <v>3.81</v>
          </cell>
          <cell r="E1908">
            <v>4.72</v>
          </cell>
          <cell r="F1908">
            <v>8.5299999999999994</v>
          </cell>
        </row>
        <row r="1909">
          <cell r="A1909">
            <v>261001</v>
          </cell>
          <cell r="B1909" t="str">
            <v>PINTURA LATEX ACRILICO 2 DEMAOS</v>
          </cell>
          <cell r="C1909" t="str">
            <v xml:space="preserve">m2    </v>
          </cell>
          <cell r="D1909">
            <v>3.02</v>
          </cell>
          <cell r="E1909">
            <v>4.6900000000000004</v>
          </cell>
          <cell r="F1909">
            <v>7.71</v>
          </cell>
        </row>
        <row r="1910">
          <cell r="A1910">
            <v>261002</v>
          </cell>
          <cell r="B1910" t="str">
            <v>PINTURA EPOXI 3 DEMÃOS</v>
          </cell>
          <cell r="C1910" t="str">
            <v xml:space="preserve">m2    </v>
          </cell>
          <cell r="D1910">
            <v>12.29</v>
          </cell>
          <cell r="E1910">
            <v>8.2200000000000006</v>
          </cell>
          <cell r="F1910">
            <v>20.51</v>
          </cell>
        </row>
        <row r="1911">
          <cell r="A1911">
            <v>261003</v>
          </cell>
          <cell r="B1911" t="str">
            <v>EMASSAMENTO EPOXI 2 DEMÃOS</v>
          </cell>
          <cell r="C1911" t="str">
            <v xml:space="preserve">m2    </v>
          </cell>
          <cell r="D1911">
            <v>20.29</v>
          </cell>
          <cell r="E1911">
            <v>6.74</v>
          </cell>
          <cell r="F1911">
            <v>27.03</v>
          </cell>
        </row>
        <row r="1912">
          <cell r="A1912">
            <v>261005</v>
          </cell>
          <cell r="B1912" t="str">
            <v>PINTURA COM SELADOR ACRILICO</v>
          </cell>
          <cell r="C1912" t="str">
            <v xml:space="preserve">m2    </v>
          </cell>
          <cell r="D1912">
            <v>0.79</v>
          </cell>
          <cell r="E1912">
            <v>0.59</v>
          </cell>
          <cell r="F1912">
            <v>1.38</v>
          </cell>
        </row>
        <row r="1913">
          <cell r="A1913">
            <v>261006</v>
          </cell>
          <cell r="B1913" t="str">
            <v>PINTURA LATEX UMA DEMAO COM SELADOR</v>
          </cell>
          <cell r="C1913" t="str">
            <v xml:space="preserve">m2    </v>
          </cell>
          <cell r="D1913">
            <v>2.5</v>
          </cell>
          <cell r="E1913">
            <v>2.68</v>
          </cell>
          <cell r="F1913">
            <v>5.18</v>
          </cell>
        </row>
        <row r="1914">
          <cell r="A1914">
            <v>261008</v>
          </cell>
          <cell r="B1914" t="str">
            <v>FUNDO ANTICORROSIVO PARA ESQUADRIAS METÁLICAS</v>
          </cell>
          <cell r="C1914" t="str">
            <v xml:space="preserve">m2    </v>
          </cell>
          <cell r="D1914">
            <v>1.77</v>
          </cell>
          <cell r="E1914">
            <v>5.47</v>
          </cell>
          <cell r="F1914">
            <v>7.24</v>
          </cell>
        </row>
        <row r="1915">
          <cell r="A1915">
            <v>261009</v>
          </cell>
          <cell r="B1915" t="str">
            <v>FUNDO PRIMER P/ ESTR. METALICA (2 DEMAOS)</v>
          </cell>
          <cell r="C1915" t="str">
            <v xml:space="preserve">m2    </v>
          </cell>
          <cell r="D1915">
            <v>5.89</v>
          </cell>
          <cell r="E1915">
            <v>2.31</v>
          </cell>
          <cell r="F1915">
            <v>8.1999999999999993</v>
          </cell>
        </row>
        <row r="1916">
          <cell r="A1916">
            <v>261010</v>
          </cell>
          <cell r="B1916" t="str">
            <v>FUNDO ADERENTE PARA SUPERFÍCIES GALVANIZADAS - 1 DEMAO</v>
          </cell>
          <cell r="C1916" t="str">
            <v xml:space="preserve">m2    </v>
          </cell>
          <cell r="D1916">
            <v>1.97</v>
          </cell>
          <cell r="E1916">
            <v>3.23</v>
          </cell>
          <cell r="F1916">
            <v>5.2</v>
          </cell>
        </row>
        <row r="1917">
          <cell r="A1917">
            <v>261300</v>
          </cell>
          <cell r="B1917" t="str">
            <v>EMASSAMENTO COM MASSA PVA DUAS DEMAOS</v>
          </cell>
          <cell r="C1917" t="str">
            <v xml:space="preserve">m2    </v>
          </cell>
          <cell r="D1917">
            <v>1.81</v>
          </cell>
          <cell r="E1917">
            <v>5.66</v>
          </cell>
          <cell r="F1917">
            <v>7.47</v>
          </cell>
        </row>
        <row r="1918">
          <cell r="A1918">
            <v>261301</v>
          </cell>
          <cell r="B1918" t="str">
            <v>EMASSAMENTO COM MASSA PVA UMA DEMAO</v>
          </cell>
          <cell r="C1918" t="str">
            <v xml:space="preserve">m2    </v>
          </cell>
          <cell r="D1918">
            <v>1.17</v>
          </cell>
          <cell r="E1918">
            <v>3.92</v>
          </cell>
          <cell r="F1918">
            <v>5.09</v>
          </cell>
        </row>
        <row r="1919">
          <cell r="A1919">
            <v>261302</v>
          </cell>
          <cell r="B1919" t="str">
            <v>PINTURA LATEX DUAS DEMAOS COM SELADOR</v>
          </cell>
          <cell r="C1919" t="str">
            <v xml:space="preserve">m2    </v>
          </cell>
          <cell r="D1919">
            <v>3.18</v>
          </cell>
          <cell r="E1919">
            <v>3.94</v>
          </cell>
          <cell r="F1919">
            <v>7.12</v>
          </cell>
        </row>
        <row r="1920">
          <cell r="A1920">
            <v>261303</v>
          </cell>
          <cell r="B1920" t="str">
            <v>PINTURA LATEX TRES DEMAOS COM SELADOR</v>
          </cell>
          <cell r="C1920" t="str">
            <v xml:space="preserve">m2    </v>
          </cell>
          <cell r="D1920">
            <v>4.1399999999999997</v>
          </cell>
          <cell r="E1920">
            <v>4.6900000000000004</v>
          </cell>
          <cell r="F1920">
            <v>8.83</v>
          </cell>
        </row>
        <row r="1921">
          <cell r="A1921">
            <v>261304</v>
          </cell>
          <cell r="B1921" t="str">
            <v>EMASSAMENTO ACRILICO 2 DEMAOS</v>
          </cell>
          <cell r="C1921" t="str">
            <v xml:space="preserve">m2    </v>
          </cell>
          <cell r="D1921">
            <v>3.73</v>
          </cell>
          <cell r="E1921">
            <v>6.74</v>
          </cell>
          <cell r="F1921">
            <v>10.47</v>
          </cell>
        </row>
        <row r="1922">
          <cell r="A1922">
            <v>261305</v>
          </cell>
          <cell r="B1922" t="str">
            <v>EMASSAMENTO ACRÍLICO 1 DEMÃO EM PAREDE</v>
          </cell>
          <cell r="C1922" t="str">
            <v xml:space="preserve">m2    </v>
          </cell>
          <cell r="D1922">
            <v>2.4</v>
          </cell>
          <cell r="E1922">
            <v>4.67</v>
          </cell>
          <cell r="F1922">
            <v>7.07</v>
          </cell>
        </row>
        <row r="1923">
          <cell r="A1923">
            <v>261306</v>
          </cell>
          <cell r="B1923" t="str">
            <v>PINTURA PVA LATEX 1 DEMAO SEM SELADOR</v>
          </cell>
          <cell r="C1923" t="str">
            <v xml:space="preserve">m2    </v>
          </cell>
          <cell r="D1923">
            <v>1.44</v>
          </cell>
          <cell r="E1923">
            <v>2.0099999999999998</v>
          </cell>
          <cell r="F1923">
            <v>3.45</v>
          </cell>
        </row>
        <row r="1924">
          <cell r="A1924">
            <v>261307</v>
          </cell>
          <cell r="B1924" t="str">
            <v>PINTURA PVA LATEX 2 DEMAOS SEM SELADOR</v>
          </cell>
          <cell r="C1924" t="str">
            <v xml:space="preserve">m2    </v>
          </cell>
          <cell r="D1924">
            <v>2.39</v>
          </cell>
          <cell r="E1924">
            <v>3.35</v>
          </cell>
          <cell r="F1924">
            <v>5.74</v>
          </cell>
        </row>
        <row r="1925">
          <cell r="A1925">
            <v>261308</v>
          </cell>
          <cell r="B1925" t="str">
            <v>PINTURA PVA LATEX 3 DEMAOS SEM SELADOR</v>
          </cell>
          <cell r="C1925" t="str">
            <v xml:space="preserve">m2    </v>
          </cell>
          <cell r="D1925">
            <v>3.35</v>
          </cell>
          <cell r="E1925">
            <v>4.0199999999999996</v>
          </cell>
          <cell r="F1925">
            <v>7.37</v>
          </cell>
        </row>
        <row r="1926">
          <cell r="A1926">
            <v>261401</v>
          </cell>
          <cell r="B1926" t="str">
            <v>EMASSAMENTO A OLEO EM PAREDES 2 DEMAOS</v>
          </cell>
          <cell r="C1926" t="str">
            <v xml:space="preserve">m2    </v>
          </cell>
          <cell r="D1926">
            <v>8.67</v>
          </cell>
          <cell r="E1926">
            <v>6.74</v>
          </cell>
          <cell r="F1926">
            <v>15.41</v>
          </cell>
        </row>
        <row r="1927">
          <cell r="A1927">
            <v>261501</v>
          </cell>
          <cell r="B1927" t="str">
            <v>EMASSAMENTO/OLEO/ESQUADRIAS MADEIRA</v>
          </cell>
          <cell r="C1927" t="str">
            <v xml:space="preserve">m2    </v>
          </cell>
          <cell r="D1927">
            <v>6.88</v>
          </cell>
          <cell r="E1927">
            <v>6.74</v>
          </cell>
          <cell r="F1927">
            <v>13.62</v>
          </cell>
        </row>
        <row r="1928">
          <cell r="A1928">
            <v>261502</v>
          </cell>
          <cell r="B1928" t="str">
            <v>PINT.ESMALTE S/ANTICOR 2 DEMAOS</v>
          </cell>
          <cell r="C1928" t="str">
            <v xml:space="preserve">m2    </v>
          </cell>
          <cell r="D1928">
            <v>3.34</v>
          </cell>
          <cell r="E1928">
            <v>8.6999999999999993</v>
          </cell>
          <cell r="F1928">
            <v>12.04</v>
          </cell>
        </row>
        <row r="1929">
          <cell r="A1929">
            <v>261503</v>
          </cell>
          <cell r="B1929" t="str">
            <v>PINT.ESMALTE 2 DEM. ESQ.FERRO (SEM FUNDO ANTICOR.)</v>
          </cell>
          <cell r="C1929" t="str">
            <v xml:space="preserve">m2    </v>
          </cell>
          <cell r="D1929">
            <v>3.28</v>
          </cell>
          <cell r="E1929">
            <v>7.61</v>
          </cell>
          <cell r="F1929">
            <v>10.89</v>
          </cell>
        </row>
        <row r="1930">
          <cell r="A1930">
            <v>261504</v>
          </cell>
          <cell r="B1930" t="str">
            <v>PINTURA ESMALTE 1 DEMÃO ESQUADRIA METALICA S/FUNDO ANTICORR.</v>
          </cell>
          <cell r="C1930" t="str">
            <v xml:space="preserve">m2    </v>
          </cell>
          <cell r="D1930">
            <v>1.69</v>
          </cell>
          <cell r="E1930">
            <v>5.47</v>
          </cell>
          <cell r="F1930">
            <v>7.16</v>
          </cell>
        </row>
        <row r="1931">
          <cell r="A1931">
            <v>261548</v>
          </cell>
          <cell r="B1931" t="str">
            <v>PINTURA ESMALTE 1 DEMÃO EM PAREDE SEM SELADOR</v>
          </cell>
          <cell r="C1931" t="str">
            <v xml:space="preserve">m2    </v>
          </cell>
          <cell r="D1931">
            <v>2.8</v>
          </cell>
          <cell r="E1931">
            <v>3.08</v>
          </cell>
          <cell r="F1931">
            <v>5.88</v>
          </cell>
        </row>
        <row r="1932">
          <cell r="A1932">
            <v>261550</v>
          </cell>
          <cell r="B1932" t="str">
            <v>PINT.ESMALTE SINT.PAREDES - 2 DEM.C/SELADOR</v>
          </cell>
          <cell r="C1932" t="str">
            <v xml:space="preserve">m2    </v>
          </cell>
          <cell r="D1932">
            <v>5.4</v>
          </cell>
          <cell r="E1932">
            <v>5.31</v>
          </cell>
          <cell r="F1932">
            <v>10.71</v>
          </cell>
        </row>
        <row r="1933">
          <cell r="A1933">
            <v>261560</v>
          </cell>
          <cell r="B1933" t="str">
            <v>PINTURA ESMALTE SINTETICO 2 DEMÃOS EM ESQ. MADEIRA</v>
          </cell>
          <cell r="C1933" t="str">
            <v xml:space="preserve">m2    </v>
          </cell>
          <cell r="D1933">
            <v>6.83</v>
          </cell>
          <cell r="E1933">
            <v>8.6999999999999993</v>
          </cell>
          <cell r="F1933">
            <v>15.53</v>
          </cell>
        </row>
        <row r="1934">
          <cell r="A1934">
            <v>261602</v>
          </cell>
          <cell r="B1934" t="str">
            <v>PINT.ESMALTE/ESQUAD.FERRO C/FUNDO ANTICOR.</v>
          </cell>
          <cell r="C1934" t="str">
            <v xml:space="preserve">m2    </v>
          </cell>
          <cell r="D1934">
            <v>4.95</v>
          </cell>
          <cell r="E1934">
            <v>8.6999999999999993</v>
          </cell>
          <cell r="F1934">
            <v>13.65</v>
          </cell>
        </row>
        <row r="1935">
          <cell r="A1935">
            <v>261603</v>
          </cell>
          <cell r="B1935" t="str">
            <v>PINT.GRAFITE ESQUAD.FERRO (DUPLA FUNÇÃO - FUNDO E ACABAMENTO)</v>
          </cell>
          <cell r="C1935" t="str">
            <v xml:space="preserve">m2    </v>
          </cell>
          <cell r="D1935">
            <v>3.29</v>
          </cell>
          <cell r="E1935">
            <v>8.6999999999999993</v>
          </cell>
          <cell r="F1935">
            <v>11.99</v>
          </cell>
        </row>
        <row r="1936">
          <cell r="A1936">
            <v>261605</v>
          </cell>
          <cell r="B1936" t="str">
            <v>PINTURA DE QUADRO NEGRO COM EMASSAMENTO (INCLUSIVE MOLDURA/PORTA GIZ) - 5,00X1,20M</v>
          </cell>
          <cell r="C1936" t="str">
            <v xml:space="preserve">Un    </v>
          </cell>
          <cell r="D1936">
            <v>100.75</v>
          </cell>
          <cell r="E1936">
            <v>89.4</v>
          </cell>
          <cell r="F1936">
            <v>190.15</v>
          </cell>
        </row>
        <row r="1937">
          <cell r="A1937">
            <v>261606</v>
          </cell>
          <cell r="B1937" t="str">
            <v xml:space="preserve">PINTURA DE QUADRO NEGRO COM EMASSAMENTO (INCLUSIVE MOLDURA/PORTA GIZ) </v>
          </cell>
          <cell r="C1937" t="str">
            <v xml:space="preserve">m2    </v>
          </cell>
          <cell r="D1937">
            <v>16.8</v>
          </cell>
          <cell r="E1937">
            <v>14.9</v>
          </cell>
          <cell r="F1937">
            <v>31.7</v>
          </cell>
        </row>
        <row r="1938">
          <cell r="A1938">
            <v>261607</v>
          </cell>
          <cell r="B1938" t="str">
            <v>PINTURA CERAMICA P/BEIRAL</v>
          </cell>
          <cell r="C1938" t="str">
            <v xml:space="preserve">m2    </v>
          </cell>
          <cell r="D1938">
            <v>2.94</v>
          </cell>
          <cell r="E1938">
            <v>26.8</v>
          </cell>
          <cell r="F1938">
            <v>29.74</v>
          </cell>
        </row>
        <row r="1939">
          <cell r="A1939">
            <v>261609</v>
          </cell>
          <cell r="B1939" t="str">
            <v>PINTURA ESMALTE ALQUIDICO ESTR.METALICA 2 DEMAOS</v>
          </cell>
          <cell r="C1939" t="str">
            <v xml:space="preserve">m2    </v>
          </cell>
          <cell r="D1939">
            <v>5.81</v>
          </cell>
          <cell r="E1939">
            <v>2.31</v>
          </cell>
          <cell r="F1939">
            <v>8.1199999999999992</v>
          </cell>
        </row>
        <row r="1940">
          <cell r="A1940">
            <v>261610</v>
          </cell>
          <cell r="B1940" t="str">
            <v>PINTURA ESMALTE ALQUIDICO EST.METALICA 1 DEMAO</v>
          </cell>
          <cell r="C1940" t="str">
            <v xml:space="preserve">m2    </v>
          </cell>
          <cell r="D1940">
            <v>3.72</v>
          </cell>
          <cell r="E1940">
            <v>1.39</v>
          </cell>
          <cell r="F1940">
            <v>5.1100000000000003</v>
          </cell>
        </row>
        <row r="1941">
          <cell r="A1941">
            <v>261611</v>
          </cell>
          <cell r="B1941" t="str">
            <v>PINTURA  ALQUÍDICA BRILHANTE DUPLA FUNÇÃO 2 DEMÃOS = 50 MÍCRONS</v>
          </cell>
          <cell r="C1941" t="str">
            <v xml:space="preserve">m2    </v>
          </cell>
          <cell r="D1941">
            <v>6.33</v>
          </cell>
          <cell r="E1941">
            <v>2.31</v>
          </cell>
          <cell r="F1941">
            <v>8.64</v>
          </cell>
        </row>
        <row r="1942">
          <cell r="A1942">
            <v>261620</v>
          </cell>
          <cell r="B1942" t="str">
            <v>LETREIRO MÉDIO A GRANDE PORTE EM PAREDE FEITO A PINCEL</v>
          </cell>
          <cell r="C1942" t="str">
            <v xml:space="preserve">m2    </v>
          </cell>
          <cell r="D1942">
            <v>1.65</v>
          </cell>
          <cell r="E1942">
            <v>80.03</v>
          </cell>
          <cell r="F1942">
            <v>81.680000000000007</v>
          </cell>
        </row>
        <row r="1943">
          <cell r="A1943">
            <v>261623</v>
          </cell>
          <cell r="B1943" t="str">
            <v>LETREIRO PEQ.PORTE A PINCEL EM PAREDE E PORTAS</v>
          </cell>
          <cell r="C1943" t="str">
            <v xml:space="preserve">m2    </v>
          </cell>
          <cell r="D1943">
            <v>2.4700000000000002</v>
          </cell>
          <cell r="E1943">
            <v>184.99</v>
          </cell>
          <cell r="F1943">
            <v>187.46</v>
          </cell>
        </row>
        <row r="1944">
          <cell r="A1944">
            <v>261700</v>
          </cell>
          <cell r="B1944" t="str">
            <v>DEMARC.QUADRA/VAGAS TINTA POLIESPORTIVA</v>
          </cell>
          <cell r="C1944" t="str">
            <v xml:space="preserve">m     </v>
          </cell>
          <cell r="D1944">
            <v>0.36</v>
          </cell>
          <cell r="E1944">
            <v>5.44</v>
          </cell>
          <cell r="F1944">
            <v>5.8</v>
          </cell>
        </row>
        <row r="1945">
          <cell r="A1945">
            <v>261703</v>
          </cell>
          <cell r="B1945" t="str">
            <v>PINT.POLIESPORTIVA - 2 DEM.(PISOS E CIMENTADOS)</v>
          </cell>
          <cell r="C1945" t="str">
            <v xml:space="preserve">m2    </v>
          </cell>
          <cell r="D1945">
            <v>2.08</v>
          </cell>
          <cell r="E1945">
            <v>5.31</v>
          </cell>
          <cell r="F1945">
            <v>7.39</v>
          </cell>
        </row>
        <row r="1946">
          <cell r="A1946">
            <v>189</v>
          </cell>
          <cell r="B1946" t="str">
            <v>DIVERSOS</v>
          </cell>
        </row>
        <row r="1947">
          <cell r="A1947">
            <v>270000</v>
          </cell>
          <cell r="B1947" t="str">
            <v>DIVERSOS</v>
          </cell>
          <cell r="D1947">
            <v>0</v>
          </cell>
          <cell r="E1947">
            <v>0</v>
          </cell>
          <cell r="F1947">
            <v>0</v>
          </cell>
        </row>
        <row r="1948">
          <cell r="A1948">
            <v>270105</v>
          </cell>
          <cell r="B1948" t="str">
            <v>PLANTIO GRAMA BATATAIS PLACA C/ M.O. IRRIG.P/CAMPO FUTEBOL (ADUBO/ROLO/ETC) (OC) A&lt;11.000M2</v>
          </cell>
          <cell r="C1948" t="str">
            <v xml:space="preserve">m2    </v>
          </cell>
          <cell r="D1948">
            <v>6</v>
          </cell>
          <cell r="E1948">
            <v>0</v>
          </cell>
          <cell r="F1948">
            <v>6</v>
          </cell>
        </row>
        <row r="1949">
          <cell r="A1949">
            <v>270202</v>
          </cell>
          <cell r="B1949" t="str">
            <v>PLANTIO GRAMA BATATAIS MUDA C/ M.O. IRRIG. ADUBO E TERRA VEG.(OC) A&lt;11.000M2</v>
          </cell>
          <cell r="C1949" t="str">
            <v xml:space="preserve">m2    </v>
          </cell>
          <cell r="D1949">
            <v>2.12</v>
          </cell>
          <cell r="E1949">
            <v>6.07</v>
          </cell>
          <cell r="F1949">
            <v>8.19</v>
          </cell>
        </row>
        <row r="1950">
          <cell r="A1950">
            <v>270205</v>
          </cell>
          <cell r="B1950" t="str">
            <v>GRADE PROTEÇÃO 50X50CM EM CAIBRO COM H=1,70M E RIPAS ESPAÇADAS EM 17CM - PARA MUDA DE ÁRVORE</v>
          </cell>
          <cell r="C1950" t="str">
            <v xml:space="preserve">Un    </v>
          </cell>
          <cell r="D1950">
            <v>104.57</v>
          </cell>
          <cell r="E1950">
            <v>22.83</v>
          </cell>
          <cell r="F1950">
            <v>127.4</v>
          </cell>
        </row>
        <row r="1951">
          <cell r="A1951">
            <v>270206</v>
          </cell>
          <cell r="B1951" t="str">
            <v>IRRIGACAO P/30 DIAS / AREA PLANTADA</v>
          </cell>
          <cell r="C1951" t="str">
            <v xml:space="preserve">m2    </v>
          </cell>
          <cell r="D1951">
            <v>0.98</v>
          </cell>
          <cell r="E1951">
            <v>0.62</v>
          </cell>
          <cell r="F1951">
            <v>1.6</v>
          </cell>
        </row>
        <row r="1952">
          <cell r="A1952">
            <v>270207</v>
          </cell>
          <cell r="B1952" t="str">
            <v>PLANTIO GRAMA BATATAIS PLACA C/ M.O. IRRIG.ADUBO,TER.VEG.(OC) A&lt;11.000M2</v>
          </cell>
          <cell r="C1952" t="str">
            <v xml:space="preserve">m2    </v>
          </cell>
          <cell r="D1952">
            <v>4.8899999999999997</v>
          </cell>
          <cell r="E1952">
            <v>4.53</v>
          </cell>
          <cell r="F1952">
            <v>9.42</v>
          </cell>
        </row>
        <row r="1953">
          <cell r="A1953">
            <v>270210</v>
          </cell>
          <cell r="B1953" t="str">
            <v>PLANTIO GRAMA ESMERALDA PLACA C/ M.O. IRRIG., ADUBO,TERRA VEGETAL (O.C.) A&lt;11.000,00M2</v>
          </cell>
          <cell r="C1953" t="str">
            <v xml:space="preserve">m2    </v>
          </cell>
          <cell r="D1953">
            <v>5.33</v>
          </cell>
          <cell r="E1953">
            <v>4.09</v>
          </cell>
          <cell r="F1953">
            <v>9.42</v>
          </cell>
        </row>
        <row r="1954">
          <cell r="A1954">
            <v>270211</v>
          </cell>
          <cell r="B1954" t="str">
            <v>ABERTURA DE CAVA 60X60X60CM C/ ADUBAÇÃO E PLANTIO DE FOLHAGEM,ARBUSTO, ÁRVORE OU PALMEIRA C/ H=0,50 A 0,70M - EXCLUSO O CUSTO DE AQUISIÇÃO DA MUDA</v>
          </cell>
          <cell r="C1954" t="str">
            <v xml:space="preserve">un    </v>
          </cell>
          <cell r="D1954">
            <v>0.73</v>
          </cell>
          <cell r="E1954">
            <v>8</v>
          </cell>
          <cell r="F1954">
            <v>8.73</v>
          </cell>
        </row>
        <row r="1955">
          <cell r="A1955">
            <v>270212</v>
          </cell>
          <cell r="B1955" t="str">
            <v>ABERTURA DE CAVA 80X80X80CM C/ ADUBAÇÃO E PLANTIO DE ARBUSTO, ÁRVORE OU PALMEIRA C/ H=0,70 A 2,00M - EXCLUSO O CUSTO DE AQUISIÇÃO DA MUDA</v>
          </cell>
          <cell r="C1955" t="str">
            <v xml:space="preserve">un    </v>
          </cell>
          <cell r="D1955">
            <v>4.33</v>
          </cell>
          <cell r="E1955">
            <v>19.309999999999999</v>
          </cell>
          <cell r="F1955">
            <v>23.64</v>
          </cell>
        </row>
        <row r="1956">
          <cell r="A1956">
            <v>270213</v>
          </cell>
          <cell r="B1956" t="str">
            <v>PREPARAÇÃO C/ ADUBAÇÃO DO TERRENO EM FORMA DE CANTEIRO E PLANTIO DE FORRAÇÃO AMBOS C/PROFUNDIDADE DE 30 CM - EXCLUSO O CUSTO DE AQUISIÇÃO DA MUDA</v>
          </cell>
          <cell r="C1956" t="str">
            <v xml:space="preserve">m2    </v>
          </cell>
          <cell r="D1956">
            <v>1.22</v>
          </cell>
          <cell r="E1956">
            <v>8.8699999999999992</v>
          </cell>
          <cell r="F1956">
            <v>10.09</v>
          </cell>
        </row>
        <row r="1957">
          <cell r="A1957">
            <v>270215</v>
          </cell>
          <cell r="B1957" t="str">
            <v>PAVIMENTO EM CONCRETO TIPO CONCREGRAMA/PISOGRAMA/PATIOGRAMA ( PLANTIO DA GRAMA INCLUSO)</v>
          </cell>
          <cell r="C1957" t="str">
            <v xml:space="preserve">m2    </v>
          </cell>
          <cell r="D1957">
            <v>23.63</v>
          </cell>
          <cell r="E1957">
            <v>5.52</v>
          </cell>
          <cell r="F1957">
            <v>29.15</v>
          </cell>
        </row>
        <row r="1958">
          <cell r="A1958">
            <v>270230</v>
          </cell>
          <cell r="B1958" t="str">
            <v>PAVIMENTO INTERTRAVADO ESPESSURA DE 4CM E FCK = 20 MPA</v>
          </cell>
          <cell r="C1958" t="str">
            <v xml:space="preserve">m2    </v>
          </cell>
          <cell r="D1958">
            <v>24.71</v>
          </cell>
          <cell r="E1958">
            <v>6.03</v>
          </cell>
          <cell r="F1958">
            <v>30.74</v>
          </cell>
        </row>
        <row r="1959">
          <cell r="A1959">
            <v>270232</v>
          </cell>
          <cell r="B1959" t="str">
            <v>PAVIMENTO INTERTRAVADO ESPESSURA DE 6CM E FCK = 35 MPA</v>
          </cell>
          <cell r="C1959" t="str">
            <v xml:space="preserve">m2    </v>
          </cell>
          <cell r="D1959">
            <v>31.47</v>
          </cell>
          <cell r="E1959">
            <v>6.03</v>
          </cell>
          <cell r="F1959">
            <v>37.5</v>
          </cell>
        </row>
        <row r="1960">
          <cell r="A1960">
            <v>270234</v>
          </cell>
          <cell r="B1960" t="str">
            <v>PAVIMENTO INTERTRAVADO ESPESSURA DE 8CM E FCK = 35 MPA</v>
          </cell>
          <cell r="C1960" t="str">
            <v xml:space="preserve">m2    </v>
          </cell>
          <cell r="D1960">
            <v>37.619999999999997</v>
          </cell>
          <cell r="E1960">
            <v>6.03</v>
          </cell>
          <cell r="F1960">
            <v>43.65</v>
          </cell>
        </row>
        <row r="1961">
          <cell r="A1961">
            <v>270236</v>
          </cell>
          <cell r="B1961" t="str">
            <v>PAVIMENTO INTERTRAVADO ESPESSURA DE 10CM E FCK = 35 MPA</v>
          </cell>
          <cell r="C1961" t="str">
            <v xml:space="preserve">m2    </v>
          </cell>
          <cell r="D1961">
            <v>47.77</v>
          </cell>
          <cell r="E1961">
            <v>6.03</v>
          </cell>
          <cell r="F1961">
            <v>53.8</v>
          </cell>
        </row>
        <row r="1962">
          <cell r="A1962">
            <v>270308</v>
          </cell>
          <cell r="B1962" t="str">
            <v>MURO DE ALVENARIA APARENTE BLOCO CONCRETO ESTRUTURAL ESPESSURA 14 CM ( H=2,40M ) COM FUNDAÇÃO (PADRÃO AGETOP)</v>
          </cell>
          <cell r="C1962" t="str">
            <v xml:space="preserve">m2    </v>
          </cell>
          <cell r="D1962">
            <v>70.59</v>
          </cell>
          <cell r="E1962">
            <v>33.82</v>
          </cell>
          <cell r="F1962">
            <v>104.41</v>
          </cell>
        </row>
        <row r="1963">
          <cell r="A1963">
            <v>270310</v>
          </cell>
          <cell r="B1963" t="str">
            <v>MURO DE ALVENARIA TIJOLO FURADO 1/2 VEZ ( H=2,00M) COM FUNDAÇÃO - SEM REVESTIMENTOS (PADRÃO AGETOP)</v>
          </cell>
          <cell r="C1963" t="str">
            <v xml:space="preserve">m2    </v>
          </cell>
          <cell r="D1963">
            <v>47.58</v>
          </cell>
          <cell r="E1963">
            <v>28.19</v>
          </cell>
          <cell r="F1963">
            <v>75.77</v>
          </cell>
        </row>
        <row r="1964">
          <cell r="A1964">
            <v>270312</v>
          </cell>
          <cell r="B1964" t="str">
            <v>MURO DE ALVENARIA TIJOLO FURADO 1/2 VEZ ( H=2,50M) COM FUNDAÇÃO - SEM REVESTIMENTOS (PADRÃO AGETOP)</v>
          </cell>
          <cell r="C1964" t="str">
            <v xml:space="preserve">m2    </v>
          </cell>
          <cell r="D1964">
            <v>45.84</v>
          </cell>
          <cell r="E1964">
            <v>27.8</v>
          </cell>
          <cell r="F1964">
            <v>73.64</v>
          </cell>
        </row>
        <row r="1965">
          <cell r="A1965">
            <v>270314</v>
          </cell>
          <cell r="B1965" t="str">
            <v>MURO DE ALVENARIA TIJOLO FURADO 1/2 VEZ ( H=3,00M) COM FUNDAÇÃO - SEM REVESTIMENTOS (PADRÃO AGETOP)</v>
          </cell>
          <cell r="C1965" t="str">
            <v xml:space="preserve">m2    </v>
          </cell>
          <cell r="D1965">
            <v>46.9</v>
          </cell>
          <cell r="E1965">
            <v>28.45</v>
          </cell>
          <cell r="F1965">
            <v>75.349999999999994</v>
          </cell>
        </row>
        <row r="1966">
          <cell r="A1966">
            <v>270501</v>
          </cell>
          <cell r="B1966" t="str">
            <v>LIMPEZA FINAL DE OBRA - (OBRAS CIVIS)</v>
          </cell>
          <cell r="C1966" t="str">
            <v xml:space="preserve">m2    </v>
          </cell>
          <cell r="D1966">
            <v>0.53</v>
          </cell>
          <cell r="E1966">
            <v>1.23</v>
          </cell>
          <cell r="F1966">
            <v>1.76</v>
          </cell>
        </row>
        <row r="1967">
          <cell r="A1967">
            <v>270502</v>
          </cell>
          <cell r="B1967" t="str">
            <v>LIMPEZA COM ÁCIDO MURIÁTICO (1:20), NEUTRALIZADO COM  AMÔNIA (1:14)</v>
          </cell>
          <cell r="C1967" t="str">
            <v xml:space="preserve">m2    </v>
          </cell>
          <cell r="D1967">
            <v>0.48</v>
          </cell>
          <cell r="E1967">
            <v>1.1000000000000001</v>
          </cell>
          <cell r="F1967">
            <v>1.58</v>
          </cell>
        </row>
        <row r="1968">
          <cell r="A1968">
            <v>270503</v>
          </cell>
          <cell r="B1968" t="str">
            <v>PAVIMENTO INTERTRAVADO SEXTAVADO (BLOKRET) - 8 CM PRE-FABR.FCK 22 MPA</v>
          </cell>
          <cell r="C1968" t="str">
            <v xml:space="preserve">m2    </v>
          </cell>
          <cell r="D1968">
            <v>37.270000000000003</v>
          </cell>
          <cell r="E1968">
            <v>6.03</v>
          </cell>
          <cell r="F1968">
            <v>43.3</v>
          </cell>
        </row>
        <row r="1969">
          <cell r="A1969">
            <v>270504</v>
          </cell>
          <cell r="B1969" t="str">
            <v>PAVIMENTO INTERTRAVADO SEXTAVADO (BLOKRET) - 6 CM PRE-FABR.FCK 18 MPA</v>
          </cell>
          <cell r="C1969" t="str">
            <v xml:space="preserve">m2    </v>
          </cell>
          <cell r="D1969">
            <v>31.02</v>
          </cell>
          <cell r="E1969">
            <v>6.03</v>
          </cell>
          <cell r="F1969">
            <v>37.049999999999997</v>
          </cell>
        </row>
        <row r="1970">
          <cell r="A1970">
            <v>270601</v>
          </cell>
          <cell r="B1970" t="str">
            <v>PAVIMENTO INTERTRAVADO SEXTAVADO (BLOKRET) - 10 CM FCK=35 MPA PRE-FABR.</v>
          </cell>
          <cell r="C1970" t="str">
            <v xml:space="preserve">m2    </v>
          </cell>
          <cell r="D1970">
            <v>41.87</v>
          </cell>
          <cell r="E1970">
            <v>6.03</v>
          </cell>
          <cell r="F1970">
            <v>47.9</v>
          </cell>
        </row>
        <row r="1971">
          <cell r="A1971">
            <v>270602</v>
          </cell>
          <cell r="B1971" t="str">
            <v>CALCAMENTO COM PARALELEPIPEDO</v>
          </cell>
          <cell r="C1971" t="str">
            <v xml:space="preserve">m2    </v>
          </cell>
          <cell r="D1971">
            <v>87.25</v>
          </cell>
          <cell r="E1971">
            <v>8.18</v>
          </cell>
          <cell r="F1971">
            <v>95.43</v>
          </cell>
        </row>
        <row r="1972">
          <cell r="A1972">
            <v>270603</v>
          </cell>
          <cell r="B1972" t="str">
            <v>REDE PROTECAO DE NYLON COM GANCHOS E BUCHAS S8</v>
          </cell>
          <cell r="C1972" t="str">
            <v xml:space="preserve">m2    </v>
          </cell>
          <cell r="D1972">
            <v>18</v>
          </cell>
          <cell r="E1972">
            <v>1.96</v>
          </cell>
          <cell r="F1972">
            <v>19.96</v>
          </cell>
        </row>
        <row r="1973">
          <cell r="A1973">
            <v>270619</v>
          </cell>
          <cell r="B1973" t="str">
            <v>ARAME FARPADO 3 FIOS EM ALAMBRADO E/OU MURO EXISTENTES</v>
          </cell>
          <cell r="C1973" t="str">
            <v xml:space="preserve">M     </v>
          </cell>
          <cell r="D1973">
            <v>1.72</v>
          </cell>
          <cell r="E1973">
            <v>1.45</v>
          </cell>
          <cell r="F1973">
            <v>3.17</v>
          </cell>
        </row>
        <row r="1974">
          <cell r="A1974">
            <v>270620</v>
          </cell>
          <cell r="B1974" t="str">
            <v xml:space="preserve">ALAMBRADO (2ª OPÇÃO) EM POSTE DE CONCRETO DUPLO T 150X7M / TUBO INDUSTRIAL 2"#2,28 / TELA MALHA 4" FIO 12 </v>
          </cell>
          <cell r="C1974" t="str">
            <v xml:space="preserve">m2    </v>
          </cell>
          <cell r="D1974">
            <v>41.25</v>
          </cell>
          <cell r="E1974">
            <v>1.42</v>
          </cell>
          <cell r="F1974">
            <v>42.67</v>
          </cell>
        </row>
        <row r="1975">
          <cell r="A1975">
            <v>270621</v>
          </cell>
          <cell r="B1975" t="str">
            <v>ALAMBRADO EM TUBO INDUSTRIAL 2"#2,28 E TELA MALHA 4" FIO 12 (QUADRA ESPORTE EXISTENTE) SEM PINTURA</v>
          </cell>
          <cell r="C1975" t="str">
            <v xml:space="preserve">m2    </v>
          </cell>
          <cell r="D1975">
            <v>55.36</v>
          </cell>
          <cell r="E1975">
            <v>2.92</v>
          </cell>
          <cell r="F1975">
            <v>58.28</v>
          </cell>
        </row>
        <row r="1976">
          <cell r="A1976">
            <v>270701</v>
          </cell>
          <cell r="B1976" t="str">
            <v>ALAMBRADO CANO FERRO GALVANIZADO 2" E TELA H=2M PADRÃO AGETOP</v>
          </cell>
          <cell r="C1976" t="str">
            <v xml:space="preserve">m     </v>
          </cell>
          <cell r="D1976">
            <v>300.41000000000003</v>
          </cell>
          <cell r="E1976">
            <v>34.450000000000003</v>
          </cell>
          <cell r="F1976">
            <v>334.86</v>
          </cell>
        </row>
        <row r="1977">
          <cell r="A1977">
            <v>270702</v>
          </cell>
          <cell r="B1977" t="str">
            <v>ALAMBRADO COM POSTE DE CONCRETO E CINTA ARMADA PD. AGETOP</v>
          </cell>
          <cell r="C1977" t="str">
            <v xml:space="preserve">m     </v>
          </cell>
          <cell r="D1977">
            <v>60.69</v>
          </cell>
          <cell r="E1977">
            <v>33.049999999999997</v>
          </cell>
          <cell r="F1977">
            <v>93.74</v>
          </cell>
        </row>
        <row r="1978">
          <cell r="A1978">
            <v>270704</v>
          </cell>
          <cell r="B1978" t="str">
            <v>CERCA PROVISÓRIA EM MADEIRA ROLIÇA ( EUCALIPTO SEM TRATAMENTO) H = 1,70M, COM 9 FIOS DE ARAME FARPADO - POSTE ESTICADOR A CADA 25 M E ESPAÇAMENTO ENTRE POSTES = 2,50 M</v>
          </cell>
          <cell r="C1978" t="str">
            <v xml:space="preserve">m     </v>
          </cell>
          <cell r="D1978">
            <v>6.55</v>
          </cell>
          <cell r="E1978">
            <v>9</v>
          </cell>
          <cell r="F1978">
            <v>15.55</v>
          </cell>
        </row>
        <row r="1979">
          <cell r="A1979">
            <v>270705</v>
          </cell>
          <cell r="B1979" t="str">
            <v>CERCA EM MADEIRA ROLIÇA ( EUCALIPTO COM TRATAMENTO ) COM H=1,70 M E 9 FIOS DE ARAME FARPADO - POSTE ESTICADOR A CADA 25 M  E ESPAÇAMENTO ENTRE POSTES = 2,50 M</v>
          </cell>
          <cell r="C1979" t="str">
            <v xml:space="preserve">m     </v>
          </cell>
          <cell r="D1979">
            <v>15.12</v>
          </cell>
          <cell r="E1979">
            <v>9</v>
          </cell>
          <cell r="F1979">
            <v>24.12</v>
          </cell>
        </row>
        <row r="1980">
          <cell r="A1980">
            <v>270802</v>
          </cell>
          <cell r="B1980" t="str">
            <v>MASTROS PARA BANDEIRAS EM  FERRO GALVANIZADO (ASSENTADOS/PINTADOS) -  3 UNIDADES</v>
          </cell>
          <cell r="C1980" t="str">
            <v xml:space="preserve">CJ    </v>
          </cell>
          <cell r="D1980">
            <v>1138.67</v>
          </cell>
          <cell r="E1980">
            <v>61.3</v>
          </cell>
          <cell r="F1980">
            <v>1199.97</v>
          </cell>
        </row>
        <row r="1981">
          <cell r="A1981">
            <v>270804</v>
          </cell>
          <cell r="B1981" t="str">
            <v>PLACA DE INAUGURAÇÃO AÇO ESCOVADO 60 X 120 CM</v>
          </cell>
          <cell r="C1981" t="str">
            <v xml:space="preserve">un    </v>
          </cell>
          <cell r="D1981">
            <v>980.6</v>
          </cell>
          <cell r="E1981">
            <v>3.35</v>
          </cell>
          <cell r="F1981">
            <v>983.95</v>
          </cell>
        </row>
        <row r="1982">
          <cell r="A1982">
            <v>270805</v>
          </cell>
          <cell r="B1982" t="str">
            <v>PLACA DE INAUGURAÇÃO EM DURALUMÍNIO 42 X 60 CM</v>
          </cell>
          <cell r="C1982" t="str">
            <v xml:space="preserve">Un    </v>
          </cell>
          <cell r="D1982">
            <v>580.6</v>
          </cell>
          <cell r="E1982">
            <v>3.35</v>
          </cell>
          <cell r="F1982">
            <v>583.95000000000005</v>
          </cell>
        </row>
        <row r="1983">
          <cell r="A1983">
            <v>270806</v>
          </cell>
          <cell r="B1983" t="str">
            <v>PLACA DE INAUGURAÇÃO EM DURALUMÍNIO 80 X 60 CM</v>
          </cell>
          <cell r="C1983" t="str">
            <v xml:space="preserve">Un    </v>
          </cell>
          <cell r="D1983">
            <v>900.6</v>
          </cell>
          <cell r="E1983">
            <v>3.35</v>
          </cell>
          <cell r="F1983">
            <v>903.95</v>
          </cell>
        </row>
        <row r="1984">
          <cell r="A1984">
            <v>270807</v>
          </cell>
          <cell r="B1984" t="str">
            <v>PLACA INAUGURACAO ACO INOXIDAVEL  (60X40)</v>
          </cell>
          <cell r="C1984" t="str">
            <v xml:space="preserve">Un    </v>
          </cell>
          <cell r="D1984">
            <v>320</v>
          </cell>
          <cell r="E1984">
            <v>4.92</v>
          </cell>
          <cell r="F1984">
            <v>324.92</v>
          </cell>
        </row>
        <row r="1985">
          <cell r="A1985">
            <v>270808</v>
          </cell>
          <cell r="B1985" t="str">
            <v>PLACA INAUGURACAO ACO INOXIDAVEL (40 X 25)</v>
          </cell>
          <cell r="C1985" t="str">
            <v xml:space="preserve">Un    </v>
          </cell>
          <cell r="D1985">
            <v>180</v>
          </cell>
          <cell r="E1985">
            <v>4.92</v>
          </cell>
          <cell r="F1985">
            <v>184.92</v>
          </cell>
        </row>
        <row r="1986">
          <cell r="A1986">
            <v>270809</v>
          </cell>
          <cell r="B1986" t="str">
            <v>PLACA DE INAUGURACAO ACO ESCOVADO 42X60 CM</v>
          </cell>
          <cell r="C1986" t="str">
            <v xml:space="preserve">Un    </v>
          </cell>
          <cell r="D1986">
            <v>320.60000000000002</v>
          </cell>
          <cell r="E1986">
            <v>3.35</v>
          </cell>
          <cell r="F1986">
            <v>323.95</v>
          </cell>
        </row>
        <row r="1987">
          <cell r="A1987">
            <v>270810</v>
          </cell>
          <cell r="B1987" t="str">
            <v>PLACA DE INAUGURACAO ACO ESCOVADO 80 X 60 CM</v>
          </cell>
          <cell r="C1987" t="str">
            <v xml:space="preserve">Un    </v>
          </cell>
          <cell r="D1987">
            <v>560.6</v>
          </cell>
          <cell r="E1987">
            <v>3.35</v>
          </cell>
          <cell r="F1987">
            <v>563.95000000000005</v>
          </cell>
        </row>
        <row r="1988">
          <cell r="A1988">
            <v>270811</v>
          </cell>
          <cell r="B1988" t="str">
            <v>OBELISCO PARA PLACA DE INAUGURAÇÃO - PADRÃO AGETOP</v>
          </cell>
          <cell r="C1988" t="str">
            <v xml:space="preserve">Un    </v>
          </cell>
          <cell r="D1988">
            <v>160.25</v>
          </cell>
          <cell r="E1988">
            <v>265.33</v>
          </cell>
          <cell r="F1988">
            <v>425.58</v>
          </cell>
        </row>
        <row r="1989">
          <cell r="A1989">
            <v>270889</v>
          </cell>
          <cell r="B1989" t="str">
            <v>SUPORTE PADRÃO PARA TABELA BASQUETE EM "U" ENRIJECIDO- 2 UNID. (ASSENTADOS/PINTADOS)</v>
          </cell>
          <cell r="C1989" t="str">
            <v xml:space="preserve">CJ    </v>
          </cell>
          <cell r="D1989">
            <v>3848.37</v>
          </cell>
          <cell r="E1989">
            <v>595.14</v>
          </cell>
          <cell r="F1989">
            <v>4443.51</v>
          </cell>
        </row>
        <row r="1990">
          <cell r="A1990">
            <v>270890</v>
          </cell>
          <cell r="B1990" t="str">
            <v>SUPORTE ARTICULÁVEL EM TUBO INDUSTRIAL PARA TABELA BASQUETE (ASSENT./PINTADOS)- 2 UNID.</v>
          </cell>
          <cell r="C1990" t="str">
            <v xml:space="preserve">CJ    </v>
          </cell>
          <cell r="D1990">
            <v>4801.8900000000003</v>
          </cell>
          <cell r="E1990">
            <v>348.87</v>
          </cell>
          <cell r="F1990">
            <v>5150.76</v>
          </cell>
        </row>
        <row r="1991">
          <cell r="A1991">
            <v>270891</v>
          </cell>
          <cell r="B1991" t="str">
            <v>SUPORTE EM TUBO INDUSTRIAL REMOVÍVEL PARA TABELA DE BASQUETE - 2 UNID.(ASSENT./PINTADOS)</v>
          </cell>
          <cell r="C1991" t="str">
            <v xml:space="preserve">CJ    </v>
          </cell>
          <cell r="D1991">
            <v>2352.4299999999998</v>
          </cell>
          <cell r="E1991">
            <v>377.62</v>
          </cell>
          <cell r="F1991">
            <v>2730.05</v>
          </cell>
        </row>
        <row r="1992">
          <cell r="A1992">
            <v>270892</v>
          </cell>
          <cell r="B1992" t="str">
            <v>SUPORTE EM FERRO GALVANIZADO REMOVÍVEL PARA TABELA BASQUETE (ASSENT./PINTADOS) - 2 UNID.</v>
          </cell>
          <cell r="C1992" t="str">
            <v xml:space="preserve">CJ    </v>
          </cell>
          <cell r="D1992">
            <v>6048.52</v>
          </cell>
          <cell r="E1992">
            <v>435.58</v>
          </cell>
          <cell r="F1992">
            <v>6484.1</v>
          </cell>
        </row>
        <row r="1993">
          <cell r="A1993">
            <v>271098</v>
          </cell>
          <cell r="B1993" t="str">
            <v xml:space="preserve">TABELA PARA BASQUETE ESTRUT. METÁLICA E MADEIRA DE LEI ASSENT./PINTADAS COM ARO FLEXÍVEL - 2 UNID. </v>
          </cell>
          <cell r="C1993" t="str">
            <v xml:space="preserve">CJ    </v>
          </cell>
          <cell r="D1993">
            <v>1721.52</v>
          </cell>
          <cell r="E1993">
            <v>115.32</v>
          </cell>
          <cell r="F1993">
            <v>1836.84</v>
          </cell>
        </row>
        <row r="1994">
          <cell r="A1994">
            <v>271099</v>
          </cell>
          <cell r="B1994" t="str">
            <v>TABELA PARA BASQUETE ESTRUTURA METÁLICA E COMPENSADO (ASSENT./PINTADAS) ARO METÁLICO - 2 UNID.</v>
          </cell>
          <cell r="C1994" t="str">
            <v xml:space="preserve">CJ    </v>
          </cell>
          <cell r="D1994">
            <v>1104.3699999999999</v>
          </cell>
          <cell r="E1994">
            <v>115.32</v>
          </cell>
          <cell r="F1994">
            <v>1219.69</v>
          </cell>
        </row>
        <row r="1995">
          <cell r="A1995">
            <v>271100</v>
          </cell>
          <cell r="B1995" t="str">
            <v>TABELA PARA BASQUETE ESTRUTURA METÁLICA COMPENSADO (ASSENT./PINTADAS) ARO FLEXÍVEL - 2 UNID.</v>
          </cell>
          <cell r="C1995" t="str">
            <v xml:space="preserve">CJ    </v>
          </cell>
          <cell r="D1995">
            <v>1971.23</v>
          </cell>
          <cell r="E1995">
            <v>115.32</v>
          </cell>
          <cell r="F1995">
            <v>2086.5500000000002</v>
          </cell>
        </row>
        <row r="1996">
          <cell r="A1996">
            <v>271101</v>
          </cell>
          <cell r="B1996" t="str">
            <v>TRAVES FERRO GALVANIZADO PARA FUTEBOL DE SALÃO PINTADAS - 3,00 x 2,00M - 2 UNID.</v>
          </cell>
          <cell r="C1996" t="str">
            <v xml:space="preserve">CJ    </v>
          </cell>
          <cell r="D1996">
            <v>2628.71</v>
          </cell>
          <cell r="E1996">
            <v>82.22</v>
          </cell>
          <cell r="F1996">
            <v>2710.93</v>
          </cell>
        </row>
        <row r="1997">
          <cell r="A1997">
            <v>271102</v>
          </cell>
          <cell r="B1997" t="str">
            <v>TABELA PARA BASQUETE ESTRUTURA METÁLICA MADEIRA DE LEI (ASSENT./PINTADAS) ARO METÁLICO - 2 UNID.</v>
          </cell>
          <cell r="C1997" t="str">
            <v xml:space="preserve">CJ    </v>
          </cell>
          <cell r="D1997">
            <v>854.66</v>
          </cell>
          <cell r="E1997">
            <v>115.32</v>
          </cell>
          <cell r="F1997">
            <v>969.98</v>
          </cell>
        </row>
        <row r="1998">
          <cell r="A1998">
            <v>271103</v>
          </cell>
          <cell r="B1998" t="str">
            <v>CONJUNTO PARA VOLEIBOL EM FERRO GALVANIZADO COM PINTURA (2 SUPORTES)</v>
          </cell>
          <cell r="C1998" t="str">
            <v xml:space="preserve">CJ    </v>
          </cell>
          <cell r="D1998">
            <v>832.03</v>
          </cell>
          <cell r="E1998">
            <v>37.24</v>
          </cell>
          <cell r="F1998">
            <v>869.27</v>
          </cell>
        </row>
        <row r="1999">
          <cell r="A1999">
            <v>271105</v>
          </cell>
          <cell r="B1999" t="str">
            <v>TRAVES EM FERRO GALVANIZADO PARA CAMPO DE FUTEBOL (ASSENT./PINTADAS) 7,32X2,44M - 2 UNID.</v>
          </cell>
          <cell r="C1999" t="str">
            <v xml:space="preserve">CJ    </v>
          </cell>
          <cell r="D1999">
            <v>5270.13</v>
          </cell>
          <cell r="E1999">
            <v>399.28</v>
          </cell>
          <cell r="F1999">
            <v>5669.41</v>
          </cell>
        </row>
        <row r="2000">
          <cell r="A2000">
            <v>271106</v>
          </cell>
          <cell r="B2000" t="str">
            <v>TRAVES EM FERRO GALVANIZADO PARA CAMPO DE FUTEBOL EM AREIA (ASSENT./PINTADAS) 2,00X5,00M - 2 UNID.</v>
          </cell>
          <cell r="C2000" t="str">
            <v xml:space="preserve">CJ    </v>
          </cell>
          <cell r="D2000">
            <v>3862.17</v>
          </cell>
          <cell r="E2000">
            <v>363.32</v>
          </cell>
          <cell r="F2000">
            <v>4225.49</v>
          </cell>
        </row>
        <row r="2001">
          <cell r="A2001">
            <v>271201</v>
          </cell>
          <cell r="B2001" t="str">
            <v>QUADRO DE GIZ (5,0X1,20 M C/EMBOÇO PINTURA COMPLETO)</v>
          </cell>
          <cell r="C2001" t="str">
            <v xml:space="preserve">Un    </v>
          </cell>
          <cell r="D2001">
            <v>344.14</v>
          </cell>
          <cell r="E2001">
            <v>307.14</v>
          </cell>
          <cell r="F2001">
            <v>651.28</v>
          </cell>
        </row>
        <row r="2002">
          <cell r="A2002">
            <v>271204</v>
          </cell>
          <cell r="B2002" t="str">
            <v>QUADRO DE GIZ (1,36 X 6,20) ESC. 20 SALAS</v>
          </cell>
          <cell r="C2002" t="str">
            <v xml:space="preserve">Un    </v>
          </cell>
          <cell r="D2002">
            <v>650.64</v>
          </cell>
          <cell r="E2002">
            <v>307.14</v>
          </cell>
          <cell r="F2002">
            <v>957.78</v>
          </cell>
        </row>
        <row r="2003">
          <cell r="A2003">
            <v>271208</v>
          </cell>
          <cell r="B2003" t="str">
            <v>QD.GIZ EMBOCO/LAM.MELAMINICO COMPL.-ESC.2000 6,87X1,39M</v>
          </cell>
          <cell r="C2003" t="str">
            <v xml:space="preserve">Un    </v>
          </cell>
          <cell r="D2003">
            <v>690.66</v>
          </cell>
          <cell r="E2003">
            <v>533.70000000000005</v>
          </cell>
          <cell r="F2003">
            <v>1224.3599999999999</v>
          </cell>
        </row>
        <row r="2004">
          <cell r="A2004">
            <v>271210</v>
          </cell>
          <cell r="B2004" t="str">
            <v>QUADRO DE GIZ EMBOÇO/PINTURA COMPLETO</v>
          </cell>
          <cell r="C2004" t="str">
            <v xml:space="preserve">m2    </v>
          </cell>
          <cell r="D2004">
            <v>57.3</v>
          </cell>
          <cell r="E2004">
            <v>51.19</v>
          </cell>
          <cell r="F2004">
            <v>108.49</v>
          </cell>
        </row>
        <row r="2005">
          <cell r="A2005">
            <v>271303</v>
          </cell>
          <cell r="B2005" t="str">
            <v>BANCO DE CONCRETO POLIDO BASE EM ALVENARIA REBOCADA E PINTADA - PADRÃO AGETOP 2015</v>
          </cell>
          <cell r="C2005" t="str">
            <v xml:space="preserve">m     </v>
          </cell>
          <cell r="D2005">
            <v>104.78</v>
          </cell>
          <cell r="E2005">
            <v>66.19</v>
          </cell>
          <cell r="F2005">
            <v>170.97</v>
          </cell>
        </row>
        <row r="2006">
          <cell r="A2006">
            <v>271304</v>
          </cell>
          <cell r="B2006" t="str">
            <v>BANCADA DE ARDOSIA POLIDA</v>
          </cell>
          <cell r="C2006" t="str">
            <v xml:space="preserve">m2    </v>
          </cell>
          <cell r="D2006">
            <v>153.61000000000001</v>
          </cell>
          <cell r="E2006">
            <v>31.13</v>
          </cell>
          <cell r="F2006">
            <v>184.74</v>
          </cell>
        </row>
        <row r="2007">
          <cell r="A2007">
            <v>271305</v>
          </cell>
          <cell r="B2007" t="str">
            <v>BASE DE BANCADA REBOCADA</v>
          </cell>
          <cell r="C2007" t="str">
            <v xml:space="preserve">m     </v>
          </cell>
          <cell r="D2007">
            <v>18.010000000000002</v>
          </cell>
          <cell r="E2007">
            <v>43.85</v>
          </cell>
          <cell r="F2007">
            <v>61.86</v>
          </cell>
        </row>
        <row r="2008">
          <cell r="A2008">
            <v>271306</v>
          </cell>
          <cell r="B2008" t="str">
            <v>BASE DE BANCADA REV.COM CERAMICA</v>
          </cell>
          <cell r="C2008" t="str">
            <v xml:space="preserve">M     </v>
          </cell>
          <cell r="D2008">
            <v>36.07</v>
          </cell>
          <cell r="E2008">
            <v>62.62</v>
          </cell>
          <cell r="F2008">
            <v>98.69</v>
          </cell>
        </row>
        <row r="2009">
          <cell r="A2009">
            <v>271307</v>
          </cell>
          <cell r="B2009" t="str">
            <v>BANCO CONCRETO POLIDO BASE EM ALVENARIA TIJOLO APARENTE PINTADA - PADRÃO AGETOP 2015</v>
          </cell>
          <cell r="C2009" t="str">
            <v xml:space="preserve">M     </v>
          </cell>
          <cell r="D2009">
            <v>123.43</v>
          </cell>
          <cell r="E2009">
            <v>73.22</v>
          </cell>
          <cell r="F2009">
            <v>196.65</v>
          </cell>
        </row>
        <row r="2010">
          <cell r="A2010">
            <v>271408</v>
          </cell>
          <cell r="B2010" t="str">
            <v>MICTORIO ACO INOX SOBRE COCHO DE CONCRETO(SEM INST.H.SANIT.)</v>
          </cell>
          <cell r="C2010" t="str">
            <v xml:space="preserve">m     </v>
          </cell>
          <cell r="D2010">
            <v>1049.06</v>
          </cell>
          <cell r="E2010">
            <v>51.56</v>
          </cell>
          <cell r="F2010">
            <v>1100.6199999999999</v>
          </cell>
        </row>
        <row r="2011">
          <cell r="A2011">
            <v>271409</v>
          </cell>
          <cell r="B2011" t="str">
            <v>LAVATORIO ACO INOX SOBRE COCHO DE CONCRETO (SEM INST.H.SANIT.)</v>
          </cell>
          <cell r="C2011" t="str">
            <v xml:space="preserve">m     </v>
          </cell>
          <cell r="D2011">
            <v>1042.22</v>
          </cell>
          <cell r="E2011">
            <v>105.03</v>
          </cell>
          <cell r="F2011">
            <v>1147.25</v>
          </cell>
        </row>
        <row r="2012">
          <cell r="A2012">
            <v>271417</v>
          </cell>
          <cell r="B2012" t="str">
            <v>CANALETA CONCRETO DESEMPENADO 5 CM PD.AGETOP</v>
          </cell>
          <cell r="C2012" t="str">
            <v xml:space="preserve">m     </v>
          </cell>
          <cell r="D2012">
            <v>10.36</v>
          </cell>
          <cell r="E2012">
            <v>21.86</v>
          </cell>
          <cell r="F2012">
            <v>32.22</v>
          </cell>
        </row>
        <row r="2013">
          <cell r="A2013">
            <v>271500</v>
          </cell>
          <cell r="B2013" t="str">
            <v>CAFE DA MANHA</v>
          </cell>
          <cell r="C2013" t="str">
            <v xml:space="preserve">RE    </v>
          </cell>
          <cell r="D2013">
            <v>2.23</v>
          </cell>
          <cell r="E2013">
            <v>0</v>
          </cell>
          <cell r="F2013">
            <v>2.23</v>
          </cell>
        </row>
        <row r="2014">
          <cell r="A2014">
            <v>271502</v>
          </cell>
          <cell r="B2014" t="str">
            <v>CANTINA - (OBRAS CIVIS)</v>
          </cell>
          <cell r="C2014" t="str">
            <v xml:space="preserve">RE    </v>
          </cell>
          <cell r="D2014">
            <v>9.98</v>
          </cell>
          <cell r="E2014">
            <v>0</v>
          </cell>
          <cell r="F2014">
            <v>9.98</v>
          </cell>
        </row>
        <row r="2015">
          <cell r="A2015">
            <v>271507</v>
          </cell>
          <cell r="B2015" t="str">
            <v>BEBEDOURO PARA 6 TORNEIRAS REVESTIDO COM CERÂMICA ( EXCLUSO AS INSTALAÇÕES HIDROSSANITÁRIAS)</v>
          </cell>
          <cell r="C2015" t="str">
            <v xml:space="preserve">Un    </v>
          </cell>
          <cell r="D2015">
            <v>273.32</v>
          </cell>
          <cell r="E2015">
            <v>417.71</v>
          </cell>
          <cell r="F2015">
            <v>691.03</v>
          </cell>
        </row>
        <row r="2016">
          <cell r="A2016">
            <v>271508</v>
          </cell>
          <cell r="B2016" t="str">
            <v>BEBEDOURO REVESTIDO COM CERÂMICA CRIANÇA/ADULTO - NICHO (SEM INST.H.SANIT.)</v>
          </cell>
          <cell r="C2016" t="str">
            <v xml:space="preserve">M     </v>
          </cell>
          <cell r="D2016">
            <v>178.2</v>
          </cell>
          <cell r="E2016">
            <v>186.83</v>
          </cell>
          <cell r="F2016">
            <v>365.03</v>
          </cell>
        </row>
        <row r="2017">
          <cell r="A2017">
            <v>271509</v>
          </cell>
          <cell r="B2017" t="str">
            <v>BEBEDOURO REVESTIDO COM CERÂMICA ADULTO/CRIANÇA PAREDE(SEM INST.H.SANIT.)</v>
          </cell>
          <cell r="C2017" t="str">
            <v xml:space="preserve">M     </v>
          </cell>
          <cell r="D2017">
            <v>187.59</v>
          </cell>
          <cell r="E2017">
            <v>311.37</v>
          </cell>
          <cell r="F2017">
            <v>498.96</v>
          </cell>
        </row>
        <row r="2018">
          <cell r="A2018">
            <v>271605</v>
          </cell>
          <cell r="B2018" t="str">
            <v>SUPORTE PARA BANCADA EM FERRO "T" 1/8" X 1 1/4"</v>
          </cell>
          <cell r="C2018" t="str">
            <v xml:space="preserve">Un    </v>
          </cell>
          <cell r="D2018">
            <v>7.57</v>
          </cell>
          <cell r="E2018">
            <v>5.4</v>
          </cell>
          <cell r="F2018">
            <v>12.97</v>
          </cell>
        </row>
        <row r="2019">
          <cell r="A2019">
            <v>271608</v>
          </cell>
          <cell r="B2019" t="str">
            <v>BANCADA DE GRANITO C/ESPELHO</v>
          </cell>
          <cell r="C2019" t="str">
            <v xml:space="preserve">m2    </v>
          </cell>
          <cell r="D2019">
            <v>218.63</v>
          </cell>
          <cell r="E2019">
            <v>31.13</v>
          </cell>
          <cell r="F2019">
            <v>249.76</v>
          </cell>
        </row>
        <row r="2020">
          <cell r="A2020">
            <v>271609</v>
          </cell>
          <cell r="B2020" t="str">
            <v>BANCADA DE CONCRETO POLIDO</v>
          </cell>
          <cell r="C2020" t="str">
            <v xml:space="preserve">m2    </v>
          </cell>
          <cell r="D2020">
            <v>57.91</v>
          </cell>
          <cell r="E2020">
            <v>77.319999999999993</v>
          </cell>
          <cell r="F2020">
            <v>135.22999999999999</v>
          </cell>
        </row>
        <row r="2021">
          <cell r="A2021">
            <v>271701</v>
          </cell>
          <cell r="B2021" t="str">
            <v>BANCADA DE GRANITINA</v>
          </cell>
          <cell r="C2021" t="str">
            <v xml:space="preserve">m2    </v>
          </cell>
          <cell r="D2021">
            <v>77.84</v>
          </cell>
          <cell r="E2021">
            <v>77.319999999999993</v>
          </cell>
          <cell r="F2021">
            <v>155.16</v>
          </cell>
        </row>
        <row r="2022">
          <cell r="A2022">
            <v>271702</v>
          </cell>
          <cell r="B2022" t="str">
            <v>BANCADA DE MARMORE</v>
          </cell>
          <cell r="C2022" t="str">
            <v xml:space="preserve">m2    </v>
          </cell>
          <cell r="D2022">
            <v>253.61</v>
          </cell>
          <cell r="E2022">
            <v>31.13</v>
          </cell>
          <cell r="F2022">
            <v>284.74</v>
          </cell>
        </row>
        <row r="2023">
          <cell r="A2023">
            <v>271708</v>
          </cell>
          <cell r="B2023" t="str">
            <v>MEIO FIO 7X20X100CM PD. AGETOP  EM ALVEN.TIJOLO COMUM 1/4 V. REBOCADO(1CI:3ARMLC), PINT. A CAL 2 DEMÃOS (INCLUSO ESCAV./APILOAM./REAT. E CONC. FC28 = 10MPA P/ ASSENTAM./CHUMBAMENTO)</v>
          </cell>
          <cell r="C2023" t="str">
            <v xml:space="preserve">m     </v>
          </cell>
          <cell r="D2023">
            <v>15.22</v>
          </cell>
          <cell r="E2023">
            <v>14.9</v>
          </cell>
          <cell r="F2023">
            <v>30.12</v>
          </cell>
        </row>
        <row r="2024">
          <cell r="A2024">
            <v>271711</v>
          </cell>
          <cell r="B2024" t="str">
            <v xml:space="preserve">MEIO FIO PD. AGETOP EM CONC. PRÉ MOLD. RETO/CURVO (9v12X25X100CM), C/ SARJETA ( 13X10v12CM)FC28=20MPA COM ARGAM.(1CI:3ARMLC) P/ARREMATE DO REJUNT. - INCLUSO ESCAV./APILOAM./REATERRO E CONC.FC28= 10MPA P/ ASSENTAM. E CHUMBAMENTO </v>
          </cell>
          <cell r="C2024" t="str">
            <v xml:space="preserve">m     </v>
          </cell>
          <cell r="D2024">
            <v>14.32</v>
          </cell>
          <cell r="E2024">
            <v>12.51</v>
          </cell>
          <cell r="F2024">
            <v>26.83</v>
          </cell>
        </row>
        <row r="2025">
          <cell r="A2025">
            <v>271712</v>
          </cell>
          <cell r="B2025" t="str">
            <v xml:space="preserve">MEIO FIO PD. AGETOP EM CONC. PRÉ MOLD. RETO/CURVO (9v12X25X100CM), C/ SARJETA ( 13X10v12CM)FC28=30MPA COM ARGAM.(1CI:3ARMLC) P/ARREMATE DO REJUNT. - INCLUSO ESCAV./APILOAM./REATERRO E CONC.FC28= 10MPA P/ ASSENTAM. E CHUMBAMENTO </v>
          </cell>
          <cell r="C2025" t="str">
            <v xml:space="preserve">m     </v>
          </cell>
          <cell r="D2025">
            <v>14.75</v>
          </cell>
          <cell r="E2025">
            <v>12.51</v>
          </cell>
          <cell r="F2025">
            <v>27.26</v>
          </cell>
        </row>
        <row r="2026">
          <cell r="A2026">
            <v>271713</v>
          </cell>
          <cell r="B2026" t="str">
            <v xml:space="preserve">MEIO FIO PD. AGETOP EM CONC. PRÉ MOLD. RETO/CURVO (9v12X30X100CM),  FC28=30MPA COM ARGAM.(1CI:3ARMLC) P/ARREMATE DO REJUNT. - INCLUSO ESCAV./APILOAM./REATERRO E CONC.FC28= 10MPA P/ ASSENTAM. E CHUMBAMENTO </v>
          </cell>
          <cell r="C2026" t="str">
            <v xml:space="preserve">M     </v>
          </cell>
          <cell r="D2026">
            <v>12</v>
          </cell>
          <cell r="E2026">
            <v>10.62</v>
          </cell>
          <cell r="F2026">
            <v>22.62</v>
          </cell>
        </row>
        <row r="2027">
          <cell r="A2027">
            <v>271714</v>
          </cell>
          <cell r="B2027" t="str">
            <v xml:space="preserve">MEIO FIO PD. AGETOP EM CONC. PRÉ MOLD. RETO/CURVO (5X25X100CM),  FC28=20MPA COM ARGAM.(1CI:3ARMLC) P/ARREMATE DO REJUNT. E PINTURA A CAL 2 DEMÃOS - INCLUSO ESCAV./APILOAM./REATERRO E CONC.FC28= 10MPA P/ ASSENTAM. E CHUMBAMENTO </v>
          </cell>
          <cell r="C2027" t="str">
            <v xml:space="preserve">m     </v>
          </cell>
          <cell r="D2027">
            <v>5.53</v>
          </cell>
          <cell r="E2027">
            <v>6.11</v>
          </cell>
          <cell r="F2027">
            <v>11.64</v>
          </cell>
        </row>
        <row r="2028">
          <cell r="A2028">
            <v>271715</v>
          </cell>
          <cell r="B2028" t="str">
            <v xml:space="preserve">MEIO FIO PD. AGETOP EM CONC. PRÉ MOLD. RETO/CURVO (9v12X30X100CM), FC28=20MPA COM ARGAM.(1CI:3ARMLC) P/ARREMATE DO REJUNT. - INCLUSO ESCAV./APILOAM./REATERRO E CONC.FC28= 10MPA P/ ASSENTAM. E CHUMBAMENTO </v>
          </cell>
          <cell r="C2028" t="str">
            <v xml:space="preserve">m     </v>
          </cell>
          <cell r="D2028">
            <v>11.63</v>
          </cell>
          <cell r="E2028">
            <v>10.62</v>
          </cell>
          <cell r="F2028">
            <v>22.25</v>
          </cell>
        </row>
        <row r="2029">
          <cell r="A2029">
            <v>271716</v>
          </cell>
          <cell r="B2029" t="str">
            <v>CANTONEIRA ARDOSIA POLIDA 2 REGUAS BOLEADAS</v>
          </cell>
          <cell r="C2029" t="str">
            <v xml:space="preserve">m2    </v>
          </cell>
          <cell r="D2029">
            <v>172.1</v>
          </cell>
          <cell r="E2029">
            <v>115.81</v>
          </cell>
          <cell r="F2029">
            <v>287.91000000000003</v>
          </cell>
        </row>
        <row r="2030">
          <cell r="A2030">
            <v>271717</v>
          </cell>
          <cell r="B2030" t="str">
            <v>CANTONEIRA MARMORE E REGUAS BOLEADAS</v>
          </cell>
          <cell r="C2030" t="str">
            <v xml:space="preserve">m2    </v>
          </cell>
          <cell r="D2030">
            <v>272.10000000000002</v>
          </cell>
          <cell r="E2030">
            <v>115.81</v>
          </cell>
          <cell r="F2030">
            <v>387.91</v>
          </cell>
        </row>
        <row r="2031">
          <cell r="A2031">
            <v>271718</v>
          </cell>
          <cell r="B2031" t="str">
            <v>CANTONEIRA GRANITO REGUAS BOLEADAS</v>
          </cell>
          <cell r="C2031" t="str">
            <v xml:space="preserve">m2    </v>
          </cell>
          <cell r="D2031">
            <v>202.1</v>
          </cell>
          <cell r="E2031">
            <v>115.81</v>
          </cell>
          <cell r="F2031">
            <v>317.91000000000003</v>
          </cell>
        </row>
        <row r="2032">
          <cell r="A2032">
            <v>271801</v>
          </cell>
          <cell r="B2032" t="str">
            <v>LADRILHO HIDRAULICO COR NATURAL (SEM LASTRO)</v>
          </cell>
          <cell r="C2032" t="str">
            <v xml:space="preserve">m2    </v>
          </cell>
          <cell r="D2032">
            <v>50.7</v>
          </cell>
          <cell r="E2032">
            <v>15.16</v>
          </cell>
          <cell r="F2032">
            <v>65.86</v>
          </cell>
        </row>
        <row r="2033">
          <cell r="A2033">
            <v>271802</v>
          </cell>
          <cell r="B2033" t="str">
            <v>LADRILHO HIDRAULICO DE UMA COR (SEM LASTRO)</v>
          </cell>
          <cell r="C2033" t="str">
            <v xml:space="preserve">m2    </v>
          </cell>
          <cell r="D2033">
            <v>60.68</v>
          </cell>
          <cell r="E2033">
            <v>15.16</v>
          </cell>
          <cell r="F2033">
            <v>75.84</v>
          </cell>
        </row>
        <row r="2034">
          <cell r="A2034">
            <v>271803</v>
          </cell>
          <cell r="B2034" t="str">
            <v>LADRILHO HIDRAULICO DE DUAS CORES (SEM LASTRO)</v>
          </cell>
          <cell r="C2034" t="str">
            <v xml:space="preserve">m2    </v>
          </cell>
          <cell r="D2034">
            <v>74.33</v>
          </cell>
          <cell r="E2034">
            <v>15.16</v>
          </cell>
          <cell r="F2034">
            <v>89.49</v>
          </cell>
        </row>
        <row r="2035">
          <cell r="A2035">
            <v>271850</v>
          </cell>
          <cell r="B2035" t="str">
            <v>LETRA CAIXA CHAPA GALVANIZADA PINTADA COLOCADA</v>
          </cell>
          <cell r="C2035" t="str">
            <v xml:space="preserve">m     </v>
          </cell>
          <cell r="D2035">
            <v>290</v>
          </cell>
          <cell r="E2035">
            <v>0</v>
          </cell>
          <cell r="F2035">
            <v>290</v>
          </cell>
        </row>
        <row r="2036">
          <cell r="A2036">
            <v>271851</v>
          </cell>
          <cell r="B2036" t="str">
            <v>LETRA CAIXA INOX COLOCADA</v>
          </cell>
          <cell r="C2036" t="str">
            <v xml:space="preserve">m     </v>
          </cell>
          <cell r="D2036">
            <v>350</v>
          </cell>
          <cell r="E2036">
            <v>0</v>
          </cell>
          <cell r="F2036">
            <v>350</v>
          </cell>
        </row>
        <row r="2037">
          <cell r="A2037">
            <v>271852</v>
          </cell>
          <cell r="B2037" t="str">
            <v>LETRA CAIXA INOX ESCOVADO COLOCADA</v>
          </cell>
          <cell r="C2037" t="str">
            <v xml:space="preserve">m     </v>
          </cell>
          <cell r="D2037">
            <v>430</v>
          </cell>
          <cell r="E2037">
            <v>0</v>
          </cell>
          <cell r="F2037">
            <v>430</v>
          </cell>
        </row>
        <row r="2038">
          <cell r="A2038">
            <v>271853</v>
          </cell>
          <cell r="B2038" t="str">
            <v>LETRA  CAIXA LATAO AMARELO COLOCADA</v>
          </cell>
          <cell r="C2038" t="str">
            <v xml:space="preserve">m     </v>
          </cell>
          <cell r="D2038">
            <v>540</v>
          </cell>
          <cell r="E2038">
            <v>0</v>
          </cell>
          <cell r="F2038">
            <v>540</v>
          </cell>
        </row>
        <row r="2039">
          <cell r="A2039" t="str">
            <v>COMP 001_SEE</v>
          </cell>
          <cell r="B2039" t="str">
            <v>RETIRADA DA ESTRUTURA/TABELA DE BASQUETE C/ TRANSP ATÉ CB. E CARGA</v>
          </cell>
          <cell r="C2039" t="str">
            <v xml:space="preserve">UN </v>
          </cell>
          <cell r="D2039">
            <v>0</v>
          </cell>
          <cell r="E2039">
            <v>47.3</v>
          </cell>
          <cell r="F2039">
            <v>47.3</v>
          </cell>
        </row>
        <row r="2040">
          <cell r="A2040" t="str">
            <v>COMP 002_SEE</v>
          </cell>
          <cell r="B2040" t="str">
            <v>ARMAÇÃO EM TELA DE AÇO SOLDADA NERVURADA Q-92, AÇO-60, 4,2 mm, MALHA 15x15 CM</v>
          </cell>
          <cell r="C2040" t="str">
            <v xml:space="preserve">M2    </v>
          </cell>
          <cell r="D2040">
            <v>9</v>
          </cell>
          <cell r="E2040">
            <v>0.68</v>
          </cell>
          <cell r="F2040">
            <v>9.68</v>
          </cell>
        </row>
        <row r="2041">
          <cell r="A2041" t="str">
            <v>COMP 007_SEE</v>
          </cell>
          <cell r="B2041" t="str">
            <v>GUICHÊ CANTONEIRA/GRADE PARA VIDRO</v>
          </cell>
          <cell r="C2041" t="str">
            <v>M²</v>
          </cell>
          <cell r="D2041">
            <v>185.97</v>
          </cell>
          <cell r="E2041">
            <v>41.7</v>
          </cell>
          <cell r="F2041">
            <v>227.67000000000002</v>
          </cell>
        </row>
        <row r="2042">
          <cell r="A2042" t="str">
            <v>COMP 017_SEE</v>
          </cell>
          <cell r="B2042" t="str">
            <v>REDUCAO GIRATÓRIA TIPO STORZ LATAO P/ INST. PREDIAL COMBATE A INCENDIO ENGATE RAPIDO 2.1/2" X 1.1/2"</v>
          </cell>
          <cell r="C2042" t="str">
            <v xml:space="preserve">UN </v>
          </cell>
          <cell r="D2042">
            <v>104.99</v>
          </cell>
          <cell r="E2042">
            <v>3.45</v>
          </cell>
          <cell r="F2042">
            <v>108.44</v>
          </cell>
        </row>
        <row r="2043">
          <cell r="A2043" t="str">
            <v>COMP 018_SEE</v>
          </cell>
          <cell r="B2043" t="str">
            <v>CHAVE DUPLA P/ CONEXÕES TIPO STORZ EM LATÃO ENGATE RÁPIDO 1 1/2" X 2 1/2"</v>
          </cell>
          <cell r="C2043" t="str">
            <v xml:space="preserve">UN </v>
          </cell>
          <cell r="D2043">
            <v>13.99</v>
          </cell>
          <cell r="E2043">
            <v>2.0099999999999998</v>
          </cell>
          <cell r="F2043">
            <v>16</v>
          </cell>
        </row>
        <row r="2044">
          <cell r="A2044" t="str">
            <v>COMP 019_SEE</v>
          </cell>
          <cell r="B2044" t="str">
            <v>TAMPÃO LATAO C/ CORRENTE P/ INSTALAÇÃO PREDIAL COMBATE A INCÊNDIO ENGATE RÁPIDO 1 1/2"</v>
          </cell>
          <cell r="C2044" t="str">
            <v xml:space="preserve">UN </v>
          </cell>
          <cell r="D2044">
            <v>57.39</v>
          </cell>
          <cell r="E2044">
            <v>3.2399999999999998</v>
          </cell>
          <cell r="F2044">
            <v>60.63</v>
          </cell>
        </row>
        <row r="2045">
          <cell r="A2045" t="str">
            <v>COMP 020_SEE</v>
          </cell>
          <cell r="B2045" t="str">
            <v>TE FERRO GALVANIZADO 90G 2.1/2"</v>
          </cell>
          <cell r="C2045" t="str">
            <v xml:space="preserve">UN </v>
          </cell>
          <cell r="D2045">
            <v>66.63</v>
          </cell>
          <cell r="E2045">
            <v>13.48</v>
          </cell>
          <cell r="F2045">
            <v>80.11</v>
          </cell>
        </row>
        <row r="2046">
          <cell r="A2046" t="str">
            <v>COMP 021_SEE</v>
          </cell>
          <cell r="B2046" t="str">
            <v xml:space="preserve">CURVA FERRO GALVANIZADO 90G ROSCA FEMEA </v>
          </cell>
          <cell r="C2046" t="str">
            <v xml:space="preserve">UN </v>
          </cell>
          <cell r="D2046">
            <v>120.74</v>
          </cell>
          <cell r="E2046">
            <v>19.87</v>
          </cell>
          <cell r="F2046">
            <v>140.60999999999999</v>
          </cell>
        </row>
        <row r="2047">
          <cell r="A2047" t="str">
            <v>COMP 022_SEE</v>
          </cell>
          <cell r="B2047" t="str">
            <v xml:space="preserve">TAMPÃO FOFO 40X50CM C/INSCRIÇÃO </v>
          </cell>
          <cell r="C2047" t="str">
            <v xml:space="preserve">UN </v>
          </cell>
          <cell r="D2047">
            <v>197.82</v>
          </cell>
          <cell r="E2047">
            <v>2.0099999999999998</v>
          </cell>
          <cell r="F2047">
            <v>199.82999999999998</v>
          </cell>
        </row>
        <row r="2048">
          <cell r="A2048" t="str">
            <v>COMP 023_SEE</v>
          </cell>
          <cell r="B2048" t="str">
            <v>ESGUICHO EM LATAO JATO SOLIDO P/ INSTALACAO</v>
          </cell>
          <cell r="C2048" t="str">
            <v xml:space="preserve">UN </v>
          </cell>
          <cell r="D2048">
            <v>53.18</v>
          </cell>
          <cell r="E2048">
            <v>1.8000000000000003</v>
          </cell>
          <cell r="F2048">
            <v>54.98</v>
          </cell>
        </row>
        <row r="2049">
          <cell r="A2049" t="str">
            <v>COMP 024_SEE</v>
          </cell>
          <cell r="B2049" t="str">
            <v>SINALIZADOR FOTOLUMINESCENTE PARA EXTINTOR</v>
          </cell>
          <cell r="C2049" t="str">
            <v xml:space="preserve">UN </v>
          </cell>
          <cell r="D2049">
            <v>24.529999999999998</v>
          </cell>
          <cell r="E2049">
            <v>0.74</v>
          </cell>
          <cell r="F2049">
            <v>25.269999999999996</v>
          </cell>
        </row>
        <row r="2050">
          <cell r="A2050" t="str">
            <v>COMP 025_SEE</v>
          </cell>
          <cell r="B2050" t="str">
            <v>SINALIZADOR FOTOLUMINESCENTE DE EMERGÊNCIA</v>
          </cell>
          <cell r="C2050" t="str">
            <v xml:space="preserve">UN </v>
          </cell>
          <cell r="D2050">
            <v>24.529999999999998</v>
          </cell>
          <cell r="E2050">
            <v>0.74</v>
          </cell>
          <cell r="F2050">
            <v>25.269999999999996</v>
          </cell>
        </row>
        <row r="2051">
          <cell r="A2051" t="str">
            <v>COMP 026_SEE</v>
          </cell>
          <cell r="B2051" t="str">
            <v>PORTA DE CORRER/FIXA CHAPA 16</v>
          </cell>
          <cell r="C2051" t="str">
            <v>M2</v>
          </cell>
          <cell r="D2051">
            <v>186.22</v>
          </cell>
          <cell r="E2051">
            <v>27.69</v>
          </cell>
          <cell r="F2051">
            <v>213.91</v>
          </cell>
        </row>
        <row r="2052">
          <cell r="A2052" t="str">
            <v>COMP 027_SEE</v>
          </cell>
          <cell r="B2052" t="str">
            <v>TELA MOSQUITEIRA EM NYLON COM ESTRUTURA DE ALUMÍNIO, COM FORNECIMENTO DE MÃO DE OBRA E INSTALAÇÃO</v>
          </cell>
          <cell r="C2052" t="str">
            <v>M2</v>
          </cell>
          <cell r="D2052">
            <v>123.21</v>
          </cell>
          <cell r="E2052">
            <v>0</v>
          </cell>
          <cell r="F2052">
            <v>123.21</v>
          </cell>
        </row>
        <row r="2053">
          <cell r="A2053" t="str">
            <v>COMP 028_SEE</v>
          </cell>
          <cell r="B2053" t="str">
            <v>ADAPTADOR PVC SOLDAVEL FLANGES LIVRES P/ CAIXA D' AGUA 85 MM X 3"</v>
          </cell>
          <cell r="C2053" t="str">
            <v xml:space="preserve">UN </v>
          </cell>
          <cell r="D2053">
            <v>166.67</v>
          </cell>
          <cell r="E2053">
            <v>1.95</v>
          </cell>
          <cell r="F2053">
            <v>168.61999999999998</v>
          </cell>
        </row>
        <row r="2054">
          <cell r="A2054" t="str">
            <v>COMP 029_SEE</v>
          </cell>
          <cell r="B2054" t="str">
            <v>PLANTIO DE ARVORE REGIONAL, ALTURA MAIOR QUE 2,00M, EM CAVAS DE 80X80X80CM</v>
          </cell>
          <cell r="C2054" t="str">
            <v xml:space="preserve">UN </v>
          </cell>
          <cell r="D2054">
            <v>48.000000000000007</v>
          </cell>
          <cell r="E2054">
            <v>12.76</v>
          </cell>
          <cell r="F2054">
            <v>60.760000000000005</v>
          </cell>
        </row>
        <row r="2055">
          <cell r="A2055" t="str">
            <v>COMP 030_SEE</v>
          </cell>
          <cell r="B2055" t="str">
            <v>COTOVELO DE FERRO GALV. 90° X 2 1/2"</v>
          </cell>
          <cell r="C2055" t="str">
            <v xml:space="preserve">UN </v>
          </cell>
          <cell r="D2055">
            <v>48.11</v>
          </cell>
          <cell r="E2055">
            <v>19.87</v>
          </cell>
          <cell r="F2055">
            <v>67.98</v>
          </cell>
        </row>
        <row r="2056">
          <cell r="A2056" t="str">
            <v>COMP 031_SEE</v>
          </cell>
          <cell r="B2056" t="str">
            <v>MURETA P/ QUAD. POLIESP. ALV. DE TIJ. FURADO - 1/2 VEZ - C/ CHP. E PEDRISCO - H=0,80 M</v>
          </cell>
          <cell r="C2056" t="str">
            <v>M</v>
          </cell>
          <cell r="D2056">
            <v>20.379999999999995</v>
          </cell>
          <cell r="E2056">
            <v>11.27</v>
          </cell>
          <cell r="F2056">
            <v>31.649999999999995</v>
          </cell>
        </row>
        <row r="2057">
          <cell r="A2057" t="str">
            <v>COMP 032_SEE</v>
          </cell>
          <cell r="B2057" t="str">
            <v>UNIAO FERRO GALV ROSCA 1 1/4"</v>
          </cell>
          <cell r="C2057" t="str">
            <v xml:space="preserve">UN </v>
          </cell>
          <cell r="D2057">
            <v>29.48</v>
          </cell>
          <cell r="E2057">
            <v>10.8</v>
          </cell>
          <cell r="F2057">
            <v>40.28</v>
          </cell>
        </row>
        <row r="2058">
          <cell r="A2058" t="str">
            <v>COMP 033_SEE</v>
          </cell>
          <cell r="B2058" t="str">
            <v>LUMINÁRIA DE EMERGÊNCIA LED PORTÁTIL - 30 LEDS</v>
          </cell>
          <cell r="C2058" t="str">
            <v xml:space="preserve">UN </v>
          </cell>
          <cell r="D2058">
            <v>32</v>
          </cell>
          <cell r="E2058">
            <v>12.959999999999999</v>
          </cell>
          <cell r="F2058">
            <v>44.96</v>
          </cell>
        </row>
        <row r="2059">
          <cell r="A2059" t="str">
            <v>COMP 034_SEE</v>
          </cell>
          <cell r="B2059" t="str">
            <v>TERMINAL AÉREO SPDA 30CM Fo Go DIAM. 5/16" COM SUPORTE</v>
          </cell>
          <cell r="C2059" t="str">
            <v xml:space="preserve">UN </v>
          </cell>
          <cell r="D2059">
            <v>10.48</v>
          </cell>
          <cell r="E2059">
            <v>6.4799999999999995</v>
          </cell>
          <cell r="F2059">
            <v>16.96</v>
          </cell>
        </row>
        <row r="2060">
          <cell r="A2060" t="str">
            <v>COMP 035_SEE</v>
          </cell>
          <cell r="B2060" t="str">
            <v>CLIPS 3/8 P/ CABO DE AÇO BELGO</v>
          </cell>
          <cell r="C2060" t="str">
            <v xml:space="preserve">UN </v>
          </cell>
          <cell r="D2060">
            <v>0.1</v>
          </cell>
          <cell r="E2060">
            <v>1.8000000000000003</v>
          </cell>
          <cell r="F2060">
            <v>1.9000000000000004</v>
          </cell>
        </row>
        <row r="2061">
          <cell r="A2061" t="str">
            <v>COMP 036_SEE</v>
          </cell>
          <cell r="B2061" t="str">
            <v xml:space="preserve">PRESILHA LATÃO 16/35MM 5MM+PARAF FENDA </v>
          </cell>
          <cell r="C2061" t="str">
            <v xml:space="preserve">UN </v>
          </cell>
          <cell r="D2061">
            <v>1.59</v>
          </cell>
          <cell r="E2061">
            <v>1.8000000000000003</v>
          </cell>
          <cell r="F2061">
            <v>3.3900000000000006</v>
          </cell>
        </row>
        <row r="2062">
          <cell r="A2062" t="str">
            <v>COMP 037_SEE</v>
          </cell>
          <cell r="B2062" t="str">
            <v>CAIXA DE INSPEÇÃO PVC 300X250MM+TP P/CX INSP GALV FOGO 300MM</v>
          </cell>
          <cell r="C2062" t="str">
            <v xml:space="preserve">UN </v>
          </cell>
          <cell r="D2062">
            <v>25.43</v>
          </cell>
          <cell r="E2062">
            <v>19.009999999999998</v>
          </cell>
          <cell r="F2062">
            <v>44.44</v>
          </cell>
        </row>
        <row r="2063">
          <cell r="A2063" t="str">
            <v>COMP 038_SEE</v>
          </cell>
          <cell r="B2063" t="str">
            <v>SUPORTE GUIA SIMPLES COM ROLDANA PARA CORDOALHA 35MM2 SPDA COM PARAFUSOS</v>
          </cell>
          <cell r="C2063" t="str">
            <v xml:space="preserve">UN </v>
          </cell>
          <cell r="D2063">
            <v>4.1399999999999997</v>
          </cell>
          <cell r="E2063">
            <v>6.4799999999999995</v>
          </cell>
          <cell r="F2063">
            <v>10.62</v>
          </cell>
        </row>
        <row r="2064">
          <cell r="A2064" t="str">
            <v>COMP 039_SEE</v>
          </cell>
          <cell r="B2064" t="str">
            <v>MOLDE GRAF CGT 5/8 50MM C</v>
          </cell>
          <cell r="C2064" t="str">
            <v xml:space="preserve">UN </v>
          </cell>
          <cell r="D2064">
            <v>138.72</v>
          </cell>
          <cell r="E2064">
            <v>0.72</v>
          </cell>
          <cell r="F2064">
            <v>139.44</v>
          </cell>
        </row>
        <row r="2065">
          <cell r="A2065" t="str">
            <v>COMP 040_SEE</v>
          </cell>
          <cell r="B2065" t="str">
            <v>CONJUNTO MOTOR-BOMBA ELÉTRICA TRIFÁSICO 380/220 V PARA VZ= 24,33 M³/H, HM= 46,24 M POTÊNCIA= 7,5 CV</v>
          </cell>
          <cell r="C2065" t="str">
            <v xml:space="preserve">UN </v>
          </cell>
          <cell r="D2065">
            <v>3792.67</v>
          </cell>
          <cell r="E2065">
            <v>172.8</v>
          </cell>
          <cell r="F2065">
            <v>3965.4700000000003</v>
          </cell>
        </row>
        <row r="2066">
          <cell r="A2066" t="str">
            <v>COMP 042_SEE</v>
          </cell>
          <cell r="B2066" t="str">
            <v>MASTRO P/PARA RAIO 1.1/2 6MT+ABRAC C/3 ESTAI P/MASTRO 1.1/2+SINALEIRO TOPO C/FOTOCELULA+ABRAC PARA SINALEIRO</v>
          </cell>
          <cell r="C2066" t="str">
            <v xml:space="preserve">UN </v>
          </cell>
          <cell r="D2066">
            <v>389.06</v>
          </cell>
          <cell r="E2066">
            <v>32.400000000000006</v>
          </cell>
          <cell r="F2066">
            <v>421.46000000000004</v>
          </cell>
        </row>
        <row r="2067">
          <cell r="A2067" t="str">
            <v>COMP 043_SEE</v>
          </cell>
          <cell r="B2067" t="str">
            <v>APOIO PARA MASTRO 2"</v>
          </cell>
          <cell r="C2067" t="str">
            <v xml:space="preserve">UN </v>
          </cell>
          <cell r="D2067">
            <v>66.510000000000005</v>
          </cell>
          <cell r="E2067">
            <v>5.4</v>
          </cell>
          <cell r="F2067">
            <v>71.910000000000011</v>
          </cell>
        </row>
        <row r="2068">
          <cell r="A2068" t="str">
            <v>COMP 044_SEE</v>
          </cell>
          <cell r="B2068" t="str">
            <v>ABRAÇADEIRA PORTA BANDEIRA 2" COM PARAFUSOS</v>
          </cell>
          <cell r="C2068" t="str">
            <v xml:space="preserve">UN </v>
          </cell>
          <cell r="D2068">
            <v>5.19</v>
          </cell>
          <cell r="E2068">
            <v>7.1999999999999993</v>
          </cell>
          <cell r="F2068">
            <v>12.39</v>
          </cell>
        </row>
        <row r="2069">
          <cell r="A2069" t="str">
            <v>COMP 046_SEE</v>
          </cell>
          <cell r="B2069" t="str">
            <v>CAPUZ PARA PROTEÇÃO DOS PARA RAIOS</v>
          </cell>
          <cell r="C2069" t="str">
            <v xml:space="preserve">UN </v>
          </cell>
          <cell r="D2069">
            <v>15.81</v>
          </cell>
          <cell r="E2069">
            <v>0.72</v>
          </cell>
          <cell r="F2069">
            <v>16.53</v>
          </cell>
        </row>
        <row r="2070">
          <cell r="A2070" t="str">
            <v>COMP 047_SEE</v>
          </cell>
          <cell r="B2070" t="str">
            <v>CAPUZ DE PROTEÇÃO PARA BUCHA DE TRANSFORMADOR</v>
          </cell>
          <cell r="C2070" t="str">
            <v xml:space="preserve">UN </v>
          </cell>
          <cell r="D2070">
            <v>15.81</v>
          </cell>
          <cell r="E2070">
            <v>0.72</v>
          </cell>
          <cell r="F2070">
            <v>16.53</v>
          </cell>
        </row>
        <row r="2071">
          <cell r="A2071" t="str">
            <v>COMP 048_SEE</v>
          </cell>
          <cell r="B2071" t="str">
            <v>HASTE ROSQUEADA "TIRANTE" 3/8"</v>
          </cell>
          <cell r="C2071" t="str">
            <v>M</v>
          </cell>
          <cell r="D2071">
            <v>5.38</v>
          </cell>
          <cell r="E2071">
            <v>8.64</v>
          </cell>
          <cell r="F2071">
            <v>14.02</v>
          </cell>
        </row>
        <row r="2072">
          <cell r="A2072" t="str">
            <v>COMP 049_SEE</v>
          </cell>
          <cell r="B2072" t="str">
            <v>PORCA SEXTAVADA 3/8"</v>
          </cell>
          <cell r="C2072" t="str">
            <v xml:space="preserve">UN </v>
          </cell>
          <cell r="D2072">
            <v>0.13</v>
          </cell>
          <cell r="E2072">
            <v>7.0000000000000007E-2</v>
          </cell>
          <cell r="F2072">
            <v>0.2</v>
          </cell>
        </row>
        <row r="2073">
          <cell r="A2073" t="str">
            <v>COMP 050_SEE</v>
          </cell>
          <cell r="B2073" t="str">
            <v>CABO COAXIAL RG6 PARA TV</v>
          </cell>
          <cell r="C2073" t="str">
            <v>M</v>
          </cell>
          <cell r="D2073">
            <v>0.3</v>
          </cell>
          <cell r="E2073">
            <v>1.8399999999999999</v>
          </cell>
          <cell r="F2073">
            <v>2.1399999999999997</v>
          </cell>
        </row>
        <row r="2074">
          <cell r="A2074" t="str">
            <v>COMP 055_SEE</v>
          </cell>
          <cell r="B2074" t="str">
            <v>SUBSTITUIÇÃO DE EPS DA LAJE</v>
          </cell>
          <cell r="C2074" t="str">
            <v>M2</v>
          </cell>
          <cell r="D2074">
            <v>39.799999999999997</v>
          </cell>
          <cell r="E2074">
            <v>4.0999999999999996</v>
          </cell>
          <cell r="F2074">
            <v>43.9</v>
          </cell>
        </row>
        <row r="2075">
          <cell r="A2075" t="str">
            <v>COMP 057_SEE</v>
          </cell>
          <cell r="B2075" t="str">
            <v>BUCHA DE REDUCAO SOLDAVEL LONGA 85 X 60 mm</v>
          </cell>
          <cell r="C2075" t="str">
            <v xml:space="preserve">UN </v>
          </cell>
          <cell r="D2075">
            <v>13.51</v>
          </cell>
          <cell r="E2075">
            <v>4</v>
          </cell>
          <cell r="F2075">
            <v>17.509999999999998</v>
          </cell>
        </row>
        <row r="2076">
          <cell r="A2076" t="str">
            <v>COMP 058_SEE</v>
          </cell>
          <cell r="B2076" t="str">
            <v>BUCHA REDUCAO PVC SOLD CURTA P/ AGUA FRIA PRED 85MM X 75MM</v>
          </cell>
          <cell r="C2076" t="str">
            <v xml:space="preserve">UN </v>
          </cell>
          <cell r="D2076">
            <v>9.1199999999999992</v>
          </cell>
          <cell r="E2076">
            <v>4</v>
          </cell>
          <cell r="F2076">
            <v>13.12</v>
          </cell>
        </row>
        <row r="2077">
          <cell r="A2077" t="str">
            <v>COMP 062_SEE</v>
          </cell>
          <cell r="B2077" t="str">
            <v>PIRÂMIDE EM CHAPA METÁLICA</v>
          </cell>
          <cell r="C2077" t="str">
            <v>M2</v>
          </cell>
          <cell r="D2077">
            <v>77.42</v>
          </cell>
          <cell r="E2077">
            <v>18.689999999999998</v>
          </cell>
          <cell r="F2077">
            <v>96.11</v>
          </cell>
        </row>
        <row r="2078">
          <cell r="A2078" t="str">
            <v>COMP 064_SEE</v>
          </cell>
          <cell r="B2078" t="str">
            <v>REINSTALAÇÃO DE ALAMB. TUBO IND.2#2,28 - TELA #12</v>
          </cell>
          <cell r="D2078">
            <v>7.7200000000000006</v>
          </cell>
          <cell r="E2078">
            <v>35.809999999999995</v>
          </cell>
          <cell r="F2078">
            <v>43.529999999999994</v>
          </cell>
        </row>
        <row r="2079">
          <cell r="A2079" t="str">
            <v>COMP 066_SEE</v>
          </cell>
          <cell r="B2079" t="str">
            <v>COTOVELO FERRO GALVANIZADO 90º X 1.1/4"</v>
          </cell>
          <cell r="C2079" t="str">
            <v xml:space="preserve">UN </v>
          </cell>
          <cell r="D2079">
            <v>13.34</v>
          </cell>
          <cell r="E2079">
            <v>19.87</v>
          </cell>
          <cell r="F2079">
            <v>33.21</v>
          </cell>
        </row>
        <row r="2080">
          <cell r="A2080" t="str">
            <v>COMP 071_SEE</v>
          </cell>
          <cell r="B2080" t="str">
            <v>UNIÃO COM ASSENTO MACHO FEMEA 1"</v>
          </cell>
          <cell r="C2080" t="str">
            <v xml:space="preserve">UN </v>
          </cell>
          <cell r="D2080">
            <v>17.98</v>
          </cell>
          <cell r="E2080">
            <v>8.64</v>
          </cell>
          <cell r="F2080">
            <v>26.62</v>
          </cell>
        </row>
        <row r="2081">
          <cell r="A2081" t="str">
            <v>COMP 074_SEE</v>
          </cell>
          <cell r="B2081" t="str">
            <v xml:space="preserve"> RALO SEMI-ESFERICO FoFo TP ABACAXI D = 150MM </v>
          </cell>
          <cell r="C2081" t="str">
            <v xml:space="preserve">UN </v>
          </cell>
          <cell r="D2081">
            <v>29.04</v>
          </cell>
          <cell r="E2081">
            <v>19.440000000000001</v>
          </cell>
          <cell r="F2081">
            <v>48.480000000000004</v>
          </cell>
        </row>
        <row r="2082">
          <cell r="A2082" t="str">
            <v>COMP 075_SEE</v>
          </cell>
          <cell r="B2082" t="str">
            <v>REDUCAO EXCENTRICA PVC, SERIE R, DN 150 X 100 MM, PARA ESGOTO PREDIAL</v>
          </cell>
          <cell r="C2082" t="str">
            <v xml:space="preserve">UN </v>
          </cell>
          <cell r="D2082">
            <v>31.77</v>
          </cell>
          <cell r="E2082">
            <v>11.879999999999999</v>
          </cell>
          <cell r="F2082">
            <v>43.65</v>
          </cell>
        </row>
        <row r="2083">
          <cell r="A2083" t="str">
            <v>COMP 076_SEE</v>
          </cell>
          <cell r="B2083" t="str">
            <v>CURVA FERRO GALVANIZADO 45G ROSCA MACHO/FEMEA REF. 2 1/2"</v>
          </cell>
          <cell r="C2083" t="str">
            <v xml:space="preserve">UN </v>
          </cell>
          <cell r="D2083">
            <v>94.449999999999989</v>
          </cell>
          <cell r="E2083">
            <v>19.87</v>
          </cell>
          <cell r="F2083">
            <v>114.32</v>
          </cell>
        </row>
        <row r="2084">
          <cell r="A2084" t="str">
            <v>COMP 077_SEE</v>
          </cell>
          <cell r="B2084" t="str">
            <v>UNIAO FERRO GALV C/ASSENTO CONICO BRONZE 2 1/2"</v>
          </cell>
          <cell r="C2084" t="str">
            <v xml:space="preserve">UN </v>
          </cell>
          <cell r="D2084">
            <v>136.29</v>
          </cell>
          <cell r="E2084">
            <v>8.64</v>
          </cell>
          <cell r="F2084">
            <v>144.93</v>
          </cell>
        </row>
        <row r="2085">
          <cell r="A2085" t="str">
            <v>COMP 078_SEE</v>
          </cell>
          <cell r="B2085" t="str">
            <v>TAMPÃO CEGO COM CORRENTE 1 1/2"</v>
          </cell>
          <cell r="C2085" t="str">
            <v xml:space="preserve">UN </v>
          </cell>
          <cell r="D2085">
            <v>57.39</v>
          </cell>
          <cell r="E2085">
            <v>3.75</v>
          </cell>
          <cell r="F2085">
            <v>61.14</v>
          </cell>
        </row>
        <row r="2086">
          <cell r="A2086" t="str">
            <v>COMP 079_SEE</v>
          </cell>
          <cell r="B2086" t="str">
            <v>LUVA FERRO GALVANIZADO DIAMETRO 2.1/2"</v>
          </cell>
          <cell r="C2086" t="str">
            <v xml:space="preserve">UN </v>
          </cell>
          <cell r="D2086">
            <v>6.67</v>
          </cell>
          <cell r="E2086">
            <v>10.8</v>
          </cell>
          <cell r="F2086">
            <v>17.47</v>
          </cell>
        </row>
        <row r="2087">
          <cell r="A2087" t="str">
            <v>COMP 080_SEE</v>
          </cell>
          <cell r="B2087" t="str">
            <v>BUCHA REDUCAO FERRO GALV ROSCA REF. 2 1/2"X1"</v>
          </cell>
          <cell r="C2087" t="str">
            <v xml:space="preserve">UN </v>
          </cell>
          <cell r="D2087">
            <v>23.72</v>
          </cell>
          <cell r="E2087">
            <v>6.05</v>
          </cell>
          <cell r="F2087">
            <v>29.77</v>
          </cell>
        </row>
        <row r="2088">
          <cell r="A2088" t="str">
            <v>COMP 082_SEE</v>
          </cell>
          <cell r="B2088" t="str">
            <v>CORRIMÃO PAREDE - SEDUC</v>
          </cell>
          <cell r="C2088" t="str">
            <v>M</v>
          </cell>
          <cell r="D2088">
            <v>98.559999999999988</v>
          </cell>
          <cell r="E2088">
            <v>21.6</v>
          </cell>
          <cell r="F2088">
            <v>120.16</v>
          </cell>
        </row>
        <row r="2089">
          <cell r="A2089" t="str">
            <v>COMP 083_SEE</v>
          </cell>
          <cell r="B2089" t="str">
            <v>CORRIMÃO PISO - SEDUC</v>
          </cell>
          <cell r="C2089" t="str">
            <v>M</v>
          </cell>
          <cell r="D2089">
            <v>120.30000000000001</v>
          </cell>
          <cell r="E2089">
            <v>21.6</v>
          </cell>
          <cell r="F2089">
            <v>141.9</v>
          </cell>
        </row>
        <row r="2090">
          <cell r="A2090" t="str">
            <v>COMP 084_SEE</v>
          </cell>
          <cell r="B2090" t="str">
            <v>GUARDA-CORPO COM CORRIMÃO - SEDUC</v>
          </cell>
          <cell r="C2090" t="str">
            <v>M</v>
          </cell>
          <cell r="D2090">
            <v>180.84000000000003</v>
          </cell>
          <cell r="E2090">
            <v>23.759999999999998</v>
          </cell>
          <cell r="F2090">
            <v>204.60000000000002</v>
          </cell>
        </row>
        <row r="2091">
          <cell r="A2091" t="str">
            <v>COMP 085_SEE</v>
          </cell>
          <cell r="B2091" t="str">
            <v>GUARDA-CORPO - SEDUC</v>
          </cell>
          <cell r="C2091" t="str">
            <v>M</v>
          </cell>
          <cell r="D2091">
            <v>165.29</v>
          </cell>
          <cell r="E2091">
            <v>23.759999999999998</v>
          </cell>
          <cell r="F2091">
            <v>189.04999999999998</v>
          </cell>
        </row>
        <row r="2092">
          <cell r="A2092" t="str">
            <v>COMP 086_SEE</v>
          </cell>
          <cell r="B2092" t="str">
            <v>ELEVADOR (PLATAFORMA VERTICAL) MODELO HERA OU EQUIVALENTE 02 PARADAS - CAPACIDADE 280KG (INSTALADO)</v>
          </cell>
          <cell r="C2092" t="str">
            <v xml:space="preserve">UN </v>
          </cell>
          <cell r="D2092">
            <v>37873.33</v>
          </cell>
          <cell r="E2092">
            <v>0</v>
          </cell>
          <cell r="F2092">
            <v>37873.33</v>
          </cell>
        </row>
        <row r="2093">
          <cell r="A2093" t="str">
            <v>COMP 087_SEE</v>
          </cell>
          <cell r="B2093" t="str">
            <v>REGISTRO DE GAVETA COM HASTE ASCENDENTE DE BRONZE 2 1/2"</v>
          </cell>
          <cell r="C2093" t="str">
            <v xml:space="preserve">UN </v>
          </cell>
          <cell r="D2093">
            <v>232.45999999999998</v>
          </cell>
          <cell r="E2093">
            <v>24.84</v>
          </cell>
          <cell r="F2093">
            <v>257.29999999999995</v>
          </cell>
        </row>
        <row r="2094">
          <cell r="A2094" t="str">
            <v>COMP 088_SEE</v>
          </cell>
          <cell r="B2094" t="str">
            <v>TE DE FERRO GALVANIZADO 90º X 2.1/2" X 1"</v>
          </cell>
          <cell r="C2094" t="str">
            <v xml:space="preserve">UN </v>
          </cell>
          <cell r="D2094">
            <v>71.64</v>
          </cell>
          <cell r="E2094">
            <v>13.48</v>
          </cell>
          <cell r="F2094">
            <v>85.12</v>
          </cell>
        </row>
        <row r="2095">
          <cell r="A2095" t="str">
            <v>COMP 089_SEE</v>
          </cell>
          <cell r="B2095" t="str">
            <v>TE DE REDUCAO 90 GRAUS SOLDAVEL 60 X 50 MM</v>
          </cell>
          <cell r="C2095" t="str">
            <v xml:space="preserve">UN </v>
          </cell>
          <cell r="D2095">
            <v>61.98</v>
          </cell>
          <cell r="E2095">
            <v>7.5600000000000005</v>
          </cell>
          <cell r="F2095">
            <v>69.539999999999992</v>
          </cell>
        </row>
        <row r="2096">
          <cell r="A2096" t="str">
            <v>COMP 091_SEE</v>
          </cell>
          <cell r="B2096" t="str">
            <v>RALO SEMI-ESFERICO FOFO TP ABACAXI D = 100MM</v>
          </cell>
          <cell r="C2096" t="str">
            <v xml:space="preserve">UN </v>
          </cell>
          <cell r="D2096">
            <v>12.36</v>
          </cell>
          <cell r="E2096">
            <v>19.440000000000001</v>
          </cell>
          <cell r="F2096">
            <v>31.8</v>
          </cell>
        </row>
        <row r="2097">
          <cell r="A2097" t="str">
            <v>COMP 110_SEE</v>
          </cell>
          <cell r="B2097" t="str">
            <v xml:space="preserve"> TELA GALVANIZADA - TIPO DEPLOYEE </v>
          </cell>
          <cell r="C2097" t="str">
            <v>M2</v>
          </cell>
          <cell r="D2097">
            <v>4.82</v>
          </cell>
          <cell r="E2097">
            <v>5.4</v>
          </cell>
          <cell r="F2097">
            <v>10.220000000000001</v>
          </cell>
        </row>
        <row r="2098">
          <cell r="A2098" t="str">
            <v>COMP 111_SEE</v>
          </cell>
          <cell r="B2098" t="str">
            <v>ESTACA A TRADO DIAM.60 CM S/FERRO</v>
          </cell>
          <cell r="C2098" t="str">
            <v>M</v>
          </cell>
          <cell r="D2098">
            <v>36.44</v>
          </cell>
          <cell r="E2098">
            <v>45.9</v>
          </cell>
          <cell r="F2098">
            <v>82.34</v>
          </cell>
        </row>
        <row r="2099">
          <cell r="A2099" t="str">
            <v>COMP 112_SEE</v>
          </cell>
          <cell r="B2099" t="str">
            <v>BLOCO CANALETA ESTRUTURAL 19X19X39</v>
          </cell>
          <cell r="C2099" t="str">
            <v>M2</v>
          </cell>
          <cell r="D2099">
            <v>62.4</v>
          </cell>
          <cell r="E2099">
            <v>14.83</v>
          </cell>
          <cell r="F2099">
            <v>77.23</v>
          </cell>
        </row>
        <row r="2100">
          <cell r="A2100" t="str">
            <v>COMP 121_SEE</v>
          </cell>
          <cell r="B2100" t="str">
            <v>COSTURA DE TRINCA COM TELA GALVANIZADA EM ALVENARIA</v>
          </cell>
          <cell r="C2100" t="str">
            <v>M</v>
          </cell>
          <cell r="D2100">
            <v>2.62</v>
          </cell>
          <cell r="E2100">
            <v>6.0600000000000005</v>
          </cell>
          <cell r="F2100">
            <v>8.68</v>
          </cell>
        </row>
        <row r="2101">
          <cell r="A2101" t="str">
            <v>COMP 134_SEE</v>
          </cell>
          <cell r="B2101" t="str">
            <v>PORTA DE VIDRO FOLHA DUPLA COM FERRAGENS</v>
          </cell>
          <cell r="C2101" t="str">
            <v>M2</v>
          </cell>
          <cell r="D2101">
            <v>1052.4200000000003</v>
          </cell>
          <cell r="E2101">
            <v>7.98</v>
          </cell>
          <cell r="F2101">
            <v>1060.4000000000003</v>
          </cell>
        </row>
        <row r="2102">
          <cell r="A2102" t="str">
            <v>COMP 135_SEE</v>
          </cell>
          <cell r="B2102" t="str">
            <v>CORPO DE APOIO PARA JUNTAS DE DILATAÇÃO</v>
          </cell>
          <cell r="C2102" t="str">
            <v>M</v>
          </cell>
          <cell r="D2102">
            <v>1.25</v>
          </cell>
          <cell r="E2102">
            <v>4.0199999999999996</v>
          </cell>
          <cell r="F2102">
            <v>5.27</v>
          </cell>
        </row>
        <row r="2103">
          <cell r="A2103" t="str">
            <v>COMP 164_SEE</v>
          </cell>
          <cell r="B2103" t="str">
            <v>CURVA HORIZONTAL 45 'U' PERFURADO 200X50MM</v>
          </cell>
          <cell r="C2103" t="str">
            <v xml:space="preserve">UN </v>
          </cell>
          <cell r="D2103">
            <v>27.42</v>
          </cell>
          <cell r="E2103">
            <v>6.4799999999999995</v>
          </cell>
          <cell r="F2103">
            <v>33.9</v>
          </cell>
        </row>
        <row r="2104">
          <cell r="A2104" t="str">
            <v>COMP 166_SEE</v>
          </cell>
          <cell r="B2104" t="str">
            <v>ELETROCALHA CH.Aº PRE ZN. FOGO "C" C/ABAS 100X50 MM S/TAMPA</v>
          </cell>
          <cell r="C2104" t="str">
            <v>M</v>
          </cell>
          <cell r="D2104">
            <v>22.58</v>
          </cell>
          <cell r="E2104">
            <v>8.64</v>
          </cell>
          <cell r="F2104">
            <v>31.22</v>
          </cell>
        </row>
        <row r="2105">
          <cell r="A2105" t="str">
            <v>COMP 167_SEE</v>
          </cell>
          <cell r="B2105" t="str">
            <v>ELETROCALHA CH.Aº PRE ZN. FOGO "C" C/ABAS 200X50 MM S/TAMPA</v>
          </cell>
          <cell r="C2105" t="str">
            <v>M</v>
          </cell>
          <cell r="D2105">
            <v>33.19</v>
          </cell>
          <cell r="E2105">
            <v>9.7200000000000006</v>
          </cell>
          <cell r="F2105">
            <v>42.91</v>
          </cell>
        </row>
        <row r="2106">
          <cell r="A2106" t="str">
            <v>COMP 169_SEE</v>
          </cell>
          <cell r="B2106" t="str">
            <v>EMENDA INTERNA P/ELETROCALHA (100 X 50 mm)</v>
          </cell>
          <cell r="C2106" t="str">
            <v xml:space="preserve">UN </v>
          </cell>
          <cell r="D2106">
            <v>3.04</v>
          </cell>
          <cell r="E2106">
            <v>4.32</v>
          </cell>
          <cell r="F2106">
            <v>7.36</v>
          </cell>
        </row>
        <row r="2107">
          <cell r="A2107" t="str">
            <v>COMP 170_SEE</v>
          </cell>
          <cell r="B2107" t="str">
            <v>EMENDA INTERNA P/ELETROCALHA (200 X 50 mm)</v>
          </cell>
          <cell r="C2107" t="str">
            <v xml:space="preserve">UN </v>
          </cell>
          <cell r="D2107">
            <v>5.28</v>
          </cell>
          <cell r="E2107">
            <v>5.4</v>
          </cell>
          <cell r="F2107">
            <v>10.68</v>
          </cell>
        </row>
        <row r="2108">
          <cell r="A2108" t="str">
            <v>COMP 172_SEE</v>
          </cell>
          <cell r="B2108" t="str">
            <v>GANCHO VERTICAL PARA ELETROCALHA 100 X 50 MM</v>
          </cell>
          <cell r="C2108" t="str">
            <v xml:space="preserve">UN </v>
          </cell>
          <cell r="D2108">
            <v>2.64</v>
          </cell>
          <cell r="E2108">
            <v>7.5600000000000005</v>
          </cell>
          <cell r="F2108">
            <v>10.200000000000001</v>
          </cell>
        </row>
        <row r="2109">
          <cell r="A2109" t="str">
            <v>COMP 173_SEE</v>
          </cell>
          <cell r="B2109" t="str">
            <v>GANCHO VERTICAL PARA ELETROCALHA 200 X 50 MM</v>
          </cell>
          <cell r="C2109" t="str">
            <v xml:space="preserve">UN </v>
          </cell>
          <cell r="D2109">
            <v>4.5199999999999996</v>
          </cell>
          <cell r="E2109">
            <v>7.5600000000000005</v>
          </cell>
          <cell r="F2109">
            <v>12.08</v>
          </cell>
        </row>
        <row r="2110">
          <cell r="A2110" t="str">
            <v>COMP 179_SEE</v>
          </cell>
          <cell r="B2110" t="str">
            <v>TAMPA PARA ELETROCALHA 100 X 50 MM</v>
          </cell>
          <cell r="C2110" t="str">
            <v>M</v>
          </cell>
          <cell r="D2110">
            <v>5.51</v>
          </cell>
          <cell r="E2110">
            <v>5.4</v>
          </cell>
          <cell r="F2110">
            <v>10.91</v>
          </cell>
        </row>
        <row r="2111">
          <cell r="A2111" t="str">
            <v>COMP 180_SEE</v>
          </cell>
          <cell r="B2111" t="str">
            <v>TAMPA PARA ELETROCALHA 200 X 50 MM</v>
          </cell>
          <cell r="C2111" t="str">
            <v>M</v>
          </cell>
          <cell r="D2111">
            <v>8.86</v>
          </cell>
          <cell r="E2111">
            <v>6.4799999999999995</v>
          </cell>
          <cell r="F2111">
            <v>15.34</v>
          </cell>
        </row>
        <row r="2112">
          <cell r="A2112" t="str">
            <v>COMP 181_SEE</v>
          </cell>
          <cell r="B2112" t="str">
            <v>CURVA HORIZONTAL 90 'U' PERFURADO 100X50MM</v>
          </cell>
          <cell r="C2112" t="str">
            <v xml:space="preserve">UN </v>
          </cell>
          <cell r="D2112">
            <v>14.34</v>
          </cell>
          <cell r="E2112">
            <v>6.4799999999999995</v>
          </cell>
          <cell r="F2112">
            <v>20.82</v>
          </cell>
        </row>
        <row r="2113">
          <cell r="A2113" t="str">
            <v>COMP 184_SEE</v>
          </cell>
          <cell r="B2113" t="str">
            <v>REDUÇÃO À DIREITA 'U' PERFURADO 200X50X100MM</v>
          </cell>
          <cell r="C2113" t="str">
            <v xml:space="preserve">UN </v>
          </cell>
          <cell r="D2113">
            <v>25.89</v>
          </cell>
          <cell r="E2113">
            <v>10.15</v>
          </cell>
          <cell r="F2113">
            <v>36.04</v>
          </cell>
        </row>
        <row r="2114">
          <cell r="A2114" t="str">
            <v>COMP 186_SEE</v>
          </cell>
          <cell r="B2114" t="str">
            <v>BOTOEIRA BOMBA DE INCÊNDIO C/ MARTELO CONVENCIONAL/ ANALÓGICA</v>
          </cell>
          <cell r="C2114" t="str">
            <v xml:space="preserve">UN </v>
          </cell>
          <cell r="D2114">
            <v>63.5</v>
          </cell>
          <cell r="E2114">
            <v>21.6</v>
          </cell>
          <cell r="F2114">
            <v>85.1</v>
          </cell>
        </row>
        <row r="2115">
          <cell r="A2115" t="str">
            <v>COMP 188_SEE</v>
          </cell>
          <cell r="B2115" t="str">
            <v>ACIONADOR MANUAL DE ALARME</v>
          </cell>
          <cell r="C2115" t="str">
            <v xml:space="preserve">UN </v>
          </cell>
          <cell r="D2115">
            <v>83.33</v>
          </cell>
          <cell r="E2115">
            <v>17.28</v>
          </cell>
          <cell r="F2115">
            <v>100.61</v>
          </cell>
        </row>
        <row r="2116">
          <cell r="A2116" t="str">
            <v>COMP 190_SEE</v>
          </cell>
          <cell r="B2116" t="str">
            <v>CENTRAL DE DETECÇÃO E ALARME DE 40 SETORES COM BATERIA</v>
          </cell>
          <cell r="C2116" t="str">
            <v xml:space="preserve">UN </v>
          </cell>
          <cell r="D2116">
            <v>963.33</v>
          </cell>
          <cell r="E2116">
            <v>172.8</v>
          </cell>
          <cell r="F2116">
            <v>1136.1300000000001</v>
          </cell>
        </row>
        <row r="2117">
          <cell r="A2117" t="str">
            <v>COMP 192_SEE</v>
          </cell>
          <cell r="B2117" t="str">
            <v>FOSSA SEPTICA 20.000 LITROS COM IMPERMEABILIZAÇÃO</v>
          </cell>
          <cell r="C2117" t="str">
            <v xml:space="preserve">UN </v>
          </cell>
          <cell r="D2117">
            <v>6728.4700000000012</v>
          </cell>
          <cell r="E2117">
            <v>6359.6</v>
          </cell>
          <cell r="F2117">
            <v>13088.070000000002</v>
          </cell>
        </row>
        <row r="2118">
          <cell r="A2118" t="str">
            <v>COMP 193_SEE</v>
          </cell>
          <cell r="B2118" t="str">
            <v>SUMIDOURO D:3,50 PROF.6,0 M</v>
          </cell>
          <cell r="C2118" t="str">
            <v xml:space="preserve">UN </v>
          </cell>
          <cell r="D2118">
            <v>1554.6</v>
          </cell>
          <cell r="E2118">
            <v>3769.3699999999994</v>
          </cell>
          <cell r="F2118">
            <v>5323.9699999999993</v>
          </cell>
        </row>
        <row r="2119">
          <cell r="A2119" t="str">
            <v>COMP 194_SEE</v>
          </cell>
          <cell r="B2119" t="str">
            <v>TAMPÃO CEGO COM CORRENTE 1.1/2"</v>
          </cell>
          <cell r="C2119" t="str">
            <v xml:space="preserve">UN </v>
          </cell>
          <cell r="D2119">
            <v>57.39</v>
          </cell>
          <cell r="E2119">
            <v>2.0099999999999998</v>
          </cell>
          <cell r="F2119">
            <v>59.4</v>
          </cell>
        </row>
        <row r="2120">
          <cell r="A2120" t="str">
            <v>COMP 196_SEE</v>
          </cell>
          <cell r="B2120" t="str">
            <v>COMPL. DE MURO DE ALV. DE TIJ. FURADO - 1/2 VEZ - C/ CHP. PEDRISCO - H=0,50 M</v>
          </cell>
          <cell r="C2120" t="str">
            <v>M</v>
          </cell>
          <cell r="D2120">
            <v>16.540000000000003</v>
          </cell>
          <cell r="E2120">
            <v>12.26</v>
          </cell>
          <cell r="F2120">
            <v>28.800000000000004</v>
          </cell>
        </row>
        <row r="2121">
          <cell r="A2121" t="str">
            <v>COMP 199_SEE</v>
          </cell>
          <cell r="B2121" t="str">
            <v>ESTACA A TRADO DIAM.40 CM S/FERRO</v>
          </cell>
          <cell r="C2121" t="str">
            <v>M</v>
          </cell>
          <cell r="D2121">
            <v>39.129999999999995</v>
          </cell>
          <cell r="E2121">
            <v>13.690000000000001</v>
          </cell>
          <cell r="F2121">
            <v>52.819999999999993</v>
          </cell>
        </row>
        <row r="2122">
          <cell r="A2122" t="str">
            <v>COMP 201_SEE</v>
          </cell>
          <cell r="B2122" t="str">
            <v>ESTACA A TRADO DIAM.50 CM S/FERRO</v>
          </cell>
          <cell r="C2122" t="str">
            <v>M</v>
          </cell>
          <cell r="D2122">
            <v>25.29</v>
          </cell>
          <cell r="E2122">
            <v>31.87</v>
          </cell>
          <cell r="F2122">
            <v>57.16</v>
          </cell>
        </row>
        <row r="2123">
          <cell r="A2123" t="str">
            <v>COMP 204_SEE</v>
          </cell>
          <cell r="B2123" t="str">
            <v>TE HORIZONTAL 90 'U' PERFURADO 200X50MM</v>
          </cell>
          <cell r="C2123" t="str">
            <v xml:space="preserve">UN </v>
          </cell>
          <cell r="D2123">
            <v>37.090000000000003</v>
          </cell>
          <cell r="E2123">
            <v>10.15</v>
          </cell>
          <cell r="F2123">
            <v>47.24</v>
          </cell>
        </row>
        <row r="2124">
          <cell r="A2124" t="str">
            <v>COMP 205_SEE</v>
          </cell>
          <cell r="B2124" t="str">
            <v>LAVATÓRIO DE CANTO SUSPENSO COM MESA SEM COLUNA, BRANCO GELO, L76 DECA</v>
          </cell>
          <cell r="C2124" t="str">
            <v xml:space="preserve">UN </v>
          </cell>
          <cell r="D2124">
            <v>169.07</v>
          </cell>
          <cell r="E2124">
            <v>12.53</v>
          </cell>
          <cell r="F2124">
            <v>181.6</v>
          </cell>
        </row>
        <row r="2125">
          <cell r="A2125" t="str">
            <v>COMP 206_SEE</v>
          </cell>
          <cell r="B2125" t="str">
            <v>BANCO ARTICULADO PARA BANHO, EM ACO INOX POLIDO, 70* CM X 45* CM</v>
          </cell>
          <cell r="C2125" t="str">
            <v xml:space="preserve">UN </v>
          </cell>
          <cell r="D2125">
            <v>668.49</v>
          </cell>
          <cell r="E2125">
            <v>21.6</v>
          </cell>
          <cell r="F2125">
            <v>690.09</v>
          </cell>
        </row>
        <row r="2126">
          <cell r="A2126" t="str">
            <v>COMP 208_SEE</v>
          </cell>
          <cell r="B2126" t="str">
            <v>MICTÓRIO COM SIFÃO INTEGRADO BRANCO GELO, CODIGO M715, DECA OU EQUIVALENTE</v>
          </cell>
          <cell r="C2126" t="str">
            <v xml:space="preserve">UN </v>
          </cell>
          <cell r="D2126">
            <v>249.91</v>
          </cell>
          <cell r="E2126">
            <v>10.8</v>
          </cell>
          <cell r="F2126">
            <v>260.70999999999998</v>
          </cell>
        </row>
        <row r="2127">
          <cell r="A2127" t="str">
            <v>COMP 209_SEE</v>
          </cell>
          <cell r="B2127" t="str">
            <v>TOALHEIRO PLÁSTICO TIPO DISPENSER PARA PAPEL TOALHA INTERFOLHADO</v>
          </cell>
          <cell r="C2127" t="str">
            <v xml:space="preserve">UN </v>
          </cell>
          <cell r="D2127">
            <v>52.739999999999995</v>
          </cell>
          <cell r="E2127">
            <v>5.4</v>
          </cell>
          <cell r="F2127">
            <v>58.139999999999993</v>
          </cell>
        </row>
        <row r="2128">
          <cell r="A2128" t="str">
            <v>COMP 210_SEE</v>
          </cell>
          <cell r="B2128" t="str">
            <v>REGULADOR DE 1º ESTÁGIO 60KG/H MODELO AP-40  COM MANÔMETRO</v>
          </cell>
          <cell r="C2128" t="str">
            <v xml:space="preserve">UN </v>
          </cell>
          <cell r="D2128">
            <v>206.37</v>
          </cell>
          <cell r="E2128">
            <v>24.84</v>
          </cell>
          <cell r="F2128">
            <v>231.21</v>
          </cell>
        </row>
        <row r="2129">
          <cell r="A2129" t="str">
            <v>COMP 211_SEE</v>
          </cell>
          <cell r="B2129" t="str">
            <v>REGULADOR DE 2º ESTÁGIO 5KG/H</v>
          </cell>
          <cell r="C2129" t="str">
            <v xml:space="preserve">UN </v>
          </cell>
          <cell r="D2129">
            <v>60.62</v>
          </cell>
          <cell r="E2129">
            <v>24.84</v>
          </cell>
          <cell r="F2129">
            <v>85.46</v>
          </cell>
        </row>
        <row r="2130">
          <cell r="A2130" t="str">
            <v>COMP 212_SEE</v>
          </cell>
          <cell r="B2130" t="str">
            <v>NIPLE DE REDUÇÃO 1/2" X 1/4" BSP</v>
          </cell>
          <cell r="C2130" t="str">
            <v xml:space="preserve">UN </v>
          </cell>
          <cell r="D2130">
            <v>6.05</v>
          </cell>
          <cell r="E2130">
            <v>3.45</v>
          </cell>
          <cell r="F2130">
            <v>9.5</v>
          </cell>
        </row>
        <row r="2131">
          <cell r="A2131" t="str">
            <v>COMP 213_SEE</v>
          </cell>
          <cell r="B2131" t="str">
            <v>NIPLE DE REDUÇÃO 3/4" X 1/2" BSP</v>
          </cell>
          <cell r="C2131" t="str">
            <v xml:space="preserve">UN </v>
          </cell>
          <cell r="D2131">
            <v>9.7100000000000009</v>
          </cell>
          <cell r="E2131">
            <v>3.45</v>
          </cell>
          <cell r="F2131">
            <v>13.16</v>
          </cell>
        </row>
        <row r="2132">
          <cell r="A2132" t="str">
            <v>COMP 214_SEE</v>
          </cell>
          <cell r="B2132" t="str">
            <v>COBERTURA EM TELHA TRANSLÚCIDA TRAPEZOIDAL</v>
          </cell>
          <cell r="C2132" t="str">
            <v>M2</v>
          </cell>
          <cell r="D2132">
            <v>212.57</v>
          </cell>
          <cell r="E2132">
            <v>3.46</v>
          </cell>
          <cell r="F2132">
            <v>216.03</v>
          </cell>
        </row>
        <row r="2133">
          <cell r="A2133" t="str">
            <v>COMP 221_SEE</v>
          </cell>
          <cell r="B2133" t="str">
            <v>CONJUNTO MOTOR-BOMBA ELÉTRICA TRIFÁSICO 380/220 V PARA VZ= 23,00 M3/H, HM= 33,37 M POTÊNCIA= 04 CV</v>
          </cell>
          <cell r="C2133" t="str">
            <v xml:space="preserve">UN </v>
          </cell>
          <cell r="D2133">
            <v>3100</v>
          </cell>
          <cell r="E2133">
            <v>172.8</v>
          </cell>
          <cell r="F2133">
            <v>3272.8</v>
          </cell>
        </row>
        <row r="2134">
          <cell r="A2134" t="str">
            <v>COMP 222_SEE</v>
          </cell>
          <cell r="B2134" t="str">
            <v>CONECTOR DE TV TIPO "F"</v>
          </cell>
          <cell r="C2134" t="str">
            <v xml:space="preserve">UN </v>
          </cell>
          <cell r="D2134">
            <v>1.81</v>
          </cell>
          <cell r="E2134">
            <v>0.67</v>
          </cell>
          <cell r="F2134">
            <v>2.48</v>
          </cell>
        </row>
        <row r="2135">
          <cell r="A2135" t="str">
            <v>COMP 229_SEE</v>
          </cell>
          <cell r="B2135" t="str">
            <v>CAIXA PARA HIDROMETRO CONCRETO PRE-MOLDADO</v>
          </cell>
          <cell r="C2135" t="str">
            <v xml:space="preserve">UN </v>
          </cell>
          <cell r="D2135">
            <v>63.99</v>
          </cell>
          <cell r="E2135">
            <v>64.800000000000011</v>
          </cell>
          <cell r="F2135">
            <v>128.79000000000002</v>
          </cell>
        </row>
        <row r="2136">
          <cell r="A2136" t="str">
            <v>COMP 230_SEE</v>
          </cell>
          <cell r="B2136" t="str">
            <v>HIDROMETRO 20,0 M3/H DN 1 1/2"</v>
          </cell>
          <cell r="C2136" t="str">
            <v xml:space="preserve">UN </v>
          </cell>
          <cell r="D2136">
            <v>860.31000000000006</v>
          </cell>
          <cell r="E2136">
            <v>25.919999999999998</v>
          </cell>
          <cell r="F2136">
            <v>886.23</v>
          </cell>
        </row>
        <row r="2137">
          <cell r="A2137" t="str">
            <v>COMP 235_SEE</v>
          </cell>
          <cell r="B2137" t="str">
            <v>PLACA DE SINALIZAÇÃO EM PVC COD 01 - (300X300) PROIBIDO FUMAR</v>
          </cell>
          <cell r="C2137" t="str">
            <v xml:space="preserve">UN </v>
          </cell>
          <cell r="D2137">
            <v>24.529999999999998</v>
          </cell>
          <cell r="E2137">
            <v>0.74</v>
          </cell>
          <cell r="F2137">
            <v>25.269999999999996</v>
          </cell>
        </row>
        <row r="2138">
          <cell r="A2138" t="str">
            <v>COMP 236_SEE</v>
          </cell>
          <cell r="B2138" t="str">
            <v>PLACA DE SINALIZAÇÃO EM PVC COD 06 - (300X300) PERIGO INFLAMÁVEL</v>
          </cell>
          <cell r="C2138" t="str">
            <v xml:space="preserve">UN </v>
          </cell>
          <cell r="D2138">
            <v>24.529999999999998</v>
          </cell>
          <cell r="E2138">
            <v>0.74</v>
          </cell>
          <cell r="F2138">
            <v>25.269999999999996</v>
          </cell>
        </row>
        <row r="2139">
          <cell r="A2139" t="str">
            <v>COMP 237_SEE</v>
          </cell>
          <cell r="B2139" t="str">
            <v>FITA ANTICORROSIVA</v>
          </cell>
          <cell r="C2139" t="str">
            <v>M</v>
          </cell>
          <cell r="D2139">
            <v>6.82</v>
          </cell>
          <cell r="E2139">
            <v>4.32</v>
          </cell>
          <cell r="F2139">
            <v>11.14</v>
          </cell>
        </row>
        <row r="2140">
          <cell r="A2140" t="str">
            <v>COMP 239_SEE</v>
          </cell>
          <cell r="B2140" t="str">
            <v>SUPORTE DE PAREDE PARA ELETROCALHA</v>
          </cell>
          <cell r="C2140" t="str">
            <v xml:space="preserve">UN </v>
          </cell>
          <cell r="D2140">
            <v>37.15</v>
          </cell>
          <cell r="E2140">
            <v>7.5600000000000005</v>
          </cell>
          <cell r="F2140">
            <v>44.71</v>
          </cell>
        </row>
        <row r="2141">
          <cell r="A2141" t="str">
            <v>COMP 240_SEE</v>
          </cell>
          <cell r="B2141" t="str">
            <v>GRADIL  PRÉ-FABRICADO,CONFORME PROJETO DE ARQUITETURA</v>
          </cell>
          <cell r="C2141" t="str">
            <v>M2</v>
          </cell>
          <cell r="D2141">
            <v>206.06</v>
          </cell>
          <cell r="E2141">
            <v>27.72</v>
          </cell>
          <cell r="F2141">
            <v>233.78</v>
          </cell>
        </row>
        <row r="2142">
          <cell r="A2142" t="str">
            <v>COMP 277_SEE</v>
          </cell>
          <cell r="B2142" t="str">
            <v>MARCAÇÃO NO PISO - 1X1 M PARA EXTINTOR</v>
          </cell>
          <cell r="C2142" t="str">
            <v>M2</v>
          </cell>
          <cell r="D2142">
            <v>28.38</v>
          </cell>
          <cell r="E2142">
            <v>0.27</v>
          </cell>
          <cell r="F2142">
            <v>28.65</v>
          </cell>
        </row>
        <row r="2143">
          <cell r="A2143" t="str">
            <v>COMP 299_SEE</v>
          </cell>
          <cell r="B2143" t="str">
            <v>ISOLADOR EPOXI 40X40MM COM ROSCA DE 3/8"</v>
          </cell>
          <cell r="C2143" t="str">
            <v xml:space="preserve">UN </v>
          </cell>
          <cell r="D2143">
            <v>12.95</v>
          </cell>
          <cell r="E2143">
            <v>6.4799999999999995</v>
          </cell>
          <cell r="F2143">
            <v>19.43</v>
          </cell>
        </row>
        <row r="2144">
          <cell r="A2144" t="str">
            <v>COMP 300_SEE</v>
          </cell>
          <cell r="B2144" t="str">
            <v>JUNÇÃO TIPO 'I' PARA PERFILADO 38X38MM</v>
          </cell>
          <cell r="C2144" t="str">
            <v xml:space="preserve">UN </v>
          </cell>
          <cell r="D2144">
            <v>1.8</v>
          </cell>
          <cell r="E2144">
            <v>3.67</v>
          </cell>
          <cell r="F2144">
            <v>5.47</v>
          </cell>
        </row>
        <row r="2145">
          <cell r="A2145" t="str">
            <v>COMP 301_SEE</v>
          </cell>
          <cell r="B2145" t="str">
            <v>JUNÇÃO TIPO 'L' PARA PERFILADO 38X38MM</v>
          </cell>
          <cell r="C2145" t="str">
            <v xml:space="preserve">UN </v>
          </cell>
          <cell r="D2145">
            <v>2.65</v>
          </cell>
          <cell r="E2145">
            <v>3.67</v>
          </cell>
          <cell r="F2145">
            <v>6.32</v>
          </cell>
        </row>
        <row r="2146">
          <cell r="A2146" t="str">
            <v>COMP 302_SEE</v>
          </cell>
          <cell r="B2146" t="str">
            <v>LUVA DE BORRACHA ISOLAÇÃO 20KV</v>
          </cell>
          <cell r="C2146" t="str">
            <v xml:space="preserve">UN </v>
          </cell>
          <cell r="D2146">
            <v>630.6</v>
          </cell>
          <cell r="E2146">
            <v>0</v>
          </cell>
          <cell r="F2146">
            <v>630.6</v>
          </cell>
        </row>
        <row r="2147">
          <cell r="A2147" t="str">
            <v>COMP 303_SEE</v>
          </cell>
          <cell r="B2147" t="str">
            <v>LUVA DE RASPA PARA PROTEÇÃO DE LUVA DE BORRACHA</v>
          </cell>
          <cell r="C2147" t="str">
            <v xml:space="preserve">UN </v>
          </cell>
          <cell r="D2147">
            <v>47.24</v>
          </cell>
          <cell r="E2147">
            <v>0</v>
          </cell>
          <cell r="F2147">
            <v>47.24</v>
          </cell>
        </row>
        <row r="2148">
          <cell r="A2148" t="str">
            <v>COMP 304_SEE</v>
          </cell>
          <cell r="B2148" t="str">
            <v>BLOCO AUTÔNOMO 45 A/H</v>
          </cell>
          <cell r="C2148" t="str">
            <v xml:space="preserve">UN </v>
          </cell>
          <cell r="D2148">
            <v>157.08000000000001</v>
          </cell>
          <cell r="E2148">
            <v>21.6</v>
          </cell>
          <cell r="F2148">
            <v>178.68</v>
          </cell>
        </row>
        <row r="2149">
          <cell r="A2149" t="str">
            <v>COMP 305_SEE</v>
          </cell>
          <cell r="B2149" t="str">
            <v xml:space="preserve">ELETRODUTO PEAD CORRUGADO 4" </v>
          </cell>
          <cell r="C2149" t="str">
            <v>M</v>
          </cell>
          <cell r="D2149">
            <v>8.94</v>
          </cell>
          <cell r="E2149">
            <v>17.28</v>
          </cell>
          <cell r="F2149">
            <v>26.22</v>
          </cell>
        </row>
        <row r="2150">
          <cell r="A2150" t="str">
            <v>COMP 307_SEE</v>
          </cell>
          <cell r="B2150" t="str">
            <v>NO BREAK DE 1000VA-220V COM AUTONOMIA MÍNIMA DE 2 HORAS</v>
          </cell>
          <cell r="C2150" t="str">
            <v xml:space="preserve">UN </v>
          </cell>
          <cell r="D2150">
            <v>1667.01</v>
          </cell>
          <cell r="E2150">
            <v>6.4799999999999995</v>
          </cell>
          <cell r="F2150">
            <v>1673.49</v>
          </cell>
        </row>
        <row r="2151">
          <cell r="A2151" t="str">
            <v>COMP 308_SEE</v>
          </cell>
          <cell r="B2151" t="str">
            <v>PLACA DE ADVERTÊNCIA - 'SOMENTE PESSOAL AUTORIZADO'</v>
          </cell>
          <cell r="C2151" t="str">
            <v xml:space="preserve">UN </v>
          </cell>
          <cell r="D2151">
            <v>50.24</v>
          </cell>
          <cell r="E2151">
            <v>3.28</v>
          </cell>
          <cell r="F2151">
            <v>53.52</v>
          </cell>
        </row>
        <row r="2152">
          <cell r="A2152" t="str">
            <v>COMP 309_SEE</v>
          </cell>
          <cell r="B2152" t="str">
            <v>PLACA DE ADVERTÊNCIA - 'PERIGO - ALTA TENSÃO'</v>
          </cell>
          <cell r="C2152" t="str">
            <v xml:space="preserve">UN </v>
          </cell>
          <cell r="D2152">
            <v>51.74</v>
          </cell>
          <cell r="E2152">
            <v>3.28</v>
          </cell>
          <cell r="F2152">
            <v>55.02</v>
          </cell>
        </row>
        <row r="2153">
          <cell r="A2153" t="str">
            <v>COMP 310_SEE</v>
          </cell>
          <cell r="B2153" t="str">
            <v>PERFILADO LISO 38x38x6000MM - CHAPA 18</v>
          </cell>
          <cell r="C2153" t="str">
            <v xml:space="preserve">UN </v>
          </cell>
          <cell r="D2153">
            <v>12.56</v>
          </cell>
          <cell r="E2153">
            <v>13.83</v>
          </cell>
          <cell r="F2153">
            <v>26.39</v>
          </cell>
        </row>
        <row r="2154">
          <cell r="A2154" t="str">
            <v>COMP 311_SEE</v>
          </cell>
          <cell r="B2154" t="str">
            <v>SAÍDA LATERAL DE PERFILADO PARA ELETRODUTO DE 3/4"</v>
          </cell>
          <cell r="C2154" t="str">
            <v xml:space="preserve">UN </v>
          </cell>
          <cell r="D2154">
            <v>1.75</v>
          </cell>
          <cell r="E2154">
            <v>10.8</v>
          </cell>
          <cell r="F2154">
            <v>12.55</v>
          </cell>
        </row>
        <row r="2155">
          <cell r="A2155" t="str">
            <v>COMP 312_SEE</v>
          </cell>
          <cell r="B2155" t="str">
            <v>TAMPÃO DE FERRO FUNDIDO T-16</v>
          </cell>
          <cell r="C2155" t="str">
            <v xml:space="preserve">UN </v>
          </cell>
          <cell r="D2155">
            <v>37.11</v>
          </cell>
          <cell r="E2155">
            <v>8.75</v>
          </cell>
          <cell r="F2155">
            <v>45.86</v>
          </cell>
        </row>
        <row r="2156">
          <cell r="A2156" t="str">
            <v>COMP 313_SEE</v>
          </cell>
          <cell r="B2156" t="str">
            <v>TAPETE DE BORRACHA PARA ISOLAÇÃO - 1000x1000x6MM</v>
          </cell>
          <cell r="C2156" t="str">
            <v xml:space="preserve">UN </v>
          </cell>
          <cell r="D2156">
            <v>523.92999999999995</v>
          </cell>
          <cell r="E2156">
            <v>0</v>
          </cell>
          <cell r="F2156">
            <v>523.92999999999995</v>
          </cell>
        </row>
        <row r="2157">
          <cell r="A2157" t="str">
            <v>COMP 316_SEE</v>
          </cell>
          <cell r="B2157" t="str">
            <v>UNIDUT MÚLTIPLO DE 3/4"</v>
          </cell>
          <cell r="C2157" t="str">
            <v xml:space="preserve">UN </v>
          </cell>
          <cell r="D2157">
            <v>1.42</v>
          </cell>
          <cell r="E2157">
            <v>2.16</v>
          </cell>
          <cell r="F2157">
            <v>3.58</v>
          </cell>
        </row>
        <row r="2158">
          <cell r="A2158" t="str">
            <v>COMP 317_SEE</v>
          </cell>
          <cell r="B2158" t="str">
            <v>UNIDUT RETO DE 3/4"</v>
          </cell>
          <cell r="C2158" t="str">
            <v xml:space="preserve">UN </v>
          </cell>
          <cell r="D2158">
            <v>2.33</v>
          </cell>
          <cell r="E2158">
            <v>2.16</v>
          </cell>
          <cell r="F2158">
            <v>4.49</v>
          </cell>
        </row>
        <row r="2159">
          <cell r="A2159" t="str">
            <v>COMP 318_SEE</v>
          </cell>
          <cell r="B2159" t="str">
            <v>TERMINAL DE COMPRESSÃO DE 185MM2</v>
          </cell>
          <cell r="C2159" t="str">
            <v xml:space="preserve">UN </v>
          </cell>
          <cell r="D2159">
            <v>71.599999999999994</v>
          </cell>
          <cell r="E2159">
            <v>30.240000000000002</v>
          </cell>
          <cell r="F2159">
            <v>101.84</v>
          </cell>
        </row>
        <row r="2160">
          <cell r="A2160" t="str">
            <v>COMP 319_SEE</v>
          </cell>
          <cell r="B2160" t="str">
            <v>BARRAMENTO CHATO DE COBRE ELETROLÍTICO 350 X 50 X 6MM</v>
          </cell>
          <cell r="C2160" t="str">
            <v xml:space="preserve">UN </v>
          </cell>
          <cell r="D2160">
            <v>844.05</v>
          </cell>
          <cell r="E2160">
            <v>43.2</v>
          </cell>
          <cell r="F2160">
            <v>887.25</v>
          </cell>
        </row>
        <row r="2161">
          <cell r="A2161" t="str">
            <v>COMP 320_SEE</v>
          </cell>
          <cell r="B2161" t="str">
            <v>CAIXA DE MADEIRA PARA ACONDICIONAMENTO DA LUVA DE BORRACHA</v>
          </cell>
          <cell r="C2161" t="str">
            <v xml:space="preserve">UN </v>
          </cell>
          <cell r="D2161">
            <v>93</v>
          </cell>
          <cell r="E2161">
            <v>10.8</v>
          </cell>
          <cell r="F2161">
            <v>103.8</v>
          </cell>
        </row>
        <row r="2162">
          <cell r="A2162" t="str">
            <v>COMP 326_SEE</v>
          </cell>
          <cell r="B2162" t="str">
            <v>GRANITINA 8MM FUNDIDA SEM CONTRAPISO (1CI:3ARML) E=2CM E JUNTA PLÁSTICA 27MM</v>
          </cell>
          <cell r="C2162" t="str">
            <v>M2</v>
          </cell>
          <cell r="D2162">
            <v>40.92</v>
          </cell>
          <cell r="E2162">
            <v>8.620000000000001</v>
          </cell>
          <cell r="F2162">
            <v>49.540000000000006</v>
          </cell>
        </row>
        <row r="2163">
          <cell r="A2163" t="str">
            <v>COMP 327_SEE</v>
          </cell>
          <cell r="B2163" t="str">
            <v>PISO EM CERAMICA PEI-5 SEM CONTRAPISO (1CI:3ARML) E ARGAMASSA COLANTE</v>
          </cell>
          <cell r="C2163" t="str">
            <v>M2</v>
          </cell>
          <cell r="D2163">
            <v>23.77</v>
          </cell>
          <cell r="E2163">
            <v>13.030000000000001</v>
          </cell>
          <cell r="F2163">
            <v>36.799999999999997</v>
          </cell>
        </row>
        <row r="2164">
          <cell r="A2164" t="str">
            <v>COMP 328_SEE</v>
          </cell>
          <cell r="B2164" t="str">
            <v>GRANITINA 8MM FUNDIDA SEM CONTRAPISO (1CI:3ARML) E=2CM E JUNTA PLÁSTICA 27MM (COM ÓXIDO DE FERRO)</v>
          </cell>
          <cell r="C2164" t="str">
            <v>M2</v>
          </cell>
          <cell r="D2164">
            <v>47.18</v>
          </cell>
          <cell r="E2164">
            <v>0</v>
          </cell>
          <cell r="F2164">
            <v>47.18</v>
          </cell>
        </row>
        <row r="2165">
          <cell r="A2165" t="str">
            <v>COMP 330_SEE</v>
          </cell>
          <cell r="B2165" t="str">
            <v>LUVA SIMPLES 1"</v>
          </cell>
          <cell r="C2165" t="str">
            <v xml:space="preserve">UN </v>
          </cell>
          <cell r="D2165">
            <v>7.02</v>
          </cell>
          <cell r="E2165">
            <v>7.5600000000000005</v>
          </cell>
          <cell r="F2165">
            <v>14.58</v>
          </cell>
        </row>
        <row r="2166">
          <cell r="A2166" t="str">
            <v>COMP 331_SEE</v>
          </cell>
          <cell r="B2166" t="str">
            <v>VALVULA PÉ DE CRIVO 1.1/4"</v>
          </cell>
          <cell r="C2166" t="str">
            <v xml:space="preserve">UN </v>
          </cell>
          <cell r="D2166">
            <v>53.74</v>
          </cell>
          <cell r="E2166">
            <v>11.879999999999999</v>
          </cell>
          <cell r="F2166">
            <v>65.62</v>
          </cell>
        </row>
        <row r="2167">
          <cell r="A2167" t="str">
            <v>COMP 334_SEE</v>
          </cell>
          <cell r="B2167" t="str">
            <v>ALVENARIA DE BLOCO DE CONCRETO ESTRUTURAL 14X19X39, FBK 4,5MPA</v>
          </cell>
          <cell r="C2167" t="str">
            <v>M2</v>
          </cell>
          <cell r="D2167">
            <v>44.18</v>
          </cell>
          <cell r="E2167">
            <v>16.850000000000001</v>
          </cell>
          <cell r="F2167">
            <v>61.03</v>
          </cell>
        </row>
        <row r="2168">
          <cell r="A2168" t="str">
            <v>COMP 335_SEE</v>
          </cell>
          <cell r="B2168" t="str">
            <v>ANELA DE CORRER EM ALUMÍNIO, COM 4 FOLHAS PARA VIDRO, DUAS FIXAS E DUAS MÓVEIS, INCLUSO GUARNIÇÃO E VIDRO LISO INCOLOR</v>
          </cell>
          <cell r="C2168" t="str">
            <v>M2</v>
          </cell>
          <cell r="D2168">
            <v>547.16000000000008</v>
          </cell>
          <cell r="E2168">
            <v>37.020000000000003</v>
          </cell>
          <cell r="F2168">
            <v>584.18000000000006</v>
          </cell>
        </row>
        <row r="2169">
          <cell r="A2169" t="str">
            <v>COMP 338_SEE</v>
          </cell>
          <cell r="B2169" t="str">
            <v xml:space="preserve">TELHA GALVALUME AÇO 0,43 COM ISOPOR DE 30 MM ACABAMENTO EM TELHA PREPINTADA NA COR BRANCA OU ACABAMENTO AÇO LIZO PRE PINTADO BRANCO </v>
          </cell>
          <cell r="C2169" t="str">
            <v>M2</v>
          </cell>
          <cell r="D2169">
            <v>93.65</v>
          </cell>
          <cell r="E2169">
            <v>3.46</v>
          </cell>
          <cell r="F2169">
            <v>97.11</v>
          </cell>
        </row>
        <row r="2170">
          <cell r="A2170" t="str">
            <v>COMP 347_SEE</v>
          </cell>
          <cell r="B2170" t="str">
            <v>ADAPTADOR PVC SOLDAVEL, COM FLANGES LIVRES, 75 MM X 2 1/2", PARA CAIXA D' AGUA</v>
          </cell>
          <cell r="C2170" t="str">
            <v xml:space="preserve">UN </v>
          </cell>
          <cell r="D2170">
            <v>119.01</v>
          </cell>
          <cell r="E2170">
            <v>3.03</v>
          </cell>
          <cell r="F2170">
            <v>122.04</v>
          </cell>
        </row>
        <row r="2171">
          <cell r="A2171" t="str">
            <v>COMP 348_SEE</v>
          </cell>
          <cell r="B2171" t="str">
            <v>TERMINAL DE VENTILACAO, 75 MM, SERIE NORMAL, ESGOTO PREDIAL</v>
          </cell>
          <cell r="C2171" t="str">
            <v xml:space="preserve">UN </v>
          </cell>
          <cell r="D2171">
            <v>7.21</v>
          </cell>
          <cell r="E2171">
            <v>1.5099999999999998</v>
          </cell>
          <cell r="F2171">
            <v>8.7199999999999989</v>
          </cell>
        </row>
        <row r="2172">
          <cell r="A2172" t="str">
            <v>COMP 373_SEE</v>
          </cell>
          <cell r="B2172" t="str">
            <v>SPOT LED REDONDO ORIENTÁVEL 7 A 8W DE EMBUTIR</v>
          </cell>
          <cell r="C2172" t="str">
            <v xml:space="preserve">UN </v>
          </cell>
          <cell r="D2172">
            <v>25.65</v>
          </cell>
          <cell r="E2172">
            <v>6.9700000000000006</v>
          </cell>
          <cell r="F2172">
            <v>32.619999999999997</v>
          </cell>
        </row>
        <row r="2173">
          <cell r="A2173" t="str">
            <v>COMP 375_SEE</v>
          </cell>
          <cell r="B2173" t="str">
            <v>REFLETOR DE LED HOLOFORTE 50W</v>
          </cell>
          <cell r="C2173" t="str">
            <v xml:space="preserve">UN </v>
          </cell>
          <cell r="D2173">
            <v>74.83</v>
          </cell>
          <cell r="E2173">
            <v>7</v>
          </cell>
          <cell r="F2173">
            <v>81.83</v>
          </cell>
        </row>
        <row r="2174">
          <cell r="A2174" t="str">
            <v>COMP 382_SEE</v>
          </cell>
          <cell r="B2174" t="str">
            <v>TE DE REDUCAO DE FERRO GALVANIZADO, COM ROSCA BSP, DE 3/4" X 1/2"</v>
          </cell>
          <cell r="C2174" t="str">
            <v xml:space="preserve">UN </v>
          </cell>
          <cell r="D2174">
            <v>8.57</v>
          </cell>
          <cell r="E2174">
            <v>13.1</v>
          </cell>
          <cell r="F2174">
            <v>21.67</v>
          </cell>
        </row>
        <row r="2175">
          <cell r="A2175" t="str">
            <v>COMP 383_SEE</v>
          </cell>
          <cell r="B2175" t="str">
            <v>BUCHA DE REDUCAO DE FERRO GALVANIZADO, COM ROSCA BSP, DE 1/2" X 1/4"</v>
          </cell>
          <cell r="C2175" t="str">
            <v xml:space="preserve">UN </v>
          </cell>
          <cell r="D2175">
            <v>3.34</v>
          </cell>
          <cell r="E2175">
            <v>3.45</v>
          </cell>
          <cell r="F2175">
            <v>6.79</v>
          </cell>
        </row>
        <row r="2176">
          <cell r="A2176" t="str">
            <v>COMP 384_SEE</v>
          </cell>
          <cell r="B2176" t="str">
            <v>JOELHO 90 GRAUS DIAMETRO 150 MM</v>
          </cell>
          <cell r="C2176" t="str">
            <v xml:space="preserve">UN </v>
          </cell>
          <cell r="D2176">
            <v>32.4</v>
          </cell>
          <cell r="E2176">
            <v>9.7200000000000006</v>
          </cell>
          <cell r="F2176">
            <v>42.12</v>
          </cell>
        </row>
        <row r="2177">
          <cell r="A2177" t="str">
            <v>COMP 385_SEE</v>
          </cell>
          <cell r="B2177" t="str">
            <v>DEMOLIÇÃO POSTE DE CONCRETO/METALICA ENTRE 10 E 15 METROS C/ REAPROVEITAMENTO C/ TRANSPORTE ATE CAÇAMBA E CARGA</v>
          </cell>
          <cell r="C2177" t="str">
            <v xml:space="preserve">UN </v>
          </cell>
          <cell r="D2177">
            <v>130</v>
          </cell>
          <cell r="E2177">
            <v>8.1999999999999993</v>
          </cell>
          <cell r="F2177">
            <v>138.19999999999999</v>
          </cell>
        </row>
        <row r="2178">
          <cell r="A2178" t="str">
            <v>COMP 386_SEE</v>
          </cell>
          <cell r="B2178" t="str">
            <v>RELOCAÇÃO DE POSTE DE CONCRETO METALICO ENTRE 10 E 15 METROS</v>
          </cell>
          <cell r="C2178" t="str">
            <v xml:space="preserve">UN </v>
          </cell>
          <cell r="D2178">
            <v>521.85</v>
          </cell>
          <cell r="E2178">
            <v>8.1999999999999993</v>
          </cell>
          <cell r="F2178">
            <v>530.05000000000007</v>
          </cell>
        </row>
        <row r="2179">
          <cell r="A2179" t="str">
            <v>COMP 387_SEE</v>
          </cell>
          <cell r="B2179" t="str">
            <v xml:space="preserve">LÂMPADA LED TUBULAR 18W </v>
          </cell>
          <cell r="C2179" t="str">
            <v xml:space="preserve">UN </v>
          </cell>
          <cell r="D2179">
            <v>21.96</v>
          </cell>
          <cell r="E2179">
            <v>0.32</v>
          </cell>
          <cell r="F2179">
            <v>22.28</v>
          </cell>
        </row>
        <row r="2180">
          <cell r="A2180" t="str">
            <v>COMP 388_SEE</v>
          </cell>
          <cell r="B2180" t="str">
            <v>INSTALAÇÃO DE CONDICIONADORES DE AR MODELO: SPLIT COM CAPACIDADE DE 18.000 BTU'S</v>
          </cell>
          <cell r="C2180" t="str">
            <v xml:space="preserve">UN </v>
          </cell>
          <cell r="D2180">
            <v>0</v>
          </cell>
          <cell r="E2180">
            <v>346</v>
          </cell>
          <cell r="F2180">
            <v>346</v>
          </cell>
        </row>
        <row r="2181">
          <cell r="A2181" t="str">
            <v>COMP 389_SEE</v>
          </cell>
          <cell r="B2181" t="str">
            <v>INSTALAÇÃO DE CONDICIONADORES DE AR MODELO: SPLIT COM CAPACIDADE DE 30.000 BTU'S</v>
          </cell>
          <cell r="C2181" t="str">
            <v xml:space="preserve">UN </v>
          </cell>
          <cell r="D2181">
            <v>0</v>
          </cell>
          <cell r="E2181">
            <v>386.67</v>
          </cell>
          <cell r="F2181">
            <v>386.67</v>
          </cell>
        </row>
        <row r="2182">
          <cell r="A2182" t="str">
            <v>COMP 390_SEE</v>
          </cell>
          <cell r="B2182" t="str">
            <v>CRUZETA POLIMÉRICA 3300x90x112,5MM</v>
          </cell>
          <cell r="C2182" t="str">
            <v xml:space="preserve">UN </v>
          </cell>
          <cell r="D2182">
            <v>221.69</v>
          </cell>
          <cell r="E2182">
            <v>10.8</v>
          </cell>
          <cell r="F2182">
            <v>232.49</v>
          </cell>
        </row>
        <row r="2183">
          <cell r="A2183" t="str">
            <v>COMP 391_SEE</v>
          </cell>
          <cell r="B2183" t="str">
            <v>CRUZETA DE AÇO GALVANIZADO 3300x76,2x76,2x9,5MM</v>
          </cell>
          <cell r="C2183" t="str">
            <v xml:space="preserve">UN </v>
          </cell>
          <cell r="D2183">
            <v>608.03</v>
          </cell>
          <cell r="E2183">
            <v>10.8</v>
          </cell>
          <cell r="F2183">
            <v>618.82999999999993</v>
          </cell>
        </row>
        <row r="2184">
          <cell r="A2184" t="str">
            <v>COMP 392_SEE</v>
          </cell>
          <cell r="B2184" t="str">
            <v>ESTICADOR DE AÇO GALVANIZADO COM GANCHO OLHAL</v>
          </cell>
          <cell r="C2184" t="str">
            <v xml:space="preserve">UN </v>
          </cell>
          <cell r="D2184">
            <v>84.64</v>
          </cell>
          <cell r="E2184">
            <v>10.8</v>
          </cell>
          <cell r="F2184">
            <v>95.44</v>
          </cell>
        </row>
        <row r="2185">
          <cell r="A2185" t="str">
            <v>COMP 393_SEE</v>
          </cell>
          <cell r="B2185" t="str">
            <v>CHAPA ESTAI 45°</v>
          </cell>
          <cell r="C2185" t="str">
            <v xml:space="preserve">UN </v>
          </cell>
          <cell r="D2185">
            <v>8.1999999999999993</v>
          </cell>
          <cell r="E2185">
            <v>0.14000000000000001</v>
          </cell>
          <cell r="F2185">
            <v>8.34</v>
          </cell>
        </row>
        <row r="2186">
          <cell r="A2186" t="str">
            <v>COMP 394_SEE</v>
          </cell>
          <cell r="B2186" t="str">
            <v>PAINEL MODULAR COM VISOR ACRÍLICO E PLACA DE MONTAGEM (DIMENSÕES 1500x800x600) Ref. CPD-TE-PVA-1586 "CEMAR"</v>
          </cell>
          <cell r="C2186" t="str">
            <v xml:space="preserve">UN </v>
          </cell>
          <cell r="D2186">
            <v>3050.26</v>
          </cell>
          <cell r="E2186">
            <v>216</v>
          </cell>
          <cell r="F2186">
            <v>3266.26</v>
          </cell>
        </row>
        <row r="2187">
          <cell r="A2187" t="str">
            <v>COMP 395_SEE</v>
          </cell>
          <cell r="B2187" t="str">
            <v>ISOLADOR DE DISCO POLIMÉRICO 13,8KV</v>
          </cell>
          <cell r="C2187" t="str">
            <v xml:space="preserve">UN </v>
          </cell>
          <cell r="D2187">
            <v>93.08</v>
          </cell>
          <cell r="E2187">
            <v>4.32</v>
          </cell>
          <cell r="F2187">
            <v>97.4</v>
          </cell>
        </row>
        <row r="2188">
          <cell r="A2188" t="str">
            <v>COMP 396_SEE</v>
          </cell>
          <cell r="B2188" t="str">
            <v>ELO FUSÍVEL 25k</v>
          </cell>
          <cell r="C2188" t="str">
            <v xml:space="preserve">UN </v>
          </cell>
          <cell r="D2188">
            <v>4.37</v>
          </cell>
          <cell r="E2188">
            <v>8.64</v>
          </cell>
          <cell r="F2188">
            <v>13.010000000000002</v>
          </cell>
        </row>
        <row r="2189">
          <cell r="A2189" t="str">
            <v>COMP 397_SEE</v>
          </cell>
          <cell r="B2189" t="str">
            <v>CONECTOR CUNHA PARA CABO 50MM2</v>
          </cell>
          <cell r="C2189" t="str">
            <v xml:space="preserve">UN </v>
          </cell>
          <cell r="D2189">
            <v>4.97</v>
          </cell>
          <cell r="E2189">
            <v>8.64</v>
          </cell>
          <cell r="F2189">
            <v>13.61</v>
          </cell>
        </row>
        <row r="2190">
          <cell r="A2190" t="str">
            <v>COMP 398_SEE</v>
          </cell>
          <cell r="B2190" t="str">
            <v>ALÇA PRÉ FORMADA DE ESTAI</v>
          </cell>
          <cell r="C2190" t="str">
            <v xml:space="preserve">UN </v>
          </cell>
          <cell r="D2190">
            <v>8.7100000000000009</v>
          </cell>
          <cell r="E2190">
            <v>5.4</v>
          </cell>
          <cell r="F2190">
            <v>14.110000000000001</v>
          </cell>
        </row>
        <row r="2191">
          <cell r="A2191" t="str">
            <v>COMP 399_SEE</v>
          </cell>
          <cell r="B2191" t="str">
            <v>GRAMPO LINHA VIVA DE LATAO  ESTANHADO, DIAMETRO DO CONDUTOR PRINCIPAL DE 10 A 120 MM2, DIAMETRO DE DERIVACA DE 10 A 70 MM2</v>
          </cell>
          <cell r="C2191" t="str">
            <v xml:space="preserve">UN </v>
          </cell>
          <cell r="D2191">
            <v>35.619999999999997</v>
          </cell>
          <cell r="E2191">
            <v>8.64</v>
          </cell>
          <cell r="F2191">
            <v>44.26</v>
          </cell>
        </row>
        <row r="2192">
          <cell r="A2192" t="str">
            <v>COMP 400_SEE</v>
          </cell>
          <cell r="B2192" t="str">
            <v xml:space="preserve">TAMPA EM CONCRETO ARMADO 25 MPA E= 5CM </v>
          </cell>
          <cell r="C2192" t="str">
            <v>M2</v>
          </cell>
          <cell r="D2192">
            <v>44.539999999999992</v>
          </cell>
          <cell r="E2192">
            <v>20.709999999999997</v>
          </cell>
          <cell r="F2192">
            <v>65.249999999999986</v>
          </cell>
        </row>
        <row r="2193">
          <cell r="A2193" t="str">
            <v>COMP 401_SEE</v>
          </cell>
          <cell r="B2193" t="str">
            <v xml:space="preserve">ALAMBRADO COM POSTE DE CONCRETO E CINTA ARMADA </v>
          </cell>
          <cell r="C2193" t="str">
            <v>M2</v>
          </cell>
          <cell r="D2193">
            <v>47.079999999999991</v>
          </cell>
          <cell r="E2193">
            <v>33.049999999999997</v>
          </cell>
          <cell r="F2193">
            <v>80.13</v>
          </cell>
        </row>
        <row r="2194">
          <cell r="A2194" t="str">
            <v>COMP 402_SEE</v>
          </cell>
          <cell r="B2194" t="str">
            <v>QD.GIZ EMBOCO/LAM.MELAMINICO COMPL.-ESC.2000 4,50X1,40M</v>
          </cell>
          <cell r="C2194" t="str">
            <v>M2</v>
          </cell>
          <cell r="D2194">
            <v>455.66999999999996</v>
          </cell>
          <cell r="E2194">
            <v>352.1</v>
          </cell>
          <cell r="F2194">
            <v>807.77</v>
          </cell>
        </row>
        <row r="2195">
          <cell r="A2195" t="str">
            <v>COMP 403_SEE</v>
          </cell>
          <cell r="B2195" t="str">
            <v>HIDROMETRO MULTIJATO, VAZAO MAXIMA DE 7,0 M3/H, DE 1" FORNECIMENTO E INSTALAÇÃO.</v>
          </cell>
          <cell r="C2195" t="str">
            <v xml:space="preserve">UN </v>
          </cell>
          <cell r="D2195">
            <v>378.78</v>
          </cell>
          <cell r="E2195">
            <v>18.670000000000002</v>
          </cell>
          <cell r="F2195">
            <v>397.45</v>
          </cell>
        </row>
        <row r="2196">
          <cell r="A2196" t="str">
            <v>COMP 404_SEE</v>
          </cell>
          <cell r="B2196" t="str">
            <v>PISO EM CERÂMICA PEI MAIOR OU IGUAL A 4 E ARGAMASSA COLANTE (S/ CONTRAPISO)</v>
          </cell>
          <cell r="C2196" t="str">
            <v>M2</v>
          </cell>
          <cell r="D2196">
            <v>23.77</v>
          </cell>
          <cell r="E2196">
            <v>8.2900000000000009</v>
          </cell>
          <cell r="F2196">
            <v>32.06</v>
          </cell>
        </row>
        <row r="2197">
          <cell r="A2197" t="str">
            <v>COMP 405_SEE</v>
          </cell>
          <cell r="B2197" t="str">
            <v>SERRALHEIRO</v>
          </cell>
          <cell r="C2197" t="str">
            <v>H</v>
          </cell>
          <cell r="D2197">
            <v>0</v>
          </cell>
          <cell r="E2197">
            <v>13.4</v>
          </cell>
          <cell r="F2197">
            <v>13.4</v>
          </cell>
        </row>
        <row r="2198">
          <cell r="A2198" t="str">
            <v>COMP 406_SEE</v>
          </cell>
          <cell r="B2198" t="str">
            <v>TELA DE ALAMBRADO COM ARAME MALHA 4" FIO 12</v>
          </cell>
          <cell r="C2198" t="str">
            <v>M2</v>
          </cell>
          <cell r="D2198">
            <v>9.93</v>
          </cell>
          <cell r="E2198">
            <v>4.0999999999999996</v>
          </cell>
          <cell r="F2198">
            <v>14.03</v>
          </cell>
        </row>
        <row r="2199">
          <cell r="A2199" t="str">
            <v>COMP 407_SEE</v>
          </cell>
          <cell r="B2199" t="str">
            <v xml:space="preserve">MÃO DE OBRA PARA INSTALAÇÃO DE PORTA DE ABRIR EM CHAPA </v>
          </cell>
          <cell r="C2199" t="str">
            <v>M2</v>
          </cell>
          <cell r="D2199">
            <v>0</v>
          </cell>
          <cell r="E2199">
            <v>27.69</v>
          </cell>
          <cell r="F2199">
            <v>27.69</v>
          </cell>
        </row>
        <row r="2200">
          <cell r="A2200" t="str">
            <v>COMP 408_SEE</v>
          </cell>
          <cell r="B2200" t="str">
            <v>DEMOLIÇÃO PISO ARENITO SERRADO (PEDRA DE PIRENÓPOLIS ASSENTADA EM BARRO E REJUNTE COM
ARGAMASSA)</v>
          </cell>
          <cell r="C2200" t="str">
            <v>M2</v>
          </cell>
          <cell r="D2200">
            <v>0</v>
          </cell>
          <cell r="E2200">
            <v>27.69</v>
          </cell>
          <cell r="F2200">
            <v>27.69</v>
          </cell>
        </row>
        <row r="2201">
          <cell r="A2201" t="str">
            <v>COMP 409_SEE</v>
          </cell>
          <cell r="B2201" t="str">
            <v>PARAFUSO M16 EM ACO GALVANIZADO, COMPRIMENTO = 150 MM, DIAMETRO = 16 MM, ROSCA MAQUINA, CABECA QUADRADA</v>
          </cell>
          <cell r="C2201" t="str">
            <v xml:space="preserve">UN </v>
          </cell>
          <cell r="D2201">
            <v>4.46</v>
          </cell>
          <cell r="E2201">
            <v>0.19</v>
          </cell>
          <cell r="F2201">
            <v>4.6500000000000004</v>
          </cell>
        </row>
        <row r="2202">
          <cell r="A2202" t="str">
            <v>COMP 410_SEE</v>
          </cell>
          <cell r="B2202" t="str">
            <v>LUMINÁRIA DE EMERGÊNCIA LED 1200 LUMENS | 2 FARÓIS</v>
          </cell>
          <cell r="C2202" t="str">
            <v xml:space="preserve">UN </v>
          </cell>
          <cell r="D2202">
            <v>215.98</v>
          </cell>
          <cell r="E2202">
            <v>12.959999999999999</v>
          </cell>
          <cell r="F2202">
            <v>228.94</v>
          </cell>
        </row>
        <row r="2203">
          <cell r="A2203" t="str">
            <v>COMP 411_SEE</v>
          </cell>
          <cell r="B2203" t="str">
            <v>PLACA DE SINALIZAÇÃO EM PVC COD 13 - (316X158) SAÍDA DE EMERGÊNCIA</v>
          </cell>
          <cell r="C2203" t="str">
            <v xml:space="preserve">UN </v>
          </cell>
          <cell r="D2203">
            <v>30.029999999999998</v>
          </cell>
          <cell r="E2203">
            <v>0.74</v>
          </cell>
          <cell r="F2203">
            <v>30.769999999999996</v>
          </cell>
        </row>
        <row r="2204">
          <cell r="A2204" t="str">
            <v>COMP 412_SEE</v>
          </cell>
          <cell r="B2204" t="str">
            <v>PLACA DE SINALIZAÇÃO EM PVC COD 17 - (316X158) MENSAGEM "SAÍDA"</v>
          </cell>
          <cell r="C2204" t="str">
            <v xml:space="preserve">UN </v>
          </cell>
          <cell r="D2204">
            <v>30.029999999999998</v>
          </cell>
          <cell r="E2204">
            <v>0.74</v>
          </cell>
          <cell r="F2204">
            <v>30.769999999999996</v>
          </cell>
        </row>
        <row r="2205">
          <cell r="A2205" t="str">
            <v>COMP 413_SEE</v>
          </cell>
          <cell r="B2205" t="str">
            <v>GRAUTEAMENTO FLUÍDO DE ELEVADA RESISTÊNCIA PARA ESTRUTURA</v>
          </cell>
          <cell r="D2205">
            <v>154.5</v>
          </cell>
          <cell r="E2205">
            <v>3357.5</v>
          </cell>
          <cell r="F2205">
            <v>3512</v>
          </cell>
        </row>
        <row r="2206">
          <cell r="A2206" t="str">
            <v>COMP 414_SEE</v>
          </cell>
          <cell r="B2206" t="str">
            <v>GRAUTEAMENTO FLUÍDO DE ELEVADA RESISTÊNCIA PARA ESTRUTURA COM ADIÇÃO DE PEDRISCO</v>
          </cell>
          <cell r="C2206" t="str">
            <v>M3</v>
          </cell>
          <cell r="D2206">
            <v>185.39999999999998</v>
          </cell>
          <cell r="E2206">
            <v>2960.81</v>
          </cell>
          <cell r="F2206">
            <v>3146.21</v>
          </cell>
        </row>
        <row r="2207">
          <cell r="A2207" t="str">
            <v>COMP 415_SEE</v>
          </cell>
          <cell r="B2207" t="str">
            <v>PEITORIL EM GRANITO CINZA, LARGURA VARIÁVEL E PINGADEIRA</v>
          </cell>
          <cell r="C2207" t="str">
            <v>M2</v>
          </cell>
          <cell r="D2207">
            <v>187.25</v>
          </cell>
          <cell r="E2207">
            <v>16.670000000000002</v>
          </cell>
          <cell r="F2207">
            <v>203.92000000000002</v>
          </cell>
        </row>
        <row r="2208">
          <cell r="A2208" t="str">
            <v>COMP 416_SEE</v>
          </cell>
          <cell r="B2208" t="str">
            <v>ADESIVO ESTRUTURAL A BASE DE RESINA EPOXI, BICOMPONENTE, FLUIDO  1 MM - APLICADO</v>
          </cell>
          <cell r="C2208" t="str">
            <v>M2</v>
          </cell>
          <cell r="D2208">
            <v>7.7200000000000006</v>
          </cell>
          <cell r="E2208">
            <v>81.290000000000006</v>
          </cell>
          <cell r="F2208">
            <v>89.01</v>
          </cell>
        </row>
        <row r="2209">
          <cell r="A2209" t="str">
            <v>COMP 417_SEE</v>
          </cell>
          <cell r="B2209" t="str">
            <v>COBERTURA COM TELHA PVC</v>
          </cell>
          <cell r="C2209" t="str">
            <v>M2</v>
          </cell>
          <cell r="D2209">
            <v>73.650000000000006</v>
          </cell>
          <cell r="E2209">
            <v>3.66</v>
          </cell>
          <cell r="F2209">
            <v>77.31</v>
          </cell>
        </row>
        <row r="2210">
          <cell r="A2210" t="str">
            <v>COMP 418_SEE</v>
          </cell>
          <cell r="B2210" t="str">
            <v>CUMEEIRA PARA TELHA PVC</v>
          </cell>
          <cell r="C2210" t="str">
            <v>M</v>
          </cell>
          <cell r="D2210">
            <v>91.66</v>
          </cell>
          <cell r="E2210">
            <v>12.129999999999999</v>
          </cell>
          <cell r="F2210">
            <v>103.78999999999999</v>
          </cell>
        </row>
        <row r="2211">
          <cell r="A2211" t="str">
            <v>COMP 420_SEE</v>
          </cell>
          <cell r="B2211" t="str">
            <v>PINTURA LATEX ACRÍLICA 2 DEMAOS C/SELADOR - SEMI BRILHO PREMIUM</v>
          </cell>
          <cell r="C2211" t="str">
            <v>M2</v>
          </cell>
          <cell r="D2211">
            <v>3.5700000000000003</v>
          </cell>
          <cell r="E2211">
            <v>4.72</v>
          </cell>
          <cell r="F2211">
            <v>8.2899999999999991</v>
          </cell>
        </row>
        <row r="2212">
          <cell r="A2212" t="str">
            <v>COMP 421_SEE</v>
          </cell>
          <cell r="B2212" t="str">
            <v>INSTALAÇÃO DE CONDICIONADORES DE AR MODELO: SPLIT COM CAPACIDADE DE 9.000 BTU'S</v>
          </cell>
          <cell r="C2212" t="str">
            <v xml:space="preserve">UN </v>
          </cell>
          <cell r="D2212">
            <v>0</v>
          </cell>
          <cell r="E2212">
            <v>276.67</v>
          </cell>
          <cell r="F2212">
            <v>276.67</v>
          </cell>
        </row>
        <row r="2213">
          <cell r="A2213" t="str">
            <v>COMP 422_SEE</v>
          </cell>
          <cell r="B2213" t="str">
            <v>INSTALAÇÃO DE CONDICIONADORES DE AR MODELO: SPLIT COM CAPACIDADE DE 24.000 BTU'S</v>
          </cell>
          <cell r="C2213" t="str">
            <v xml:space="preserve">UN </v>
          </cell>
          <cell r="D2213">
            <v>0</v>
          </cell>
          <cell r="E2213">
            <v>366.67</v>
          </cell>
          <cell r="F2213">
            <v>366.67</v>
          </cell>
        </row>
        <row r="2214">
          <cell r="A2214" t="str">
            <v>COMP 424_SEE</v>
          </cell>
          <cell r="B2214" t="str">
            <v>TELA DE ALAMBRADO COM ARAME MALHA 4" FIO 12 INCLUINDO PINTURA COM TINTA ESMALTE C/ FUNDO ANTICORROSIVO</v>
          </cell>
          <cell r="C2214" t="str">
            <v>M2</v>
          </cell>
          <cell r="D2214">
            <v>14.610000000000001</v>
          </cell>
          <cell r="E2214">
            <v>14.93</v>
          </cell>
          <cell r="F2214">
            <v>29.54</v>
          </cell>
        </row>
        <row r="2215">
          <cell r="A2215" t="str">
            <v>COMP 425_SEE</v>
          </cell>
          <cell r="B2215" t="str">
            <v>ESTACA A TRADO COM SOLO CIMENTO 1:12 DIAM.20 CM SEM FERRO</v>
          </cell>
          <cell r="C2215" t="str">
            <v>M</v>
          </cell>
          <cell r="D2215">
            <v>2.98</v>
          </cell>
          <cell r="E2215">
            <v>15.940000000000001</v>
          </cell>
          <cell r="F2215">
            <v>18.920000000000002</v>
          </cell>
        </row>
        <row r="2216">
          <cell r="A2216" t="str">
            <v>COMP 426_SEE</v>
          </cell>
          <cell r="B2216" t="str">
            <v>POÇO ARTESIANO 80 A 100 M, COMPLETO</v>
          </cell>
          <cell r="C2216" t="str">
            <v xml:space="preserve">UN </v>
          </cell>
          <cell r="D2216">
            <v>0</v>
          </cell>
          <cell r="E2216">
            <v>20653.330000000002</v>
          </cell>
          <cell r="F2216">
            <v>20653.330000000002</v>
          </cell>
        </row>
        <row r="2217">
          <cell r="A2217" t="str">
            <v>COMP 427_SEE</v>
          </cell>
          <cell r="B2217" t="str">
            <v>DUCHA HIGIENICA PLASTICA COM REGISTRO METALICO 1/2 "</v>
          </cell>
          <cell r="C2217" t="str">
            <v xml:space="preserve">UN </v>
          </cell>
          <cell r="D2217">
            <v>80.27</v>
          </cell>
          <cell r="E2217">
            <v>4.32</v>
          </cell>
          <cell r="F2217">
            <v>84.59</v>
          </cell>
        </row>
        <row r="2218">
          <cell r="A2218" t="str">
            <v>COMP 428_SEE</v>
          </cell>
          <cell r="B2218" t="str">
            <v xml:space="preserve">DEMOLIÇÃO DE ALAMBRADO COM TUBO GALVANIZADO C/ TR. ATE CB. E CARGA </v>
          </cell>
          <cell r="C2218" t="str">
            <v>M</v>
          </cell>
          <cell r="D2218">
            <v>0</v>
          </cell>
          <cell r="E2218">
            <v>9.84</v>
          </cell>
          <cell r="F2218">
            <v>9.84</v>
          </cell>
        </row>
        <row r="2219">
          <cell r="A2219" t="str">
            <v>COMP 501_SEE</v>
          </cell>
          <cell r="B2219" t="str">
            <v>CONECTOR CUNHA COM ESTRIBO PARA CABO 50MM2</v>
          </cell>
          <cell r="C2219" t="str">
            <v xml:space="preserve">UN </v>
          </cell>
          <cell r="D2219">
            <v>11.08</v>
          </cell>
          <cell r="E2219">
            <v>8.64</v>
          </cell>
          <cell r="F2219">
            <v>19.72</v>
          </cell>
        </row>
        <row r="2220">
          <cell r="A2220" t="str">
            <v>COMP 503_SEE</v>
          </cell>
          <cell r="B2220" t="str">
            <v>CORDOALHA DE AÇO 3/8"</v>
          </cell>
          <cell r="C2220" t="str">
            <v>M</v>
          </cell>
          <cell r="D2220">
            <v>5.84</v>
          </cell>
          <cell r="E2220">
            <v>1.5099999999999998</v>
          </cell>
          <cell r="F2220">
            <v>7.35</v>
          </cell>
        </row>
        <row r="2221">
          <cell r="A2221" t="str">
            <v>COMP 505_SEE</v>
          </cell>
          <cell r="B2221" t="str">
            <v>DESENTUPIMENTO DAS TUBULAÇÕES COLETORAS DE ESGOTO POR HIDROJATEAMENTO</v>
          </cell>
          <cell r="C2221" t="str">
            <v>M</v>
          </cell>
          <cell r="D2221">
            <v>23.81</v>
          </cell>
          <cell r="E2221">
            <v>0</v>
          </cell>
          <cell r="F2221">
            <v>23.81</v>
          </cell>
        </row>
        <row r="2222">
          <cell r="A2222" t="str">
            <v>COMP 506_SEE</v>
          </cell>
          <cell r="B2222" t="str">
            <v>BARRAMENTO DE COBRE DE MÉDIA TENSÃO 15KV, VERGALHÃO 8MM</v>
          </cell>
          <cell r="C2222" t="str">
            <v>M</v>
          </cell>
          <cell r="D2222">
            <v>36.67</v>
          </cell>
          <cell r="E2222">
            <v>43.2</v>
          </cell>
          <cell r="F2222">
            <v>79.87</v>
          </cell>
        </row>
        <row r="2223">
          <cell r="A2223" t="str">
            <v>COMP 507_SEE</v>
          </cell>
          <cell r="B2223" t="str">
            <v>CHAVE SECCIONADORA, TRIPOLAR, ACIONAMENTO SEM CARGA, CLASSE 15KV, NBI 95KV, CORRENTE NOMINAL 400A</v>
          </cell>
          <cell r="C2223" t="str">
            <v xml:space="preserve">CJ </v>
          </cell>
          <cell r="D2223">
            <v>2587.66</v>
          </cell>
          <cell r="E2223">
            <v>32.400000000000006</v>
          </cell>
          <cell r="F2223">
            <v>2620.06</v>
          </cell>
        </row>
        <row r="2224">
          <cell r="A2224" t="str">
            <v>COMP 508_SEE</v>
          </cell>
          <cell r="B2224" t="str">
            <v xml:space="preserve">FUSIVEL LIMITADOR DE CORRENTE HH 15KV 20A </v>
          </cell>
          <cell r="C2224" t="str">
            <v xml:space="preserve">UN </v>
          </cell>
          <cell r="D2224">
            <v>189.43</v>
          </cell>
          <cell r="E2224">
            <v>10.8</v>
          </cell>
          <cell r="F2224">
            <v>200.23000000000002</v>
          </cell>
        </row>
        <row r="2225">
          <cell r="A2225" t="str">
            <v>COMP 509_SEE</v>
          </cell>
          <cell r="B2225" t="str">
            <v>DISJUNTOR TRIPOLAR A VÁCUO 15KV, 400A, 60HZ, DISPARADOR CAPACITIVO</v>
          </cell>
          <cell r="C2225" t="str">
            <v xml:space="preserve">UN </v>
          </cell>
          <cell r="D2225">
            <v>15071.28</v>
          </cell>
          <cell r="E2225">
            <v>172.8</v>
          </cell>
          <cell r="F2225">
            <v>15244.08</v>
          </cell>
        </row>
        <row r="2226">
          <cell r="A2226" t="str">
            <v>COMP 510_SEE</v>
          </cell>
          <cell r="B2226" t="str">
            <v>TRANSFORMADOR AUXILIAR PARA SUBESTAÇÃO ABRIGADA 1KVA, MONOFÁSICO</v>
          </cell>
          <cell r="C2226" t="str">
            <v xml:space="preserve">UN </v>
          </cell>
          <cell r="D2226">
            <v>3965</v>
          </cell>
          <cell r="E2226">
            <v>129.60000000000002</v>
          </cell>
          <cell r="F2226">
            <v>4094.6</v>
          </cell>
        </row>
        <row r="2227">
          <cell r="A2227" t="str">
            <v>COMP 511_SEE</v>
          </cell>
          <cell r="B2227" t="str">
            <v>RELÉ MICROPROCESSADO MODELO PEXTRON 7104 FUNÇÃO 50/51N</v>
          </cell>
          <cell r="C2227" t="str">
            <v>CJ</v>
          </cell>
          <cell r="D2227">
            <v>5650.3</v>
          </cell>
          <cell r="E2227">
            <v>172.8</v>
          </cell>
          <cell r="F2227">
            <v>5823.1</v>
          </cell>
        </row>
        <row r="2228">
          <cell r="A2228" t="str">
            <v>COMP 512_SEE</v>
          </cell>
          <cell r="B2228" t="str">
            <v>CRUZETA HORIZONTAL 90° P/ELETROCALHA 38X38MM</v>
          </cell>
          <cell r="C2228" t="str">
            <v xml:space="preserve">UN </v>
          </cell>
          <cell r="D2228">
            <v>3.44</v>
          </cell>
          <cell r="E2228">
            <v>4.32</v>
          </cell>
          <cell r="F2228">
            <v>7.76</v>
          </cell>
        </row>
        <row r="2229">
          <cell r="A2229" t="str">
            <v>COMP 513_SEE</v>
          </cell>
          <cell r="B2229" t="str">
            <v>CURVA DE INVERSÃO PARA PERFILADO 38X38MM</v>
          </cell>
          <cell r="C2229" t="str">
            <v xml:space="preserve">UN </v>
          </cell>
          <cell r="D2229">
            <v>5.75</v>
          </cell>
          <cell r="E2229">
            <v>4.32</v>
          </cell>
          <cell r="F2229">
            <v>10.07</v>
          </cell>
        </row>
        <row r="2230">
          <cell r="A2230" t="str">
            <v>COMP 514_SEE</v>
          </cell>
          <cell r="B2230" t="str">
            <v>ELETROCALHA CH.A° PRE Z. FOGO "C" C/ABAS 100X400 S/TAMP</v>
          </cell>
          <cell r="C2230" t="str">
            <v>M</v>
          </cell>
          <cell r="D2230">
            <v>69.260000000000005</v>
          </cell>
          <cell r="E2230">
            <v>6.91</v>
          </cell>
          <cell r="F2230">
            <v>76.17</v>
          </cell>
        </row>
        <row r="2231">
          <cell r="A2231" t="str">
            <v>COMP 515_SEE</v>
          </cell>
          <cell r="B2231" t="str">
            <v>EMENDA INTERNA P/ELETROCALHA (100X400MM)</v>
          </cell>
          <cell r="C2231" t="str">
            <v>M</v>
          </cell>
          <cell r="D2231">
            <v>6.07</v>
          </cell>
          <cell r="E2231">
            <v>3.2399999999999998</v>
          </cell>
          <cell r="F2231">
            <v>9.31</v>
          </cell>
        </row>
        <row r="2232">
          <cell r="A2232" t="str">
            <v>COMP 516_SEE</v>
          </cell>
          <cell r="B2232" t="str">
            <v>EMENDA INTERNA P/PERFILADO (38X38MM)</v>
          </cell>
          <cell r="C2232" t="str">
            <v>M</v>
          </cell>
          <cell r="D2232">
            <v>1.49</v>
          </cell>
          <cell r="E2232">
            <v>3.2399999999999998</v>
          </cell>
          <cell r="F2232">
            <v>4.7299999999999995</v>
          </cell>
        </row>
        <row r="2233">
          <cell r="A2233" t="str">
            <v>COMP 517_SEE</v>
          </cell>
          <cell r="B2233" t="str">
            <v>PERFILADO CH.A° PRE ZN. FOGO "C" C/ABAS 38X38MM S/TAMPA</v>
          </cell>
          <cell r="C2233" t="str">
            <v>M</v>
          </cell>
          <cell r="D2233">
            <v>7.41</v>
          </cell>
          <cell r="E2233">
            <v>6.91</v>
          </cell>
          <cell r="F2233">
            <v>14.32</v>
          </cell>
        </row>
        <row r="2234">
          <cell r="A2234" t="str">
            <v>COMP 518_SEE</v>
          </cell>
          <cell r="B2234" t="str">
            <v>SUPORTE VERTICAL PARA ELETROCALHA DE 100X400MM</v>
          </cell>
          <cell r="C2234" t="str">
            <v xml:space="preserve">UN </v>
          </cell>
          <cell r="D2234">
            <v>17.36</v>
          </cell>
          <cell r="E2234">
            <v>4.32</v>
          </cell>
          <cell r="F2234">
            <v>21.68</v>
          </cell>
        </row>
        <row r="2235">
          <cell r="A2235" t="str">
            <v>COMP 519_SEE</v>
          </cell>
          <cell r="B2235" t="str">
            <v>T HORIZONTAL PARA PERFILADO 38X38MM</v>
          </cell>
          <cell r="C2235" t="str">
            <v xml:space="preserve">UN </v>
          </cell>
          <cell r="D2235">
            <v>3.48</v>
          </cell>
          <cell r="E2235">
            <v>4.32</v>
          </cell>
          <cell r="F2235">
            <v>7.8000000000000007</v>
          </cell>
        </row>
        <row r="2236">
          <cell r="A2236" t="str">
            <v>COMP 520_SEE</v>
          </cell>
          <cell r="B2236" t="str">
            <v>T VERTICAL DE DESCIDA PARA ELETROCALHA 100X400MM</v>
          </cell>
          <cell r="C2236" t="str">
            <v xml:space="preserve">UN </v>
          </cell>
          <cell r="D2236">
            <v>80.52</v>
          </cell>
          <cell r="E2236">
            <v>4.32</v>
          </cell>
          <cell r="F2236">
            <v>84.84</v>
          </cell>
        </row>
        <row r="2237">
          <cell r="A2237" t="str">
            <v>COMP 521_SEE</v>
          </cell>
          <cell r="B2237" t="str">
            <v>TAMPA DE ENCAIXE PARA ELETROCALHA DE 100X400MM</v>
          </cell>
          <cell r="C2237" t="str">
            <v>M</v>
          </cell>
          <cell r="D2237">
            <v>10.14</v>
          </cell>
          <cell r="E2237">
            <v>6.91</v>
          </cell>
          <cell r="F2237">
            <v>17.05</v>
          </cell>
        </row>
        <row r="2238">
          <cell r="A2238" t="str">
            <v>COMP 522_SEE</v>
          </cell>
          <cell r="B2238" t="str">
            <v>TAMPA DE ENCAIXE PARA PERFILADO DE 38X38MM</v>
          </cell>
          <cell r="C2238" t="str">
            <v>M</v>
          </cell>
          <cell r="D2238">
            <v>6.5</v>
          </cell>
          <cell r="E2238">
            <v>6.91</v>
          </cell>
          <cell r="F2238">
            <v>13.41</v>
          </cell>
        </row>
        <row r="2239">
          <cell r="A2239" t="str">
            <v>COMP 524_SEE</v>
          </cell>
          <cell r="B2239" t="str">
            <v>TERMINAL PARA PERFILADO 38X38MM</v>
          </cell>
          <cell r="C2239" t="str">
            <v xml:space="preserve">UN </v>
          </cell>
          <cell r="D2239">
            <v>5.29</v>
          </cell>
          <cell r="E2239">
            <v>3.2399999999999998</v>
          </cell>
          <cell r="F2239">
            <v>8.5299999999999994</v>
          </cell>
        </row>
        <row r="2240">
          <cell r="A2240" t="str">
            <v>COMP 525_SEE</v>
          </cell>
          <cell r="B2240" t="str">
            <v>SAÍDA HORIZONTAL PARA ELETRODUTO D=4"</v>
          </cell>
          <cell r="C2240" t="str">
            <v xml:space="preserve">UN </v>
          </cell>
          <cell r="D2240">
            <v>1.42</v>
          </cell>
          <cell r="E2240">
            <v>2.59</v>
          </cell>
          <cell r="F2240">
            <v>4.01</v>
          </cell>
        </row>
        <row r="2241">
          <cell r="A2241" t="str">
            <v>COMP 526_SEE</v>
          </cell>
          <cell r="B2241" t="str">
            <v>CURVA DE 90º PARA ELETROCALHA DE 50X50MM</v>
          </cell>
          <cell r="C2241" t="str">
            <v xml:space="preserve">UN </v>
          </cell>
          <cell r="D2241">
            <v>8.1199999999999992</v>
          </cell>
          <cell r="E2241">
            <v>3.2399999999999998</v>
          </cell>
          <cell r="F2241">
            <v>11.36</v>
          </cell>
        </row>
        <row r="2242">
          <cell r="A2242" t="str">
            <v>COMP 527_SEE</v>
          </cell>
          <cell r="B2242" t="str">
            <v>CURVA DE 90° PARA PERFILADO 38X38MM</v>
          </cell>
          <cell r="C2242" t="str">
            <v xml:space="preserve">UN </v>
          </cell>
          <cell r="D2242">
            <v>5.64</v>
          </cell>
          <cell r="E2242">
            <v>3.2399999999999998</v>
          </cell>
          <cell r="F2242">
            <v>8.879999999999999</v>
          </cell>
        </row>
        <row r="2243">
          <cell r="A2243" t="str">
            <v>COMP 528_SEE</v>
          </cell>
          <cell r="B2243" t="str">
            <v>SUPORTE VERTICAL PARA ELETROCALHA 50X50MM</v>
          </cell>
          <cell r="C2243" t="str">
            <v xml:space="preserve">UN </v>
          </cell>
          <cell r="D2243">
            <v>2.17</v>
          </cell>
          <cell r="E2243">
            <v>4.32</v>
          </cell>
          <cell r="F2243">
            <v>6.49</v>
          </cell>
        </row>
        <row r="2244">
          <cell r="A2244" t="str">
            <v>COMP 529_SEE</v>
          </cell>
          <cell r="B2244" t="str">
            <v>DISJUNTOR EM CAIXA MOLDADA TRIPOLAR, 1250A REF. 3VTI5 SIEMENS</v>
          </cell>
          <cell r="C2244" t="str">
            <v xml:space="preserve">UN </v>
          </cell>
          <cell r="D2244">
            <v>5290.94</v>
          </cell>
          <cell r="E2244">
            <v>19.440000000000001</v>
          </cell>
          <cell r="F2244">
            <v>5310.3799999999992</v>
          </cell>
        </row>
        <row r="2245">
          <cell r="A2245" t="str">
            <v>COMP 530_SEE</v>
          </cell>
          <cell r="B2245" t="str">
            <v>ISOLADOR DE PORCELANA, TIPO PEDESTAL PARA USO INTERNO, ABRIGO DE ALVENARIA, SÉRIE 15KV</v>
          </cell>
          <cell r="C2245" t="str">
            <v xml:space="preserve">UN </v>
          </cell>
          <cell r="D2245">
            <v>87.44</v>
          </cell>
          <cell r="E2245">
            <v>5.83</v>
          </cell>
          <cell r="F2245">
            <v>93.27</v>
          </cell>
        </row>
        <row r="2246">
          <cell r="A2246" t="str">
            <v>COMP 531_SEE</v>
          </cell>
          <cell r="B2246" t="str">
            <v>TERMINAL PARA BARRAMENTO VERGALHÃO DE COBRE Ø8MM, TIPO LATERAL, RETO, FABRICADO EM LIGA DE COBRE E ACABAMENTO ESTANHADO</v>
          </cell>
          <cell r="C2246" t="str">
            <v xml:space="preserve">UN </v>
          </cell>
          <cell r="D2246">
            <v>14.42</v>
          </cell>
          <cell r="E2246">
            <v>10.8</v>
          </cell>
          <cell r="F2246">
            <v>25.22</v>
          </cell>
        </row>
        <row r="2247">
          <cell r="A2247" t="str">
            <v>COMP 532_SEE</v>
          </cell>
          <cell r="B2247" t="str">
            <v>TERMINAL PARA BARRAMENTO VERGALHÃO DE COBRE Ø8MM, TIPO UNIÃO 90°, FABRICADO EM LIGA DE COBRE E ACABAMENTO ESTANHADO</v>
          </cell>
          <cell r="C2247" t="str">
            <v xml:space="preserve">UN </v>
          </cell>
          <cell r="D2247">
            <v>14.88</v>
          </cell>
          <cell r="E2247">
            <v>10.8</v>
          </cell>
          <cell r="F2247">
            <v>25.68</v>
          </cell>
        </row>
        <row r="2248">
          <cell r="A2248" t="str">
            <v>COMP 533_SEE</v>
          </cell>
          <cell r="B2248" t="str">
            <v>TERMINAL PARA BARRAMENTO VERGALHÃO DE COBRE Ø8MM, TIPO UNIÃO T, FABRICADO EM LIGA DE COBRE E ACABAMENTO ESTANHADO</v>
          </cell>
          <cell r="C2248" t="str">
            <v xml:space="preserve">UN </v>
          </cell>
          <cell r="D2248">
            <v>15.38</v>
          </cell>
          <cell r="E2248">
            <v>10.8</v>
          </cell>
          <cell r="F2248">
            <v>26.18</v>
          </cell>
        </row>
        <row r="2249">
          <cell r="A2249" t="str">
            <v>COMP 534_SEE</v>
          </cell>
          <cell r="B2249" t="str">
            <v>TERMINAL PARA BARRAMENTO VERGALHÃO DE COBRE Ø8MM, TIPO UNIÃO RETA, FABRICADO EM LIGA DE COBRE E ACABAMENTO ESTANHADO</v>
          </cell>
          <cell r="C2249" t="str">
            <v xml:space="preserve">UN </v>
          </cell>
          <cell r="D2249">
            <v>13.27</v>
          </cell>
          <cell r="E2249">
            <v>10.8</v>
          </cell>
          <cell r="F2249">
            <v>24.07</v>
          </cell>
        </row>
        <row r="2250">
          <cell r="A2250" t="str">
            <v>COMP 535_SEE</v>
          </cell>
          <cell r="B2250" t="str">
            <v>CONECTOR CUNHA ESTRIBO, COM CAPA, PARA CABO XLPE #150MM²</v>
          </cell>
          <cell r="C2250" t="str">
            <v xml:space="preserve">UN </v>
          </cell>
          <cell r="D2250">
            <v>15.4</v>
          </cell>
          <cell r="E2250">
            <v>8.64</v>
          </cell>
          <cell r="F2250">
            <v>24.04</v>
          </cell>
        </row>
        <row r="2251">
          <cell r="A2251" t="str">
            <v>COMP 536_SEE</v>
          </cell>
          <cell r="B2251" t="str">
            <v>CONDUTOR DE COBRE SINGELO, A CAMPO RADIAL, BLOQUEADO, EPR/XLPE 90°C CLASSE 8,7/15KV #35MM²</v>
          </cell>
          <cell r="C2251" t="str">
            <v>M</v>
          </cell>
          <cell r="D2251">
            <v>41.83</v>
          </cell>
          <cell r="E2251">
            <v>2.27</v>
          </cell>
          <cell r="F2251">
            <v>44.1</v>
          </cell>
        </row>
        <row r="2252">
          <cell r="A2252" t="str">
            <v>COMP 537_SEE</v>
          </cell>
          <cell r="B2252" t="str">
            <v>BARRA ANTI-PÂNICO</v>
          </cell>
          <cell r="C2252" t="str">
            <v xml:space="preserve">UN </v>
          </cell>
          <cell r="D2252">
            <v>540.33000000000004</v>
          </cell>
          <cell r="E2252">
            <v>7.5600000000000005</v>
          </cell>
          <cell r="F2252">
            <v>547.89</v>
          </cell>
        </row>
        <row r="2253">
          <cell r="A2253" t="str">
            <v>COMP 538_SEE</v>
          </cell>
          <cell r="B2253" t="str">
            <v>CHAVE FACA UNIPOLAR 400A, 15KV</v>
          </cell>
          <cell r="C2253" t="str">
            <v>CJ</v>
          </cell>
          <cell r="D2253">
            <v>358.54</v>
          </cell>
          <cell r="E2253">
            <v>32.400000000000006</v>
          </cell>
          <cell r="F2253">
            <v>390.94000000000005</v>
          </cell>
        </row>
        <row r="2254">
          <cell r="A2254" t="str">
            <v>COMP 539_SEE</v>
          </cell>
          <cell r="B2254" t="str">
            <v>TUBO EM COBRE FLEXÍVEL, DN 3/4", COM ISOLAMENTO, INSTALADO EM RAMAL DE ALIMENTAÇÃO DE AR CONDICIONADO</v>
          </cell>
          <cell r="C2254" t="str">
            <v>M</v>
          </cell>
          <cell r="D2254">
            <v>31.22</v>
          </cell>
          <cell r="E2254">
            <v>1.9</v>
          </cell>
          <cell r="F2254">
            <v>33.119999999999997</v>
          </cell>
        </row>
        <row r="2255">
          <cell r="A2255" t="str">
            <v>COMP 540_SEE</v>
          </cell>
          <cell r="B2255" t="str">
            <v>ALUMÍNIO ANODIZADO FOSCO</v>
          </cell>
          <cell r="C2255" t="str">
            <v>M</v>
          </cell>
          <cell r="D2255">
            <v>5.98</v>
          </cell>
          <cell r="E2255">
            <v>3.39</v>
          </cell>
          <cell r="F2255">
            <v>9.370000000000001</v>
          </cell>
        </row>
        <row r="2256">
          <cell r="A2256" t="str">
            <v>COMP 541_SEE</v>
          </cell>
          <cell r="B2256" t="str">
            <v xml:space="preserve">BANCADA DE GRANITO CINZA POLIDO - FORNECIMENTO E INSTALAÇÃO. </v>
          </cell>
          <cell r="C2256" t="str">
            <v xml:space="preserve">M2    </v>
          </cell>
          <cell r="D2256">
            <v>421.30999999999995</v>
          </cell>
          <cell r="E2256">
            <v>43.19</v>
          </cell>
          <cell r="F2256">
            <v>464.49999999999994</v>
          </cell>
        </row>
        <row r="2257">
          <cell r="A2257" t="str">
            <v>COMP 542_SEE</v>
          </cell>
          <cell r="B2257" t="str">
            <v>VÁLVULA UGV 3/4" (S) LATÃO</v>
          </cell>
          <cell r="C2257" t="str">
            <v xml:space="preserve">UN </v>
          </cell>
          <cell r="D2257">
            <v>15.84</v>
          </cell>
          <cell r="E2257">
            <v>9.33</v>
          </cell>
          <cell r="F2257">
            <v>25.17</v>
          </cell>
        </row>
        <row r="2258">
          <cell r="A2258" t="str">
            <v>COMP 543_SEE</v>
          </cell>
          <cell r="B2258" t="str">
            <v>VÁLVULA UGV 1/2" (S) LATÃO</v>
          </cell>
          <cell r="C2258" t="str">
            <v xml:space="preserve">UN </v>
          </cell>
          <cell r="D2258">
            <v>15.17</v>
          </cell>
          <cell r="E2258">
            <v>9.33</v>
          </cell>
          <cell r="F2258">
            <v>24.5</v>
          </cell>
        </row>
        <row r="2259">
          <cell r="A2259" t="str">
            <v>COMP 544_SEE</v>
          </cell>
          <cell r="B2259" t="str">
            <v>RELE DE NÍVEL</v>
          </cell>
          <cell r="C2259" t="str">
            <v xml:space="preserve">UN </v>
          </cell>
          <cell r="D2259">
            <v>145</v>
          </cell>
          <cell r="E2259">
            <v>43.2</v>
          </cell>
          <cell r="F2259">
            <v>188.2</v>
          </cell>
        </row>
        <row r="2260">
          <cell r="A2260" t="str">
            <v>COMP 546_SEE</v>
          </cell>
          <cell r="B2260" t="str">
            <v>BUJÃO DE REBORDO 2.1/2"</v>
          </cell>
          <cell r="C2260" t="str">
            <v xml:space="preserve">UN </v>
          </cell>
          <cell r="D2260">
            <v>15</v>
          </cell>
          <cell r="E2260">
            <v>1.5099999999999998</v>
          </cell>
          <cell r="F2260">
            <v>16.509999999999998</v>
          </cell>
        </row>
        <row r="2261">
          <cell r="A2261" t="str">
            <v>COMP 547_SEE</v>
          </cell>
          <cell r="B2261" t="str">
            <v>BOMBA THSI-18 6CV</v>
          </cell>
          <cell r="C2261" t="str">
            <v xml:space="preserve">UN </v>
          </cell>
          <cell r="D2261">
            <v>3450.94</v>
          </cell>
          <cell r="E2261">
            <v>172.8</v>
          </cell>
          <cell r="F2261">
            <v>3623.7400000000002</v>
          </cell>
        </row>
        <row r="2262">
          <cell r="A2262" t="str">
            <v>COMP 548_SEE</v>
          </cell>
          <cell r="B2262" t="str">
            <v>VÁLVULA DE ESFERA BRUTA, METAL, ROSCÁVEL, 2.1/2" - FORNECIMENTO E INSTALAÇÃO</v>
          </cell>
          <cell r="C2262" t="str">
            <v xml:space="preserve">UN </v>
          </cell>
          <cell r="D2262">
            <v>285.64999999999998</v>
          </cell>
          <cell r="E2262">
            <v>24.1</v>
          </cell>
          <cell r="F2262">
            <v>309.75</v>
          </cell>
        </row>
        <row r="2263">
          <cell r="A2263" t="str">
            <v>COMP 549_SEE</v>
          </cell>
          <cell r="B2263" t="str">
            <v>FLANGE GALVANIZADA 2.1/2" - FORNECIMENTO E INSTALAÇÃO</v>
          </cell>
          <cell r="C2263" t="str">
            <v xml:space="preserve">UN </v>
          </cell>
          <cell r="D2263">
            <v>152.12</v>
          </cell>
          <cell r="E2263">
            <v>8.15</v>
          </cell>
          <cell r="F2263">
            <v>160.27000000000001</v>
          </cell>
        </row>
        <row r="2264">
          <cell r="A2264" t="str">
            <v>COMP 550_SEE</v>
          </cell>
          <cell r="B2264" t="str">
            <v>ALIC P/MOLDE C-84</v>
          </cell>
          <cell r="C2264" t="str">
            <v xml:space="preserve">UN </v>
          </cell>
          <cell r="D2264">
            <v>87.47</v>
          </cell>
          <cell r="E2264">
            <v>0.72</v>
          </cell>
          <cell r="F2264">
            <v>88.19</v>
          </cell>
        </row>
        <row r="2265">
          <cell r="A2265" t="str">
            <v>COMP 003_SEE</v>
          </cell>
          <cell r="B2265" t="str">
            <v>RECOLOCAÇÃO DE TAB. BASQUETE/ESTRUTURA</v>
          </cell>
          <cell r="C2265" t="str">
            <v>CJ</v>
          </cell>
          <cell r="D2265">
            <v>360.92999999999995</v>
          </cell>
          <cell r="E2265">
            <v>87.74</v>
          </cell>
          <cell r="F2265">
            <v>448.66999999999996</v>
          </cell>
        </row>
        <row r="2266">
          <cell r="A2266" t="str">
            <v>COMP 551_SEE</v>
          </cell>
          <cell r="B2266" t="str">
            <v>BOMBA PARA INCENDIO ELETRICA 12,5CV VAZAO DE 400L/m</v>
          </cell>
          <cell r="C2266" t="str">
            <v xml:space="preserve">UN </v>
          </cell>
          <cell r="D2266">
            <v>4829.33</v>
          </cell>
          <cell r="E2266">
            <v>172.8</v>
          </cell>
          <cell r="F2266">
            <v>5002.13</v>
          </cell>
        </row>
        <row r="2267">
          <cell r="A2267" t="str">
            <v>COMP 552_SEE</v>
          </cell>
          <cell r="B2267" t="str">
            <v>BOMBA PARA INCENDIO COMBUSTÃO 12,5CV VAZAO DE 400L/m</v>
          </cell>
          <cell r="C2267" t="str">
            <v xml:space="preserve">UN </v>
          </cell>
          <cell r="D2267">
            <v>5598.5</v>
          </cell>
          <cell r="E2267">
            <v>172.8</v>
          </cell>
          <cell r="F2267">
            <v>5771.3</v>
          </cell>
        </row>
        <row r="2268">
          <cell r="A2268" t="str">
            <v>COMP 553_SEE</v>
          </cell>
          <cell r="B2268" t="str">
            <v>TRATAMENTO COM REVESTIMENTO IMPERMEABILIZANTE BICOMPONENTE FLEX</v>
          </cell>
          <cell r="C2268" t="str">
            <v>M2</v>
          </cell>
          <cell r="D2268">
            <v>35.67</v>
          </cell>
          <cell r="E2268">
            <v>8.64</v>
          </cell>
          <cell r="F2268">
            <v>44.31</v>
          </cell>
        </row>
        <row r="2269">
          <cell r="A2269" t="str">
            <v>COMP 554_SEE</v>
          </cell>
          <cell r="B2269" t="str">
            <v>CAIXA DE DECANTAÇÃO</v>
          </cell>
          <cell r="C2269" t="str">
            <v xml:space="preserve">UN </v>
          </cell>
          <cell r="D2269">
            <v>0</v>
          </cell>
          <cell r="E2269">
            <v>684.7</v>
          </cell>
          <cell r="F2269">
            <v>684.7</v>
          </cell>
        </row>
        <row r="2270">
          <cell r="A2270" t="str">
            <v>COMP 555_SEE</v>
          </cell>
          <cell r="B2270" t="str">
            <v>TORNEIRA BÓIA AUTOMÁTICA 1"</v>
          </cell>
          <cell r="C2270" t="str">
            <v xml:space="preserve">UN </v>
          </cell>
          <cell r="D2270">
            <v>39.130000000000003</v>
          </cell>
          <cell r="E2270">
            <v>6.05</v>
          </cell>
          <cell r="F2270">
            <v>45.18</v>
          </cell>
        </row>
        <row r="2271">
          <cell r="A2271" t="str">
            <v>COMP 556_SEE</v>
          </cell>
          <cell r="B2271" t="str">
            <v>TELHA AUTO PORTANTE TIPO IMASSA MOD IMAP 700</v>
          </cell>
          <cell r="C2271" t="str">
            <v xml:space="preserve">UN </v>
          </cell>
          <cell r="D2271">
            <v>148.55000000000001</v>
          </cell>
          <cell r="E2271">
            <v>3.46</v>
          </cell>
          <cell r="F2271">
            <v>152.01000000000002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APARECIDA/APARECIDA%20DE%20GOIANIA/CE%20MARIA%20DE%20FATIMA%20SANTANA/2019_REFORMA%20-%20ETAPA%202/PROJETO%20EXECUTIVO/ORIGINAIS/ORC_DESON_52030938_SET19.xls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AA150"/>
  <sheetViews>
    <sheetView showGridLines="0" tabSelected="1" view="pageBreakPreview" topLeftCell="L1" zoomScaleNormal="100" zoomScaleSheetLayoutView="100" workbookViewId="0">
      <pane ySplit="1" topLeftCell="A2" activePane="bottomLeft" state="frozen"/>
      <selection activeCell="L1" sqref="L1"/>
      <selection pane="bottomLeft" activeCell="N5" sqref="N5"/>
    </sheetView>
  </sheetViews>
  <sheetFormatPr defaultRowHeight="12.75" x14ac:dyDescent="0.2"/>
  <cols>
    <col min="1" max="11" width="9.140625" style="5" hidden="1" customWidth="1"/>
    <col min="12" max="12" width="3.28515625" style="5" customWidth="1"/>
    <col min="13" max="14" width="11.7109375" style="139" customWidth="1"/>
    <col min="15" max="15" width="9.140625" style="140"/>
    <col min="16" max="16" width="12.140625" style="8" customWidth="1"/>
    <col min="17" max="17" width="13.140625" style="8" customWidth="1"/>
    <col min="18" max="18" width="59.85546875" style="8" customWidth="1"/>
    <col min="19" max="19" width="8.7109375" style="141" customWidth="1"/>
    <col min="20" max="20" width="8.7109375" style="8" customWidth="1"/>
    <col min="21" max="22" width="10.7109375" style="142" customWidth="1"/>
    <col min="23" max="23" width="17" style="143" customWidth="1"/>
    <col min="24" max="24" width="22.5703125" style="8" customWidth="1"/>
    <col min="25" max="16384" width="9.140625" style="8"/>
  </cols>
  <sheetData>
    <row r="1" spans="1:27" ht="90" customHeight="1" x14ac:dyDescent="0.2">
      <c r="L1" s="1"/>
      <c r="M1" s="6"/>
      <c r="N1" s="2"/>
      <c r="O1" s="7"/>
      <c r="P1" s="7"/>
      <c r="Q1" s="7"/>
      <c r="R1" s="7"/>
      <c r="S1" s="7"/>
      <c r="T1" s="7"/>
      <c r="U1" s="7"/>
      <c r="V1" s="7"/>
      <c r="W1" s="7"/>
      <c r="X1" s="3"/>
    </row>
    <row r="2" spans="1:27" ht="8.1" customHeight="1" x14ac:dyDescent="0.2">
      <c r="L2" s="1"/>
      <c r="M2" s="2"/>
      <c r="N2" s="2"/>
      <c r="O2" s="9"/>
      <c r="P2" s="9"/>
      <c r="Q2" s="9"/>
      <c r="R2" s="9"/>
      <c r="S2" s="9"/>
      <c r="T2" s="9"/>
      <c r="U2" s="9"/>
      <c r="V2" s="9"/>
      <c r="W2" s="9"/>
      <c r="X2" s="3"/>
      <c r="Z2" s="10"/>
      <c r="AA2" s="10"/>
    </row>
    <row r="3" spans="1:27" x14ac:dyDescent="0.2">
      <c r="L3" s="1"/>
      <c r="M3" s="2"/>
      <c r="N3" s="11"/>
      <c r="O3" s="12" t="s">
        <v>0</v>
      </c>
      <c r="P3" s="13"/>
      <c r="Q3" s="13"/>
      <c r="R3" s="13"/>
      <c r="S3" s="13"/>
      <c r="T3" s="13"/>
      <c r="U3" s="14"/>
      <c r="V3" s="12" t="s">
        <v>1</v>
      </c>
      <c r="W3" s="14"/>
      <c r="X3" s="3"/>
      <c r="Z3" s="10"/>
      <c r="AA3" s="10"/>
    </row>
    <row r="4" spans="1:27" s="15" customForma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1"/>
      <c r="M4" s="63"/>
      <c r="N4" s="63"/>
      <c r="O4" s="17" t="s">
        <v>2</v>
      </c>
      <c r="P4" s="18"/>
      <c r="Q4" s="18"/>
      <c r="R4" s="18"/>
      <c r="S4" s="18"/>
      <c r="T4" s="18"/>
      <c r="U4" s="19"/>
      <c r="V4" s="17">
        <v>52030938</v>
      </c>
      <c r="W4" s="19"/>
      <c r="X4" s="3"/>
      <c r="Z4" s="10"/>
      <c r="AA4" s="10"/>
    </row>
    <row r="5" spans="1:27" s="15" customFormat="1" ht="8.1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63"/>
      <c r="N5" s="63"/>
      <c r="O5" s="21"/>
      <c r="P5" s="21"/>
      <c r="Q5" s="21"/>
      <c r="R5" s="21"/>
      <c r="S5" s="21"/>
      <c r="T5" s="21"/>
      <c r="U5" s="21"/>
      <c r="V5" s="21"/>
      <c r="W5" s="21"/>
      <c r="X5" s="3"/>
      <c r="Z5" s="10"/>
      <c r="AA5" s="10"/>
    </row>
    <row r="6" spans="1:27" s="15" customFormat="1" ht="12.75" customHeight="1" x14ac:dyDescent="0.2">
      <c r="A6" s="22" t="s">
        <v>3</v>
      </c>
      <c r="C6" s="5"/>
      <c r="D6" s="5"/>
      <c r="E6" s="5"/>
      <c r="F6" s="5"/>
      <c r="G6" s="5"/>
      <c r="H6" s="5"/>
      <c r="I6" s="5"/>
      <c r="J6" s="5"/>
      <c r="K6" s="5"/>
      <c r="L6" s="1"/>
      <c r="M6" s="63"/>
      <c r="N6" s="63"/>
      <c r="O6" s="12" t="s">
        <v>4</v>
      </c>
      <c r="P6" s="13"/>
      <c r="Q6" s="13"/>
      <c r="R6" s="14"/>
      <c r="S6" s="12" t="s">
        <v>5</v>
      </c>
      <c r="T6" s="13"/>
      <c r="U6" s="14"/>
      <c r="V6" s="12" t="s">
        <v>6</v>
      </c>
      <c r="W6" s="14"/>
      <c r="X6" s="3"/>
      <c r="Z6" s="10"/>
      <c r="AA6" s="10"/>
    </row>
    <row r="7" spans="1:27" s="15" customFormat="1" x14ac:dyDescent="0.2">
      <c r="A7" s="22">
        <f ca="1">MAX($C$18:$C$135)</f>
        <v>3</v>
      </c>
      <c r="C7" s="5"/>
      <c r="D7" s="5"/>
      <c r="E7" s="5"/>
      <c r="F7" s="5"/>
      <c r="G7" s="5"/>
      <c r="H7" s="5"/>
      <c r="I7" s="5"/>
      <c r="J7" s="5"/>
      <c r="K7" s="5"/>
      <c r="L7" s="1"/>
      <c r="M7" s="63"/>
      <c r="N7" s="63"/>
      <c r="O7" s="17" t="s">
        <v>7</v>
      </c>
      <c r="P7" s="18"/>
      <c r="Q7" s="18"/>
      <c r="R7" s="19"/>
      <c r="S7" s="23">
        <v>43839</v>
      </c>
      <c r="T7" s="24"/>
      <c r="U7" s="25"/>
      <c r="V7" s="17" t="s">
        <v>8</v>
      </c>
      <c r="W7" s="19"/>
      <c r="X7" s="3"/>
      <c r="Z7" s="10"/>
      <c r="AA7" s="10"/>
    </row>
    <row r="8" spans="1:27" s="15" customFormat="1" ht="8.1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"/>
      <c r="M8" s="63"/>
      <c r="N8" s="63"/>
      <c r="O8" s="21"/>
      <c r="P8" s="21"/>
      <c r="Q8" s="21"/>
      <c r="R8" s="21"/>
      <c r="S8" s="21"/>
      <c r="T8" s="21"/>
      <c r="U8" s="21"/>
      <c r="V8" s="21"/>
      <c r="W8" s="21"/>
      <c r="X8" s="3"/>
      <c r="Z8" s="10"/>
      <c r="AA8" s="10"/>
    </row>
    <row r="9" spans="1:27" s="15" customFormat="1" ht="12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63"/>
      <c r="N9" s="63"/>
      <c r="O9" s="12" t="s">
        <v>10</v>
      </c>
      <c r="P9" s="13"/>
      <c r="Q9" s="14"/>
      <c r="R9" s="27" t="s">
        <v>11</v>
      </c>
      <c r="S9" s="28"/>
      <c r="T9" s="28"/>
      <c r="U9" s="29"/>
      <c r="V9" s="27" t="s">
        <v>12</v>
      </c>
      <c r="W9" s="29"/>
      <c r="X9" s="3"/>
      <c r="Z9" s="10"/>
      <c r="AA9" s="10"/>
    </row>
    <row r="10" spans="1:27" s="3" customFormat="1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63"/>
      <c r="N10" s="63"/>
      <c r="O10" s="17" t="s">
        <v>13</v>
      </c>
      <c r="P10" s="18"/>
      <c r="Q10" s="19"/>
      <c r="R10" s="17" t="s">
        <v>14</v>
      </c>
      <c r="S10" s="18"/>
      <c r="T10" s="18"/>
      <c r="U10" s="19"/>
      <c r="V10" s="30" t="s">
        <v>15</v>
      </c>
      <c r="W10" s="31" t="s">
        <v>16</v>
      </c>
      <c r="Z10" s="4"/>
      <c r="AA10" s="4"/>
    </row>
    <row r="11" spans="1:27" s="3" customFormat="1" ht="8.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6"/>
      <c r="N11" s="2"/>
      <c r="O11" s="9"/>
      <c r="P11" s="9"/>
      <c r="Q11" s="9"/>
      <c r="R11" s="9"/>
      <c r="S11" s="9"/>
      <c r="T11" s="9"/>
      <c r="U11" s="9"/>
      <c r="V11" s="9"/>
      <c r="W11" s="9"/>
      <c r="X11" s="9"/>
      <c r="Z11" s="4"/>
      <c r="AA11" s="4"/>
    </row>
    <row r="12" spans="1:27" s="3" customForma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6"/>
      <c r="N12" s="2"/>
      <c r="O12" s="12" t="s">
        <v>17</v>
      </c>
      <c r="P12" s="13"/>
      <c r="Q12" s="14"/>
      <c r="R12" s="27" t="s">
        <v>18</v>
      </c>
      <c r="S12" s="12" t="s">
        <v>19</v>
      </c>
      <c r="T12" s="13"/>
      <c r="U12" s="14"/>
      <c r="V12" s="27" t="s">
        <v>20</v>
      </c>
      <c r="W12" s="29"/>
      <c r="Z12" s="4"/>
      <c r="AA12" s="4"/>
    </row>
    <row r="13" spans="1:27" s="3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32">
        <v>1119.56</v>
      </c>
      <c r="P13" s="33"/>
      <c r="Q13" s="34"/>
      <c r="R13" s="35">
        <v>0</v>
      </c>
      <c r="S13" s="32">
        <v>1119.56</v>
      </c>
      <c r="T13" s="33"/>
      <c r="U13" s="34"/>
      <c r="V13" s="30" t="s">
        <v>21</v>
      </c>
      <c r="W13" s="31" t="s">
        <v>16</v>
      </c>
      <c r="Z13" s="4"/>
      <c r="AA13" s="4"/>
    </row>
    <row r="14" spans="1:27" s="3" customFormat="1" ht="8.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9"/>
      <c r="P14" s="9"/>
      <c r="Q14" s="9"/>
      <c r="R14" s="9"/>
      <c r="S14" s="9"/>
      <c r="T14" s="9"/>
      <c r="U14" s="9"/>
      <c r="V14" s="9"/>
      <c r="W14" s="9"/>
      <c r="X14" s="9"/>
      <c r="Z14" s="4"/>
      <c r="AA14" s="4"/>
    </row>
    <row r="15" spans="1:27" s="20" customFormat="1" ht="30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6" t="s">
        <v>22</v>
      </c>
      <c r="M15" s="16"/>
      <c r="N15" s="16"/>
      <c r="O15" s="37" t="s">
        <v>23</v>
      </c>
      <c r="P15" s="37"/>
      <c r="Q15" s="37"/>
      <c r="R15" s="37"/>
      <c r="S15" s="37"/>
      <c r="T15" s="37"/>
      <c r="U15" s="37"/>
      <c r="V15" s="37"/>
      <c r="W15" s="37"/>
      <c r="X15" s="3"/>
      <c r="Z15" s="4"/>
      <c r="AA15" s="4"/>
    </row>
    <row r="16" spans="1:27" s="20" customFormat="1" ht="21" x14ac:dyDescent="0.2">
      <c r="A16" s="38" t="s">
        <v>24</v>
      </c>
      <c r="B16" s="38" t="s">
        <v>25</v>
      </c>
      <c r="C16" s="38" t="s">
        <v>26</v>
      </c>
      <c r="D16" s="38" t="s">
        <v>27</v>
      </c>
      <c r="E16" s="38" t="s">
        <v>28</v>
      </c>
      <c r="F16" s="38" t="s">
        <v>29</v>
      </c>
      <c r="G16" s="38" t="s">
        <v>30</v>
      </c>
      <c r="H16" s="38" t="s">
        <v>31</v>
      </c>
      <c r="I16" s="38" t="s">
        <v>32</v>
      </c>
      <c r="J16" s="38" t="s">
        <v>33</v>
      </c>
      <c r="K16" s="39" t="s">
        <v>34</v>
      </c>
      <c r="L16" s="40" t="s">
        <v>35</v>
      </c>
      <c r="M16" s="41" t="s">
        <v>36</v>
      </c>
      <c r="N16" s="42" t="s">
        <v>37</v>
      </c>
      <c r="O16" s="43" t="s">
        <v>38</v>
      </c>
      <c r="P16" s="43" t="s">
        <v>39</v>
      </c>
      <c r="Q16" s="44" t="s">
        <v>40</v>
      </c>
      <c r="R16" s="45" t="s">
        <v>41</v>
      </c>
      <c r="S16" s="46" t="s">
        <v>42</v>
      </c>
      <c r="T16" s="47" t="s">
        <v>43</v>
      </c>
      <c r="U16" s="47" t="s">
        <v>44</v>
      </c>
      <c r="V16" s="47" t="s">
        <v>45</v>
      </c>
      <c r="W16" s="47" t="s">
        <v>46</v>
      </c>
      <c r="X16" s="48" t="s">
        <v>47</v>
      </c>
      <c r="Y16" s="16"/>
      <c r="Z16" s="4"/>
      <c r="AA16" s="4"/>
    </row>
    <row r="17" spans="1:27" s="65" customFormat="1" hidden="1" x14ac:dyDescent="0.2">
      <c r="A17" s="49" t="str">
        <f t="shared" ref="A17:A35" si="0">CHOOSE(1+LOG(1+2*(ORÇAMENTO.Nivel="Nível 1")+4*(ORÇAMENTO.Nivel="Nível 2")+8*(ORÇAMENTO.Nivel="Nível 3")+16*(ORÇAMENTO.Nivel="Nível 4")+32*(ORÇAMENTO.Nivel="Serviço"),2),0,1,2,3,4,"S")</f>
        <v>S</v>
      </c>
      <c r="B17" s="50" t="str">
        <f t="shared" ref="B17" ca="1" si="1">IF(OR(C17="s",C17=0),OFFSET(B17,-1,0),C17)</f>
        <v>Save Nivel</v>
      </c>
      <c r="C17" s="50" t="str">
        <f t="shared" ref="C17" ca="1" si="2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50">
        <f t="shared" ref="D17" ca="1" si="3">IF(OR(C17="S",C17=0),0,IF(ISERROR(K17),J17,SMALL(J17:K17,1)))</f>
        <v>0</v>
      </c>
      <c r="E17" s="50" t="str">
        <f t="shared" ref="E17" ca="1" si="4">IF($C17=1,OFFSET(E17,-1,0)+1,OFFSET(E17,-1,0))</f>
        <v>n1</v>
      </c>
      <c r="F17" s="50" t="str">
        <f t="shared" ref="F17" ca="1" si="5">IF($C17=1,0,IF($C17=2,OFFSET(F17,-1,0)+1,OFFSET(F17,-1,0)))</f>
        <v>n2</v>
      </c>
      <c r="G17" s="50" t="str">
        <f t="shared" ref="G17" ca="1" si="6">IF(AND($C17&lt;=2,$C17&lt;&gt;0),0,IF($C17=3,OFFSET(G17,-1,0)+1,OFFSET(G17,-1,0)))</f>
        <v>n3</v>
      </c>
      <c r="H17" s="50" t="str">
        <f t="shared" ref="H17" ca="1" si="7">IF(AND($C17&lt;=3,$C17&lt;&gt;0),0,IF($C17=4,OFFSET(H17,-1,0)+1,OFFSET(H17,-1,0)))</f>
        <v>n4</v>
      </c>
      <c r="I17" s="50" t="str">
        <f t="shared" ref="I17:I80" ca="1" si="8">IF(AND($C17&lt;=4,$C17&lt;&gt;0),0,IF(AND($C17="S",$W17&gt;0),OFFSET(I17,-1,0)+1,OFFSET(I17,-1,0)))</f>
        <v>n5</v>
      </c>
      <c r="J17" s="50">
        <f ca="1">IF(OR($C17="S",$C17=0),0,MATCH(0,OFFSET($D17,1,$C17,ROW($C$135)-ROW($C17)),0))</f>
        <v>0</v>
      </c>
      <c r="K17" s="50">
        <f ca="1">IF(OR($C17="S",$C17=0),0,MATCH(OFFSET($D17,0,$C17)+1,OFFSET($D17,1,$C17,ROW($C$135)-ROW($C17)),0))</f>
        <v>0</v>
      </c>
      <c r="L17" s="51" t="s">
        <v>9</v>
      </c>
      <c r="M17" s="52" t="s">
        <v>48</v>
      </c>
      <c r="N17" s="53" t="s">
        <v>48</v>
      </c>
      <c r="O17" s="54" t="s">
        <v>49</v>
      </c>
      <c r="P17" s="55" t="s">
        <v>50</v>
      </c>
      <c r="Q17" s="56"/>
      <c r="R17" s="57" t="s">
        <v>51</v>
      </c>
      <c r="S17" s="58" t="s">
        <v>49</v>
      </c>
      <c r="T17" s="59"/>
      <c r="U17" s="60">
        <v>0</v>
      </c>
      <c r="V17" s="60">
        <v>0</v>
      </c>
      <c r="W17" s="61">
        <v>0</v>
      </c>
      <c r="X17" s="62" t="s">
        <v>9</v>
      </c>
      <c r="Y17" s="63"/>
      <c r="Z17" s="64"/>
      <c r="AA17" s="64"/>
    </row>
    <row r="18" spans="1:27" s="65" customFormat="1" hidden="1" x14ac:dyDescent="0.2">
      <c r="A18" s="66">
        <v>0</v>
      </c>
      <c r="B18" s="67"/>
      <c r="C18" s="67" t="s">
        <v>52</v>
      </c>
      <c r="D18" s="67">
        <f ca="1">COUNTA(OFFSET(D18,1,0):D$135)</f>
        <v>116</v>
      </c>
      <c r="E18" s="67">
        <f>LEFT(O19,1)-1</f>
        <v>0</v>
      </c>
      <c r="F18" s="67"/>
      <c r="G18" s="67"/>
      <c r="H18" s="67"/>
      <c r="I18" s="67"/>
      <c r="J18" s="67"/>
      <c r="K18" s="67"/>
      <c r="L18" s="68" t="s">
        <v>53</v>
      </c>
      <c r="M18" s="69" t="s">
        <v>54</v>
      </c>
      <c r="N18" s="70" t="s">
        <v>54</v>
      </c>
      <c r="O18" s="71" t="s">
        <v>55</v>
      </c>
      <c r="P18" s="72"/>
      <c r="Q18" s="73"/>
      <c r="R18" s="74"/>
      <c r="S18" s="75"/>
      <c r="T18" s="75"/>
      <c r="U18" s="75"/>
      <c r="V18" s="75"/>
      <c r="W18" s="76">
        <v>234690.73999999996</v>
      </c>
      <c r="X18" s="77"/>
      <c r="Y18" s="63"/>
      <c r="Z18" s="64"/>
      <c r="AA18" s="64"/>
    </row>
    <row r="19" spans="1:27" s="65" customFormat="1" ht="24.95" customHeight="1" x14ac:dyDescent="0.2">
      <c r="A19" s="49">
        <f t="shared" si="0"/>
        <v>1</v>
      </c>
      <c r="B19" s="50">
        <f t="shared" ref="B19:B82" ca="1" si="9">IF(OR(C19="s",C19=0),OFFSET(B19,-1,0),C19)</f>
        <v>1</v>
      </c>
      <c r="C19" s="50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50">
        <f t="shared" ref="D19:D82" ca="1" si="10">IF(OR(C19="S",C19=0),0,IF(ISERROR(K19),J19,SMALL(J19:K19,1)))</f>
        <v>116</v>
      </c>
      <c r="E19" s="50">
        <f ca="1">IF($C19=1,OFFSET(E19,-1,0)+1,OFFSET(E19,-1,0))</f>
        <v>1</v>
      </c>
      <c r="F19" s="50">
        <f ca="1">IF($C19=1,0,IF($C19=2,OFFSET(F19,-1,0)+1,OFFSET(F19,-1,0)))</f>
        <v>0</v>
      </c>
      <c r="G19" s="50">
        <f ca="1">IF(AND($C19&lt;=2,$C19&lt;&gt;0),0,IF($C19=3,OFFSET(G19,-1,0)+1,OFFSET(G19,-1,0)))</f>
        <v>0</v>
      </c>
      <c r="H19" s="50">
        <f ca="1">IF(AND($C19&lt;=3,$C19&lt;&gt;0),0,IF($C19=4,OFFSET(H19,-1,0)+1,OFFSET(H19,-1,0)))</f>
        <v>0</v>
      </c>
      <c r="I19" s="50">
        <f t="shared" ca="1" si="8"/>
        <v>0</v>
      </c>
      <c r="J19" s="50">
        <f t="shared" ref="J19:J82" ca="1" si="11">IF(OR($C19="S",$C19=0),0,MATCH(0,OFFSET($D19,1,$C19,ROW($C$135)-ROW($C19)),0))</f>
        <v>116</v>
      </c>
      <c r="K19" s="50" t="e">
        <f t="shared" ref="K19:K82" ca="1" si="12">IF(OR($C19="S",$C19=0),0,MATCH(OFFSET($D19,0,$C19)+1,OFFSET($D19,1,$C19,ROW($C$135)-ROW($C19)),0))</f>
        <v>#N/A</v>
      </c>
      <c r="L19" s="78" t="s">
        <v>53</v>
      </c>
      <c r="M19" s="79" t="s">
        <v>56</v>
      </c>
      <c r="N19" s="80" t="s">
        <v>56</v>
      </c>
      <c r="O19" s="81" t="s">
        <v>57</v>
      </c>
      <c r="P19" s="55" t="s">
        <v>58</v>
      </c>
      <c r="Q19" s="82"/>
      <c r="R19" s="83" t="s">
        <v>7</v>
      </c>
      <c r="S19" s="84"/>
      <c r="T19" s="85"/>
      <c r="U19" s="86"/>
      <c r="V19" s="86"/>
      <c r="W19" s="87"/>
      <c r="X19" s="77"/>
      <c r="Y19" s="63"/>
      <c r="Z19" s="64"/>
      <c r="AA19" s="64"/>
    </row>
    <row r="20" spans="1:27" s="65" customFormat="1" ht="20.100000000000001" customHeight="1" x14ac:dyDescent="0.2">
      <c r="A20" s="49">
        <f t="shared" si="0"/>
        <v>2</v>
      </c>
      <c r="B20" s="50">
        <f t="shared" ca="1" si="9"/>
        <v>2</v>
      </c>
      <c r="C20" s="50">
        <f t="shared" ref="C20:C83" ca="1" si="13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50">
        <f t="shared" ca="1" si="10"/>
        <v>12</v>
      </c>
      <c r="E20" s="50">
        <f t="shared" ref="E20:E83" ca="1" si="14">IF($C20=1,OFFSET(E20,-1,0)+1,OFFSET(E20,-1,0))</f>
        <v>1</v>
      </c>
      <c r="F20" s="50">
        <f t="shared" ref="F20:F83" ca="1" si="15">IF($C20=1,0,IF($C20=2,OFFSET(F20,-1,0)+1,OFFSET(F20,-1,0)))</f>
        <v>1</v>
      </c>
      <c r="G20" s="50">
        <f t="shared" ref="G20:G83" ca="1" si="16">IF(AND($C20&lt;=2,$C20&lt;&gt;0),0,IF($C20=3,OFFSET(G20,-1,0)+1,OFFSET(G20,-1,0)))</f>
        <v>0</v>
      </c>
      <c r="H20" s="50">
        <f t="shared" ref="H20:H83" ca="1" si="17">IF(AND($C20&lt;=3,$C20&lt;&gt;0),0,IF($C20=4,OFFSET(H20,-1,0)+1,OFFSET(H20,-1,0)))</f>
        <v>0</v>
      </c>
      <c r="I20" s="50">
        <f t="shared" ca="1" si="8"/>
        <v>0</v>
      </c>
      <c r="J20" s="50">
        <f t="shared" ca="1" si="11"/>
        <v>115</v>
      </c>
      <c r="K20" s="50">
        <f t="shared" ca="1" si="12"/>
        <v>12</v>
      </c>
      <c r="L20" s="51" t="s">
        <v>53</v>
      </c>
      <c r="M20" s="88" t="s">
        <v>59</v>
      </c>
      <c r="N20" s="53" t="s">
        <v>59</v>
      </c>
      <c r="O20" s="89" t="s">
        <v>60</v>
      </c>
      <c r="P20" s="55" t="s">
        <v>58</v>
      </c>
      <c r="Q20" s="56"/>
      <c r="R20" s="90" t="s">
        <v>61</v>
      </c>
      <c r="S20" s="58"/>
      <c r="T20" s="59"/>
      <c r="U20" s="60"/>
      <c r="V20" s="60"/>
      <c r="W20" s="91"/>
      <c r="X20" s="92"/>
      <c r="Y20" s="63"/>
      <c r="Z20" s="64"/>
      <c r="AA20" s="64"/>
    </row>
    <row r="21" spans="1:27" s="65" customFormat="1" x14ac:dyDescent="0.2">
      <c r="A21" s="49" t="str">
        <f t="shared" si="0"/>
        <v>S</v>
      </c>
      <c r="B21" s="50">
        <f t="shared" ca="1" si="9"/>
        <v>2</v>
      </c>
      <c r="C21" s="50" t="str">
        <f t="shared" ca="1" si="13"/>
        <v>S</v>
      </c>
      <c r="D21" s="50">
        <f t="shared" ca="1" si="10"/>
        <v>0</v>
      </c>
      <c r="E21" s="50">
        <f t="shared" ca="1" si="14"/>
        <v>1</v>
      </c>
      <c r="F21" s="50">
        <f t="shared" ca="1" si="15"/>
        <v>1</v>
      </c>
      <c r="G21" s="50">
        <f t="shared" ca="1" si="16"/>
        <v>0</v>
      </c>
      <c r="H21" s="50">
        <f t="shared" ca="1" si="17"/>
        <v>0</v>
      </c>
      <c r="I21" s="50">
        <f t="shared" ca="1" si="8"/>
        <v>0</v>
      </c>
      <c r="J21" s="50">
        <f t="shared" ca="1" si="11"/>
        <v>0</v>
      </c>
      <c r="K21" s="50">
        <f t="shared" ca="1" si="12"/>
        <v>0</v>
      </c>
      <c r="L21" s="51" t="s">
        <v>53</v>
      </c>
      <c r="M21" s="52" t="s">
        <v>48</v>
      </c>
      <c r="N21" s="53" t="s">
        <v>48</v>
      </c>
      <c r="O21" s="89" t="s">
        <v>62</v>
      </c>
      <c r="P21" s="55" t="s">
        <v>58</v>
      </c>
      <c r="Q21" s="56">
        <v>160421</v>
      </c>
      <c r="R21" s="57" t="s">
        <v>63</v>
      </c>
      <c r="S21" s="58" t="s">
        <v>64</v>
      </c>
      <c r="T21" s="59">
        <v>979.13</v>
      </c>
      <c r="U21" s="60"/>
      <c r="V21" s="60"/>
      <c r="W21" s="91"/>
      <c r="X21" s="62" t="s">
        <v>9</v>
      </c>
      <c r="Z21" s="64"/>
      <c r="AA21" s="64"/>
    </row>
    <row r="22" spans="1:27" s="15" customFormat="1" x14ac:dyDescent="0.2">
      <c r="A22" s="49" t="str">
        <f t="shared" si="0"/>
        <v>S</v>
      </c>
      <c r="B22" s="50">
        <f t="shared" ca="1" si="9"/>
        <v>2</v>
      </c>
      <c r="C22" s="50" t="str">
        <f t="shared" ca="1" si="13"/>
        <v>S</v>
      </c>
      <c r="D22" s="50">
        <f t="shared" ca="1" si="10"/>
        <v>0</v>
      </c>
      <c r="E22" s="50">
        <f t="shared" ca="1" si="14"/>
        <v>1</v>
      </c>
      <c r="F22" s="50">
        <f t="shared" ca="1" si="15"/>
        <v>1</v>
      </c>
      <c r="G22" s="50">
        <f t="shared" ca="1" si="16"/>
        <v>0</v>
      </c>
      <c r="H22" s="50">
        <f t="shared" ca="1" si="17"/>
        <v>0</v>
      </c>
      <c r="I22" s="50">
        <f t="shared" ca="1" si="8"/>
        <v>0</v>
      </c>
      <c r="J22" s="50">
        <f t="shared" ca="1" si="11"/>
        <v>0</v>
      </c>
      <c r="K22" s="50">
        <f t="shared" ca="1" si="12"/>
        <v>0</v>
      </c>
      <c r="L22" s="51" t="s">
        <v>53</v>
      </c>
      <c r="M22" s="52" t="s">
        <v>48</v>
      </c>
      <c r="N22" s="53" t="s">
        <v>48</v>
      </c>
      <c r="O22" s="89" t="s">
        <v>65</v>
      </c>
      <c r="P22" s="55" t="s">
        <v>58</v>
      </c>
      <c r="Q22" s="56">
        <v>20136</v>
      </c>
      <c r="R22" s="57" t="s">
        <v>66</v>
      </c>
      <c r="S22" s="58" t="s">
        <v>64</v>
      </c>
      <c r="T22" s="59">
        <v>979.13</v>
      </c>
      <c r="U22" s="60"/>
      <c r="V22" s="60"/>
      <c r="W22" s="91"/>
      <c r="X22" s="62" t="s">
        <v>9</v>
      </c>
      <c r="Z22" s="10"/>
      <c r="AA22" s="10"/>
    </row>
    <row r="23" spans="1:27" s="65" customFormat="1" x14ac:dyDescent="0.2">
      <c r="A23" s="49" t="str">
        <f t="shared" si="0"/>
        <v>S</v>
      </c>
      <c r="B23" s="50">
        <f t="shared" ca="1" si="9"/>
        <v>2</v>
      </c>
      <c r="C23" s="50" t="str">
        <f t="shared" ca="1" si="13"/>
        <v>S</v>
      </c>
      <c r="D23" s="50">
        <f t="shared" ca="1" si="10"/>
        <v>0</v>
      </c>
      <c r="E23" s="50">
        <f t="shared" ca="1" si="14"/>
        <v>1</v>
      </c>
      <c r="F23" s="50">
        <f t="shared" ca="1" si="15"/>
        <v>1</v>
      </c>
      <c r="G23" s="50">
        <f t="shared" ca="1" si="16"/>
        <v>0</v>
      </c>
      <c r="H23" s="50">
        <f t="shared" ca="1" si="17"/>
        <v>0</v>
      </c>
      <c r="I23" s="50">
        <f t="shared" ca="1" si="8"/>
        <v>0</v>
      </c>
      <c r="J23" s="50">
        <f ca="1">IF(OR($C23="S",$C23=0),0,MATCH(0,OFFSET($D23,1,$C23,ROW($C$135)-ROW($C23)),0))</f>
        <v>0</v>
      </c>
      <c r="K23" s="50">
        <f ca="1">IF(OR($C23="S",$C23=0),0,MATCH(OFFSET($D23,0,$C23)+1,OFFSET($D23,1,$C23,ROW($C$135)-ROW($C23)),0))</f>
        <v>0</v>
      </c>
      <c r="L23" s="51" t="s">
        <v>53</v>
      </c>
      <c r="M23" s="52" t="s">
        <v>48</v>
      </c>
      <c r="N23" s="53" t="s">
        <v>48</v>
      </c>
      <c r="O23" s="54" t="s">
        <v>67</v>
      </c>
      <c r="P23" s="55" t="s">
        <v>58</v>
      </c>
      <c r="Q23" s="56">
        <v>20101</v>
      </c>
      <c r="R23" s="57" t="s">
        <v>68</v>
      </c>
      <c r="S23" s="58" t="s">
        <v>64</v>
      </c>
      <c r="T23" s="59">
        <v>393.73</v>
      </c>
      <c r="U23" s="60"/>
      <c r="V23" s="60"/>
      <c r="W23" s="61"/>
      <c r="X23" s="62" t="s">
        <v>9</v>
      </c>
      <c r="Y23" s="63"/>
      <c r="Z23" s="64"/>
      <c r="AA23" s="64"/>
    </row>
    <row r="24" spans="1:27" s="15" customFormat="1" x14ac:dyDescent="0.2">
      <c r="A24" s="49" t="str">
        <f t="shared" si="0"/>
        <v>S</v>
      </c>
      <c r="B24" s="50">
        <f t="shared" ca="1" si="9"/>
        <v>2</v>
      </c>
      <c r="C24" s="50" t="str">
        <f t="shared" ca="1" si="13"/>
        <v>S</v>
      </c>
      <c r="D24" s="50">
        <f t="shared" ca="1" si="10"/>
        <v>0</v>
      </c>
      <c r="E24" s="50">
        <f t="shared" ca="1" si="14"/>
        <v>1</v>
      </c>
      <c r="F24" s="50">
        <f t="shared" ca="1" si="15"/>
        <v>1</v>
      </c>
      <c r="G24" s="50">
        <f t="shared" ca="1" si="16"/>
        <v>0</v>
      </c>
      <c r="H24" s="50">
        <f t="shared" ca="1" si="17"/>
        <v>0</v>
      </c>
      <c r="I24" s="50">
        <f t="shared" ca="1" si="8"/>
        <v>0</v>
      </c>
      <c r="J24" s="50">
        <f t="shared" ca="1" si="11"/>
        <v>0</v>
      </c>
      <c r="K24" s="50">
        <f t="shared" ca="1" si="12"/>
        <v>0</v>
      </c>
      <c r="L24" s="51" t="s">
        <v>53</v>
      </c>
      <c r="M24" s="52" t="s">
        <v>48</v>
      </c>
      <c r="N24" s="53" t="s">
        <v>48</v>
      </c>
      <c r="O24" s="89" t="s">
        <v>69</v>
      </c>
      <c r="P24" s="55" t="s">
        <v>58</v>
      </c>
      <c r="Q24" s="56">
        <v>20109</v>
      </c>
      <c r="R24" s="57" t="s">
        <v>70</v>
      </c>
      <c r="S24" s="58" t="s">
        <v>64</v>
      </c>
      <c r="T24" s="59">
        <v>178.73999999999998</v>
      </c>
      <c r="U24" s="60"/>
      <c r="V24" s="60"/>
      <c r="W24" s="91"/>
      <c r="X24" s="62" t="s">
        <v>9</v>
      </c>
      <c r="Y24" s="93"/>
      <c r="Z24" s="10"/>
      <c r="AA24" s="10"/>
    </row>
    <row r="25" spans="1:27" s="15" customFormat="1" ht="22.5" x14ac:dyDescent="0.2">
      <c r="A25" s="49" t="str">
        <f t="shared" si="0"/>
        <v>S</v>
      </c>
      <c r="B25" s="50">
        <f t="shared" ca="1" si="9"/>
        <v>2</v>
      </c>
      <c r="C25" s="50" t="str">
        <f t="shared" ca="1" si="13"/>
        <v>S</v>
      </c>
      <c r="D25" s="50">
        <f t="shared" ca="1" si="10"/>
        <v>0</v>
      </c>
      <c r="E25" s="50">
        <f t="shared" ca="1" si="14"/>
        <v>1</v>
      </c>
      <c r="F25" s="50">
        <f t="shared" ca="1" si="15"/>
        <v>1</v>
      </c>
      <c r="G25" s="50">
        <f t="shared" ca="1" si="16"/>
        <v>0</v>
      </c>
      <c r="H25" s="50">
        <f t="shared" ca="1" si="17"/>
        <v>0</v>
      </c>
      <c r="I25" s="50">
        <f t="shared" ca="1" si="8"/>
        <v>0</v>
      </c>
      <c r="J25" s="50">
        <f t="shared" ca="1" si="11"/>
        <v>0</v>
      </c>
      <c r="K25" s="50">
        <f t="shared" ca="1" si="12"/>
        <v>0</v>
      </c>
      <c r="L25" s="51" t="s">
        <v>53</v>
      </c>
      <c r="M25" s="52" t="s">
        <v>48</v>
      </c>
      <c r="N25" s="53" t="s">
        <v>48</v>
      </c>
      <c r="O25" s="89" t="s">
        <v>71</v>
      </c>
      <c r="P25" s="55" t="s">
        <v>58</v>
      </c>
      <c r="Q25" s="56">
        <v>20148</v>
      </c>
      <c r="R25" s="57" t="s">
        <v>72</v>
      </c>
      <c r="S25" s="58" t="s">
        <v>64</v>
      </c>
      <c r="T25" s="59">
        <v>621.08000000000004</v>
      </c>
      <c r="U25" s="60"/>
      <c r="V25" s="60"/>
      <c r="W25" s="91"/>
      <c r="X25" s="62" t="s">
        <v>9</v>
      </c>
      <c r="Z25" s="10"/>
      <c r="AA25" s="10"/>
    </row>
    <row r="26" spans="1:27" s="15" customFormat="1" x14ac:dyDescent="0.2">
      <c r="A26" s="49" t="str">
        <f t="shared" si="0"/>
        <v>S</v>
      </c>
      <c r="B26" s="50">
        <f t="shared" ca="1" si="9"/>
        <v>2</v>
      </c>
      <c r="C26" s="50" t="str">
        <f t="shared" ca="1" si="13"/>
        <v>S</v>
      </c>
      <c r="D26" s="50">
        <f t="shared" ca="1" si="10"/>
        <v>0</v>
      </c>
      <c r="E26" s="50">
        <f t="shared" ca="1" si="14"/>
        <v>1</v>
      </c>
      <c r="F26" s="50">
        <f t="shared" ca="1" si="15"/>
        <v>1</v>
      </c>
      <c r="G26" s="50">
        <f t="shared" ca="1" si="16"/>
        <v>0</v>
      </c>
      <c r="H26" s="50">
        <f t="shared" ca="1" si="17"/>
        <v>0</v>
      </c>
      <c r="I26" s="50">
        <f t="shared" ca="1" si="8"/>
        <v>0</v>
      </c>
      <c r="J26" s="50">
        <f t="shared" ca="1" si="11"/>
        <v>0</v>
      </c>
      <c r="K26" s="50">
        <f t="shared" ca="1" si="12"/>
        <v>0</v>
      </c>
      <c r="L26" s="51" t="s">
        <v>53</v>
      </c>
      <c r="M26" s="52" t="s">
        <v>48</v>
      </c>
      <c r="N26" s="53" t="s">
        <v>48</v>
      </c>
      <c r="O26" s="89" t="s">
        <v>73</v>
      </c>
      <c r="P26" s="55" t="s">
        <v>74</v>
      </c>
      <c r="Q26" s="56" t="s">
        <v>75</v>
      </c>
      <c r="R26" s="57" t="s">
        <v>76</v>
      </c>
      <c r="S26" s="58" t="s">
        <v>77</v>
      </c>
      <c r="T26" s="59">
        <v>93.37</v>
      </c>
      <c r="U26" s="60"/>
      <c r="V26" s="60"/>
      <c r="W26" s="91"/>
      <c r="X26" s="94" t="s">
        <v>9</v>
      </c>
      <c r="Y26" s="93"/>
      <c r="Z26" s="10"/>
      <c r="AA26" s="10"/>
    </row>
    <row r="27" spans="1:27" s="15" customFormat="1" x14ac:dyDescent="0.2">
      <c r="A27" s="49" t="str">
        <f t="shared" si="0"/>
        <v>S</v>
      </c>
      <c r="B27" s="50">
        <f t="shared" ca="1" si="9"/>
        <v>2</v>
      </c>
      <c r="C27" s="50" t="str">
        <f t="shared" ca="1" si="13"/>
        <v>S</v>
      </c>
      <c r="D27" s="50">
        <f t="shared" ca="1" si="10"/>
        <v>0</v>
      </c>
      <c r="E27" s="50">
        <f t="shared" ca="1" si="14"/>
        <v>1</v>
      </c>
      <c r="F27" s="50">
        <f t="shared" ca="1" si="15"/>
        <v>1</v>
      </c>
      <c r="G27" s="50">
        <f t="shared" ca="1" si="16"/>
        <v>0</v>
      </c>
      <c r="H27" s="50">
        <f t="shared" ca="1" si="17"/>
        <v>0</v>
      </c>
      <c r="I27" s="50">
        <f t="shared" ca="1" si="8"/>
        <v>0</v>
      </c>
      <c r="J27" s="50">
        <f t="shared" ca="1" si="11"/>
        <v>0</v>
      </c>
      <c r="K27" s="50">
        <f t="shared" ca="1" si="12"/>
        <v>0</v>
      </c>
      <c r="L27" s="51" t="s">
        <v>53</v>
      </c>
      <c r="M27" s="52" t="s">
        <v>48</v>
      </c>
      <c r="N27" s="53" t="s">
        <v>48</v>
      </c>
      <c r="O27" s="89" t="s">
        <v>78</v>
      </c>
      <c r="P27" s="55" t="s">
        <v>58</v>
      </c>
      <c r="Q27" s="56">
        <v>20190</v>
      </c>
      <c r="R27" s="57" t="s">
        <v>79</v>
      </c>
      <c r="S27" s="58" t="s">
        <v>64</v>
      </c>
      <c r="T27" s="59">
        <v>278.89999999999998</v>
      </c>
      <c r="U27" s="60"/>
      <c r="V27" s="60"/>
      <c r="W27" s="91"/>
      <c r="X27" s="94" t="s">
        <v>9</v>
      </c>
      <c r="Y27" s="93"/>
      <c r="Z27" s="10"/>
      <c r="AA27" s="10"/>
    </row>
    <row r="28" spans="1:27" s="65" customFormat="1" ht="22.5" x14ac:dyDescent="0.2">
      <c r="A28" s="49" t="str">
        <f t="shared" si="0"/>
        <v>S</v>
      </c>
      <c r="B28" s="50">
        <f t="shared" ca="1" si="9"/>
        <v>2</v>
      </c>
      <c r="C28" s="50" t="str">
        <f t="shared" ca="1" si="13"/>
        <v>S</v>
      </c>
      <c r="D28" s="50">
        <f t="shared" ca="1" si="10"/>
        <v>0</v>
      </c>
      <c r="E28" s="50">
        <f t="shared" ca="1" si="14"/>
        <v>1</v>
      </c>
      <c r="F28" s="50">
        <f t="shared" ca="1" si="15"/>
        <v>1</v>
      </c>
      <c r="G28" s="50">
        <f t="shared" ca="1" si="16"/>
        <v>0</v>
      </c>
      <c r="H28" s="50">
        <f t="shared" ca="1" si="17"/>
        <v>0</v>
      </c>
      <c r="I28" s="50">
        <f t="shared" ca="1" si="8"/>
        <v>0</v>
      </c>
      <c r="J28" s="50">
        <f t="shared" ca="1" si="11"/>
        <v>0</v>
      </c>
      <c r="K28" s="50">
        <f t="shared" ca="1" si="12"/>
        <v>0</v>
      </c>
      <c r="L28" s="51" t="s">
        <v>53</v>
      </c>
      <c r="M28" s="52" t="s">
        <v>48</v>
      </c>
      <c r="N28" s="53" t="s">
        <v>48</v>
      </c>
      <c r="O28" s="54" t="s">
        <v>80</v>
      </c>
      <c r="P28" s="55" t="s">
        <v>50</v>
      </c>
      <c r="Q28" s="56">
        <v>97661</v>
      </c>
      <c r="R28" s="57" t="s">
        <v>81</v>
      </c>
      <c r="S28" s="58" t="s">
        <v>82</v>
      </c>
      <c r="T28" s="59">
        <v>4000</v>
      </c>
      <c r="U28" s="60"/>
      <c r="V28" s="60"/>
      <c r="W28" s="61"/>
      <c r="X28" s="62" t="s">
        <v>9</v>
      </c>
      <c r="Y28" s="63"/>
      <c r="Z28" s="64"/>
      <c r="AA28" s="64"/>
    </row>
    <row r="29" spans="1:27" s="65" customFormat="1" ht="22.5" x14ac:dyDescent="0.2">
      <c r="A29" s="49" t="str">
        <f t="shared" si="0"/>
        <v>S</v>
      </c>
      <c r="B29" s="50">
        <f t="shared" ca="1" si="9"/>
        <v>2</v>
      </c>
      <c r="C29" s="50" t="str">
        <f t="shared" ca="1" si="13"/>
        <v>S</v>
      </c>
      <c r="D29" s="50">
        <f t="shared" ca="1" si="10"/>
        <v>0</v>
      </c>
      <c r="E29" s="50">
        <f t="shared" ca="1" si="14"/>
        <v>1</v>
      </c>
      <c r="F29" s="50">
        <f t="shared" ca="1" si="15"/>
        <v>1</v>
      </c>
      <c r="G29" s="50">
        <f t="shared" ca="1" si="16"/>
        <v>0</v>
      </c>
      <c r="H29" s="50">
        <f t="shared" ca="1" si="17"/>
        <v>0</v>
      </c>
      <c r="I29" s="50">
        <f t="shared" ca="1" si="8"/>
        <v>0</v>
      </c>
      <c r="J29" s="50">
        <f t="shared" ca="1" si="11"/>
        <v>0</v>
      </c>
      <c r="K29" s="50">
        <f t="shared" ca="1" si="12"/>
        <v>0</v>
      </c>
      <c r="L29" s="51" t="s">
        <v>53</v>
      </c>
      <c r="M29" s="52" t="s">
        <v>48</v>
      </c>
      <c r="N29" s="53" t="s">
        <v>48</v>
      </c>
      <c r="O29" s="54" t="s">
        <v>83</v>
      </c>
      <c r="P29" s="55" t="s">
        <v>50</v>
      </c>
      <c r="Q29" s="56">
        <v>97660</v>
      </c>
      <c r="R29" s="57" t="s">
        <v>84</v>
      </c>
      <c r="S29" s="58" t="s">
        <v>85</v>
      </c>
      <c r="T29" s="59">
        <v>60</v>
      </c>
      <c r="U29" s="60"/>
      <c r="V29" s="60"/>
      <c r="W29" s="61"/>
      <c r="X29" s="62" t="s">
        <v>9</v>
      </c>
      <c r="Y29" s="63"/>
      <c r="Z29" s="64"/>
      <c r="AA29" s="64"/>
    </row>
    <row r="30" spans="1:27" s="65" customFormat="1" ht="22.5" x14ac:dyDescent="0.2">
      <c r="A30" s="49" t="str">
        <f t="shared" si="0"/>
        <v>S</v>
      </c>
      <c r="B30" s="50">
        <f t="shared" ca="1" si="9"/>
        <v>2</v>
      </c>
      <c r="C30" s="50" t="str">
        <f t="shared" ca="1" si="13"/>
        <v>S</v>
      </c>
      <c r="D30" s="50">
        <f t="shared" ca="1" si="10"/>
        <v>0</v>
      </c>
      <c r="E30" s="50">
        <f t="shared" ca="1" si="14"/>
        <v>1</v>
      </c>
      <c r="F30" s="50">
        <f t="shared" ca="1" si="15"/>
        <v>1</v>
      </c>
      <c r="G30" s="50">
        <f t="shared" ca="1" si="16"/>
        <v>0</v>
      </c>
      <c r="H30" s="50">
        <f t="shared" ca="1" si="17"/>
        <v>0</v>
      </c>
      <c r="I30" s="50">
        <f t="shared" ca="1" si="8"/>
        <v>0</v>
      </c>
      <c r="J30" s="50">
        <f t="shared" ca="1" si="11"/>
        <v>0</v>
      </c>
      <c r="K30" s="50">
        <f t="shared" ca="1" si="12"/>
        <v>0</v>
      </c>
      <c r="L30" s="51" t="s">
        <v>53</v>
      </c>
      <c r="M30" s="52" t="s">
        <v>48</v>
      </c>
      <c r="N30" s="53" t="s">
        <v>48</v>
      </c>
      <c r="O30" s="54" t="s">
        <v>86</v>
      </c>
      <c r="P30" s="55" t="s">
        <v>50</v>
      </c>
      <c r="Q30" s="56">
        <v>97665</v>
      </c>
      <c r="R30" s="57" t="s">
        <v>87</v>
      </c>
      <c r="S30" s="58" t="s">
        <v>85</v>
      </c>
      <c r="T30" s="59">
        <v>30</v>
      </c>
      <c r="U30" s="60"/>
      <c r="V30" s="60"/>
      <c r="W30" s="61"/>
      <c r="X30" s="62" t="s">
        <v>9</v>
      </c>
      <c r="Y30" s="63"/>
      <c r="Z30" s="64"/>
      <c r="AA30" s="64"/>
    </row>
    <row r="31" spans="1:27" s="15" customFormat="1" x14ac:dyDescent="0.2">
      <c r="A31" s="49" t="str">
        <f t="shared" si="0"/>
        <v>S</v>
      </c>
      <c r="B31" s="50">
        <f t="shared" ca="1" si="9"/>
        <v>2</v>
      </c>
      <c r="C31" s="50" t="str">
        <f t="shared" ca="1" si="13"/>
        <v>S</v>
      </c>
      <c r="D31" s="50">
        <f t="shared" ca="1" si="10"/>
        <v>0</v>
      </c>
      <c r="E31" s="50">
        <f t="shared" ca="1" si="14"/>
        <v>1</v>
      </c>
      <c r="F31" s="50">
        <f t="shared" ca="1" si="15"/>
        <v>1</v>
      </c>
      <c r="G31" s="50">
        <f t="shared" ca="1" si="16"/>
        <v>0</v>
      </c>
      <c r="H31" s="50">
        <f t="shared" ca="1" si="17"/>
        <v>0</v>
      </c>
      <c r="I31" s="50">
        <f t="shared" ca="1" si="8"/>
        <v>0</v>
      </c>
      <c r="J31" s="50">
        <f t="shared" ca="1" si="11"/>
        <v>0</v>
      </c>
      <c r="K31" s="50">
        <f t="shared" ca="1" si="12"/>
        <v>0</v>
      </c>
      <c r="L31" s="51" t="s">
        <v>53</v>
      </c>
      <c r="M31" s="52" t="s">
        <v>48</v>
      </c>
      <c r="N31" s="53" t="s">
        <v>48</v>
      </c>
      <c r="O31" s="89" t="s">
        <v>88</v>
      </c>
      <c r="P31" s="55" t="s">
        <v>50</v>
      </c>
      <c r="Q31" s="56" t="s">
        <v>89</v>
      </c>
      <c r="R31" s="57" t="s">
        <v>90</v>
      </c>
      <c r="S31" s="58" t="s">
        <v>77</v>
      </c>
      <c r="T31" s="59">
        <v>4.5</v>
      </c>
      <c r="U31" s="60"/>
      <c r="V31" s="60"/>
      <c r="W31" s="91"/>
      <c r="X31" s="62" t="s">
        <v>91</v>
      </c>
      <c r="Z31" s="10"/>
      <c r="AA31" s="10"/>
    </row>
    <row r="32" spans="1:27" s="15" customFormat="1" ht="20.100000000000001" customHeight="1" x14ac:dyDescent="0.2">
      <c r="A32" s="49">
        <f t="shared" si="0"/>
        <v>2</v>
      </c>
      <c r="B32" s="50">
        <f t="shared" ca="1" si="9"/>
        <v>2</v>
      </c>
      <c r="C32" s="50">
        <f t="shared" ca="1" si="13"/>
        <v>2</v>
      </c>
      <c r="D32" s="50">
        <f t="shared" ca="1" si="10"/>
        <v>3</v>
      </c>
      <c r="E32" s="50">
        <f t="shared" ca="1" si="14"/>
        <v>1</v>
      </c>
      <c r="F32" s="50">
        <f t="shared" ca="1" si="15"/>
        <v>2</v>
      </c>
      <c r="G32" s="50">
        <f t="shared" ca="1" si="16"/>
        <v>0</v>
      </c>
      <c r="H32" s="50">
        <f t="shared" ca="1" si="17"/>
        <v>0</v>
      </c>
      <c r="I32" s="50">
        <f t="shared" ca="1" si="8"/>
        <v>0</v>
      </c>
      <c r="J32" s="50">
        <f t="shared" ca="1" si="11"/>
        <v>103</v>
      </c>
      <c r="K32" s="50">
        <f t="shared" ca="1" si="12"/>
        <v>3</v>
      </c>
      <c r="L32" s="51" t="s">
        <v>53</v>
      </c>
      <c r="M32" s="52" t="s">
        <v>59</v>
      </c>
      <c r="N32" s="53" t="s">
        <v>59</v>
      </c>
      <c r="O32" s="89" t="s">
        <v>92</v>
      </c>
      <c r="P32" s="55" t="s">
        <v>58</v>
      </c>
      <c r="Q32" s="56"/>
      <c r="R32" s="90" t="s">
        <v>93</v>
      </c>
      <c r="S32" s="58" t="s">
        <v>49</v>
      </c>
      <c r="T32" s="59"/>
      <c r="U32" s="60"/>
      <c r="V32" s="60"/>
      <c r="W32" s="91"/>
      <c r="X32" s="62" t="s">
        <v>9</v>
      </c>
      <c r="Z32" s="10"/>
      <c r="AA32" s="10"/>
    </row>
    <row r="33" spans="1:27" s="15" customFormat="1" ht="22.5" x14ac:dyDescent="0.2">
      <c r="A33" s="49" t="str">
        <f t="shared" si="0"/>
        <v>S</v>
      </c>
      <c r="B33" s="50">
        <f t="shared" ca="1" si="9"/>
        <v>2</v>
      </c>
      <c r="C33" s="50" t="str">
        <f t="shared" ca="1" si="13"/>
        <v>S</v>
      </c>
      <c r="D33" s="50">
        <f t="shared" ca="1" si="10"/>
        <v>0</v>
      </c>
      <c r="E33" s="50">
        <f t="shared" ca="1" si="14"/>
        <v>1</v>
      </c>
      <c r="F33" s="50">
        <f t="shared" ca="1" si="15"/>
        <v>2</v>
      </c>
      <c r="G33" s="50">
        <f t="shared" ca="1" si="16"/>
        <v>0</v>
      </c>
      <c r="H33" s="50">
        <f t="shared" ca="1" si="17"/>
        <v>0</v>
      </c>
      <c r="I33" s="50">
        <f t="shared" ca="1" si="8"/>
        <v>0</v>
      </c>
      <c r="J33" s="50">
        <f t="shared" ca="1" si="11"/>
        <v>0</v>
      </c>
      <c r="K33" s="50">
        <f t="shared" ca="1" si="12"/>
        <v>0</v>
      </c>
      <c r="L33" s="51" t="s">
        <v>53</v>
      </c>
      <c r="M33" s="52" t="s">
        <v>48</v>
      </c>
      <c r="N33" s="53" t="s">
        <v>48</v>
      </c>
      <c r="O33" s="89" t="s">
        <v>94</v>
      </c>
      <c r="P33" s="55" t="s">
        <v>50</v>
      </c>
      <c r="Q33" s="56">
        <v>72900</v>
      </c>
      <c r="R33" s="57" t="s">
        <v>95</v>
      </c>
      <c r="S33" s="58" t="s">
        <v>96</v>
      </c>
      <c r="T33" s="59">
        <v>134.31030000000001</v>
      </c>
      <c r="U33" s="60"/>
      <c r="V33" s="60"/>
      <c r="W33" s="91"/>
      <c r="X33" s="94" t="s">
        <v>9</v>
      </c>
      <c r="Y33" s="93"/>
      <c r="Z33" s="10"/>
      <c r="AA33" s="10"/>
    </row>
    <row r="34" spans="1:27" s="15" customFormat="1" x14ac:dyDescent="0.2">
      <c r="A34" s="49" t="str">
        <f t="shared" si="0"/>
        <v>S</v>
      </c>
      <c r="B34" s="50">
        <f t="shared" ca="1" si="9"/>
        <v>2</v>
      </c>
      <c r="C34" s="50" t="str">
        <f t="shared" ca="1" si="13"/>
        <v>S</v>
      </c>
      <c r="D34" s="50">
        <f t="shared" ca="1" si="10"/>
        <v>0</v>
      </c>
      <c r="E34" s="50">
        <f t="shared" ca="1" si="14"/>
        <v>1</v>
      </c>
      <c r="F34" s="50">
        <f t="shared" ca="1" si="15"/>
        <v>2</v>
      </c>
      <c r="G34" s="50">
        <f t="shared" ca="1" si="16"/>
        <v>0</v>
      </c>
      <c r="H34" s="50">
        <f t="shared" ca="1" si="17"/>
        <v>0</v>
      </c>
      <c r="I34" s="50">
        <f t="shared" ca="1" si="8"/>
        <v>0</v>
      </c>
      <c r="J34" s="50">
        <f t="shared" ca="1" si="11"/>
        <v>0</v>
      </c>
      <c r="K34" s="50">
        <f t="shared" ca="1" si="12"/>
        <v>0</v>
      </c>
      <c r="L34" s="51" t="s">
        <v>53</v>
      </c>
      <c r="M34" s="52" t="s">
        <v>48</v>
      </c>
      <c r="N34" s="53" t="s">
        <v>48</v>
      </c>
      <c r="O34" s="89" t="s">
        <v>97</v>
      </c>
      <c r="P34" s="55" t="s">
        <v>50</v>
      </c>
      <c r="Q34" s="56">
        <v>72897</v>
      </c>
      <c r="R34" s="57" t="s">
        <v>98</v>
      </c>
      <c r="S34" s="58" t="s">
        <v>96</v>
      </c>
      <c r="T34" s="59">
        <v>134.31030000000001</v>
      </c>
      <c r="U34" s="60"/>
      <c r="V34" s="60"/>
      <c r="W34" s="91"/>
      <c r="X34" s="62" t="s">
        <v>9</v>
      </c>
      <c r="Z34" s="10"/>
      <c r="AA34" s="10"/>
    </row>
    <row r="35" spans="1:27" s="15" customFormat="1" ht="20.100000000000001" customHeight="1" x14ac:dyDescent="0.2">
      <c r="A35" s="49">
        <f t="shared" si="0"/>
        <v>2</v>
      </c>
      <c r="B35" s="50">
        <f t="shared" ca="1" si="9"/>
        <v>2</v>
      </c>
      <c r="C35" s="50">
        <f t="shared" ca="1" si="13"/>
        <v>2</v>
      </c>
      <c r="D35" s="50">
        <f t="shared" ca="1" si="10"/>
        <v>4</v>
      </c>
      <c r="E35" s="50">
        <f t="shared" ca="1" si="14"/>
        <v>1</v>
      </c>
      <c r="F35" s="50">
        <f t="shared" ca="1" si="15"/>
        <v>3</v>
      </c>
      <c r="G35" s="50">
        <f t="shared" ca="1" si="16"/>
        <v>0</v>
      </c>
      <c r="H35" s="50">
        <f t="shared" ca="1" si="17"/>
        <v>0</v>
      </c>
      <c r="I35" s="50">
        <f t="shared" ca="1" si="8"/>
        <v>0</v>
      </c>
      <c r="J35" s="50">
        <f t="shared" ca="1" si="11"/>
        <v>100</v>
      </c>
      <c r="K35" s="50">
        <f t="shared" ca="1" si="12"/>
        <v>4</v>
      </c>
      <c r="L35" s="51" t="s">
        <v>53</v>
      </c>
      <c r="M35" s="52" t="s">
        <v>59</v>
      </c>
      <c r="N35" s="53" t="s">
        <v>59</v>
      </c>
      <c r="O35" s="89" t="s">
        <v>99</v>
      </c>
      <c r="P35" s="55" t="s">
        <v>58</v>
      </c>
      <c r="Q35" s="56"/>
      <c r="R35" s="90" t="s">
        <v>100</v>
      </c>
      <c r="S35" s="58" t="s">
        <v>49</v>
      </c>
      <c r="T35" s="59"/>
      <c r="U35" s="60"/>
      <c r="V35" s="60"/>
      <c r="W35" s="91"/>
      <c r="X35" s="62" t="s">
        <v>9</v>
      </c>
      <c r="Z35" s="10"/>
      <c r="AA35" s="10"/>
    </row>
    <row r="36" spans="1:27" s="15" customFormat="1" x14ac:dyDescent="0.2">
      <c r="A36" s="49" t="str">
        <f t="shared" ref="A36:A38" si="18">CHOOSE(1+LOG(1+2*(ORÇAMENTO.Nivel="Nível 1")+4*(ORÇAMENTO.Nivel="Nível 2")+8*(ORÇAMENTO.Nivel="Nível 3")+16*(ORÇAMENTO.Nivel="Nível 4")+32*(ORÇAMENTO.Nivel="Serviço"),2),0,1,2,3,4,"S")</f>
        <v>S</v>
      </c>
      <c r="B36" s="50">
        <f t="shared" ca="1" si="9"/>
        <v>2</v>
      </c>
      <c r="C36" s="50" t="str">
        <f t="shared" ca="1" si="13"/>
        <v>S</v>
      </c>
      <c r="D36" s="50">
        <f t="shared" ca="1" si="10"/>
        <v>0</v>
      </c>
      <c r="E36" s="50">
        <f t="shared" ca="1" si="14"/>
        <v>1</v>
      </c>
      <c r="F36" s="50">
        <f t="shared" ca="1" si="15"/>
        <v>3</v>
      </c>
      <c r="G36" s="50">
        <f t="shared" ca="1" si="16"/>
        <v>0</v>
      </c>
      <c r="H36" s="50">
        <f t="shared" ca="1" si="17"/>
        <v>0</v>
      </c>
      <c r="I36" s="50">
        <f t="shared" ca="1" si="8"/>
        <v>0</v>
      </c>
      <c r="J36" s="50">
        <f t="shared" ca="1" si="11"/>
        <v>0</v>
      </c>
      <c r="K36" s="50">
        <f t="shared" ca="1" si="12"/>
        <v>0</v>
      </c>
      <c r="L36" s="51" t="s">
        <v>53</v>
      </c>
      <c r="M36" s="52" t="s">
        <v>48</v>
      </c>
      <c r="N36" s="53" t="s">
        <v>48</v>
      </c>
      <c r="O36" s="89" t="s">
        <v>101</v>
      </c>
      <c r="P36" s="55" t="s">
        <v>58</v>
      </c>
      <c r="Q36" s="56">
        <v>40905</v>
      </c>
      <c r="R36" s="57" t="s">
        <v>102</v>
      </c>
      <c r="S36" s="58" t="s">
        <v>64</v>
      </c>
      <c r="T36" s="59">
        <v>560.56999999999994</v>
      </c>
      <c r="U36" s="60"/>
      <c r="V36" s="60"/>
      <c r="W36" s="91"/>
      <c r="X36" s="62" t="s">
        <v>9</v>
      </c>
      <c r="Y36" s="93"/>
      <c r="Z36" s="10"/>
      <c r="AA36" s="10"/>
    </row>
    <row r="37" spans="1:27" s="65" customFormat="1" ht="22.5" x14ac:dyDescent="0.2">
      <c r="A37" s="49" t="str">
        <f t="shared" si="18"/>
        <v>S</v>
      </c>
      <c r="B37" s="50">
        <f t="shared" ca="1" si="9"/>
        <v>2</v>
      </c>
      <c r="C37" s="50" t="str">
        <f t="shared" ca="1" si="13"/>
        <v>S</v>
      </c>
      <c r="D37" s="50">
        <f t="shared" ca="1" si="10"/>
        <v>0</v>
      </c>
      <c r="E37" s="50">
        <f t="shared" ca="1" si="14"/>
        <v>1</v>
      </c>
      <c r="F37" s="50">
        <f t="shared" ca="1" si="15"/>
        <v>3</v>
      </c>
      <c r="G37" s="50">
        <f t="shared" ca="1" si="16"/>
        <v>0</v>
      </c>
      <c r="H37" s="50">
        <f t="shared" ca="1" si="17"/>
        <v>0</v>
      </c>
      <c r="I37" s="50">
        <f t="shared" ca="1" si="8"/>
        <v>0</v>
      </c>
      <c r="J37" s="50">
        <f t="shared" ca="1" si="11"/>
        <v>0</v>
      </c>
      <c r="K37" s="50">
        <f t="shared" ca="1" si="12"/>
        <v>0</v>
      </c>
      <c r="L37" s="51" t="s">
        <v>53</v>
      </c>
      <c r="M37" s="52" t="s">
        <v>48</v>
      </c>
      <c r="N37" s="53" t="s">
        <v>48</v>
      </c>
      <c r="O37" s="54" t="s">
        <v>103</v>
      </c>
      <c r="P37" s="55" t="s">
        <v>50</v>
      </c>
      <c r="Q37" s="56">
        <v>93358</v>
      </c>
      <c r="R37" s="57" t="s">
        <v>104</v>
      </c>
      <c r="S37" s="58" t="s">
        <v>96</v>
      </c>
      <c r="T37" s="59">
        <v>2.7</v>
      </c>
      <c r="U37" s="60"/>
      <c r="V37" s="60"/>
      <c r="W37" s="61"/>
      <c r="X37" s="62" t="s">
        <v>105</v>
      </c>
      <c r="Y37" s="63"/>
      <c r="Z37" s="64"/>
      <c r="AA37" s="64"/>
    </row>
    <row r="38" spans="1:27" s="65" customFormat="1" x14ac:dyDescent="0.2">
      <c r="A38" s="49" t="str">
        <f t="shared" si="18"/>
        <v>S</v>
      </c>
      <c r="B38" s="50">
        <f t="shared" ca="1" si="9"/>
        <v>2</v>
      </c>
      <c r="C38" s="50" t="str">
        <f t="shared" ca="1" si="13"/>
        <v>S</v>
      </c>
      <c r="D38" s="50">
        <f t="shared" ca="1" si="10"/>
        <v>0</v>
      </c>
      <c r="E38" s="50">
        <f t="shared" ca="1" si="14"/>
        <v>1</v>
      </c>
      <c r="F38" s="50">
        <f t="shared" ca="1" si="15"/>
        <v>3</v>
      </c>
      <c r="G38" s="50">
        <f t="shared" ca="1" si="16"/>
        <v>0</v>
      </c>
      <c r="H38" s="50">
        <f t="shared" ca="1" si="17"/>
        <v>0</v>
      </c>
      <c r="I38" s="50">
        <f t="shared" ca="1" si="8"/>
        <v>0</v>
      </c>
      <c r="J38" s="50">
        <f t="shared" ca="1" si="11"/>
        <v>0</v>
      </c>
      <c r="K38" s="50">
        <f t="shared" ca="1" si="12"/>
        <v>0</v>
      </c>
      <c r="L38" s="51" t="s">
        <v>53</v>
      </c>
      <c r="M38" s="52" t="s">
        <v>48</v>
      </c>
      <c r="N38" s="53" t="s">
        <v>48</v>
      </c>
      <c r="O38" s="54" t="s">
        <v>106</v>
      </c>
      <c r="P38" s="55" t="s">
        <v>50</v>
      </c>
      <c r="Q38" s="56">
        <v>96995</v>
      </c>
      <c r="R38" s="57" t="s">
        <v>107</v>
      </c>
      <c r="S38" s="58" t="s">
        <v>96</v>
      </c>
      <c r="T38" s="59">
        <v>2.7</v>
      </c>
      <c r="U38" s="60"/>
      <c r="V38" s="60"/>
      <c r="W38" s="61"/>
      <c r="X38" s="62" t="s">
        <v>108</v>
      </c>
      <c r="Y38" s="63"/>
      <c r="Z38" s="64"/>
      <c r="AA38" s="64"/>
    </row>
    <row r="39" spans="1:27" s="15" customFormat="1" ht="20.100000000000001" customHeight="1" x14ac:dyDescent="0.2">
      <c r="A39" s="49">
        <f t="shared" ref="A39:A53" si="19">CHOOSE(1+LOG(1+2*(ORÇAMENTO.Nivel="Nível 1")+4*(ORÇAMENTO.Nivel="Nível 2")+8*(ORÇAMENTO.Nivel="Nível 3")+16*(ORÇAMENTO.Nivel="Nível 4")+32*(ORÇAMENTO.Nivel="Serviço"),2),0,1,2,3,4,"S")</f>
        <v>2</v>
      </c>
      <c r="B39" s="50">
        <f t="shared" ca="1" si="9"/>
        <v>2</v>
      </c>
      <c r="C39" s="50">
        <f t="shared" ca="1" si="13"/>
        <v>2</v>
      </c>
      <c r="D39" s="50">
        <f t="shared" ca="1" si="10"/>
        <v>45</v>
      </c>
      <c r="E39" s="50">
        <f t="shared" ca="1" si="14"/>
        <v>1</v>
      </c>
      <c r="F39" s="50">
        <f t="shared" ca="1" si="15"/>
        <v>4</v>
      </c>
      <c r="G39" s="50">
        <f t="shared" ca="1" si="16"/>
        <v>0</v>
      </c>
      <c r="H39" s="50">
        <f t="shared" ca="1" si="17"/>
        <v>0</v>
      </c>
      <c r="I39" s="50">
        <f t="shared" ca="1" si="8"/>
        <v>0</v>
      </c>
      <c r="J39" s="50">
        <f t="shared" ca="1" si="11"/>
        <v>96</v>
      </c>
      <c r="K39" s="50">
        <f t="shared" ca="1" si="12"/>
        <v>45</v>
      </c>
      <c r="L39" s="51" t="s">
        <v>53</v>
      </c>
      <c r="M39" s="52" t="s">
        <v>59</v>
      </c>
      <c r="N39" s="53" t="s">
        <v>59</v>
      </c>
      <c r="O39" s="89" t="s">
        <v>109</v>
      </c>
      <c r="P39" s="55"/>
      <c r="Q39" s="56"/>
      <c r="R39" s="90" t="s">
        <v>110</v>
      </c>
      <c r="S39" s="58" t="s">
        <v>49</v>
      </c>
      <c r="T39" s="59"/>
      <c r="U39" s="60"/>
      <c r="V39" s="60"/>
      <c r="W39" s="91"/>
      <c r="X39" s="62" t="s">
        <v>9</v>
      </c>
      <c r="Z39" s="10"/>
      <c r="AA39" s="10"/>
    </row>
    <row r="40" spans="1:27" s="15" customFormat="1" x14ac:dyDescent="0.2">
      <c r="A40" s="49" t="str">
        <f t="shared" si="19"/>
        <v>S</v>
      </c>
      <c r="B40" s="50">
        <f t="shared" ca="1" si="9"/>
        <v>2</v>
      </c>
      <c r="C40" s="50" t="str">
        <f t="shared" ca="1" si="13"/>
        <v>S</v>
      </c>
      <c r="D40" s="50">
        <f t="shared" ca="1" si="10"/>
        <v>0</v>
      </c>
      <c r="E40" s="50">
        <f t="shared" ca="1" si="14"/>
        <v>1</v>
      </c>
      <c r="F40" s="50">
        <f t="shared" ca="1" si="15"/>
        <v>4</v>
      </c>
      <c r="G40" s="50">
        <f t="shared" ca="1" si="16"/>
        <v>0</v>
      </c>
      <c r="H40" s="50">
        <f t="shared" ca="1" si="17"/>
        <v>0</v>
      </c>
      <c r="I40" s="50">
        <f t="shared" ca="1" si="8"/>
        <v>0</v>
      </c>
      <c r="J40" s="50">
        <f t="shared" ca="1" si="11"/>
        <v>0</v>
      </c>
      <c r="K40" s="50">
        <f t="shared" ca="1" si="12"/>
        <v>0</v>
      </c>
      <c r="L40" s="51" t="s">
        <v>53</v>
      </c>
      <c r="M40" s="52" t="s">
        <v>48</v>
      </c>
      <c r="N40" s="53" t="s">
        <v>48</v>
      </c>
      <c r="O40" s="89" t="s">
        <v>111</v>
      </c>
      <c r="P40" s="55" t="s">
        <v>58</v>
      </c>
      <c r="Q40" s="56">
        <v>70351</v>
      </c>
      <c r="R40" s="57" t="s">
        <v>112</v>
      </c>
      <c r="S40" s="58" t="s">
        <v>113</v>
      </c>
      <c r="T40" s="59">
        <v>30</v>
      </c>
      <c r="U40" s="60"/>
      <c r="V40" s="60"/>
      <c r="W40" s="91"/>
      <c r="X40" s="62" t="s">
        <v>9</v>
      </c>
      <c r="Y40" s="93"/>
      <c r="Z40" s="10"/>
      <c r="AA40" s="10"/>
    </row>
    <row r="41" spans="1:27" s="15" customFormat="1" x14ac:dyDescent="0.2">
      <c r="A41" s="49" t="str">
        <f t="shared" si="19"/>
        <v>S</v>
      </c>
      <c r="B41" s="50">
        <f t="shared" ca="1" si="9"/>
        <v>2</v>
      </c>
      <c r="C41" s="50" t="str">
        <f t="shared" ca="1" si="13"/>
        <v>S</v>
      </c>
      <c r="D41" s="50">
        <f t="shared" ca="1" si="10"/>
        <v>0</v>
      </c>
      <c r="E41" s="50">
        <f t="shared" ca="1" si="14"/>
        <v>1</v>
      </c>
      <c r="F41" s="50">
        <f t="shared" ca="1" si="15"/>
        <v>4</v>
      </c>
      <c r="G41" s="50">
        <f t="shared" ca="1" si="16"/>
        <v>0</v>
      </c>
      <c r="H41" s="50">
        <f t="shared" ca="1" si="17"/>
        <v>0</v>
      </c>
      <c r="I41" s="50">
        <f t="shared" ca="1" si="8"/>
        <v>0</v>
      </c>
      <c r="J41" s="50">
        <f t="shared" ca="1" si="11"/>
        <v>0</v>
      </c>
      <c r="K41" s="50">
        <f t="shared" ca="1" si="12"/>
        <v>0</v>
      </c>
      <c r="L41" s="51" t="s">
        <v>53</v>
      </c>
      <c r="M41" s="52" t="s">
        <v>48</v>
      </c>
      <c r="N41" s="53" t="s">
        <v>48</v>
      </c>
      <c r="O41" s="89" t="s">
        <v>114</v>
      </c>
      <c r="P41" s="55" t="s">
        <v>58</v>
      </c>
      <c r="Q41" s="56">
        <v>70352</v>
      </c>
      <c r="R41" s="57" t="s">
        <v>115</v>
      </c>
      <c r="S41" s="58" t="s">
        <v>113</v>
      </c>
      <c r="T41" s="59">
        <v>20</v>
      </c>
      <c r="U41" s="60"/>
      <c r="V41" s="60"/>
      <c r="W41" s="91"/>
      <c r="X41" s="62" t="s">
        <v>9</v>
      </c>
      <c r="Y41" s="93"/>
      <c r="Z41" s="10"/>
      <c r="AA41" s="10"/>
    </row>
    <row r="42" spans="1:27" s="65" customFormat="1" x14ac:dyDescent="0.2">
      <c r="A42" s="49" t="str">
        <f t="shared" si="19"/>
        <v>S</v>
      </c>
      <c r="B42" s="50">
        <f t="shared" ca="1" si="9"/>
        <v>2</v>
      </c>
      <c r="C42" s="50" t="str">
        <f t="shared" ca="1" si="13"/>
        <v>S</v>
      </c>
      <c r="D42" s="50">
        <f t="shared" ca="1" si="10"/>
        <v>0</v>
      </c>
      <c r="E42" s="50">
        <f t="shared" ca="1" si="14"/>
        <v>1</v>
      </c>
      <c r="F42" s="50">
        <f t="shared" ca="1" si="15"/>
        <v>4</v>
      </c>
      <c r="G42" s="50">
        <f t="shared" ca="1" si="16"/>
        <v>0</v>
      </c>
      <c r="H42" s="50">
        <f t="shared" ca="1" si="17"/>
        <v>0</v>
      </c>
      <c r="I42" s="50">
        <f t="shared" ca="1" si="8"/>
        <v>0</v>
      </c>
      <c r="J42" s="50">
        <f t="shared" ca="1" si="11"/>
        <v>0</v>
      </c>
      <c r="K42" s="50">
        <f t="shared" ca="1" si="12"/>
        <v>0</v>
      </c>
      <c r="L42" s="51" t="s">
        <v>53</v>
      </c>
      <c r="M42" s="52" t="s">
        <v>48</v>
      </c>
      <c r="N42" s="53" t="s">
        <v>48</v>
      </c>
      <c r="O42" s="89" t="s">
        <v>116</v>
      </c>
      <c r="P42" s="55" t="s">
        <v>58</v>
      </c>
      <c r="Q42" s="56">
        <v>70353</v>
      </c>
      <c r="R42" s="57" t="s">
        <v>117</v>
      </c>
      <c r="S42" s="58" t="s">
        <v>113</v>
      </c>
      <c r="T42" s="59">
        <v>10</v>
      </c>
      <c r="U42" s="60"/>
      <c r="V42" s="60"/>
      <c r="W42" s="91"/>
      <c r="X42" s="62" t="s">
        <v>9</v>
      </c>
      <c r="Y42" s="63"/>
      <c r="Z42" s="64"/>
      <c r="AA42" s="64"/>
    </row>
    <row r="43" spans="1:27" s="65" customFormat="1" x14ac:dyDescent="0.2">
      <c r="A43" s="49" t="str">
        <f t="shared" si="19"/>
        <v>S</v>
      </c>
      <c r="B43" s="50">
        <f t="shared" ca="1" si="9"/>
        <v>2</v>
      </c>
      <c r="C43" s="50" t="str">
        <f t="shared" ca="1" si="13"/>
        <v>S</v>
      </c>
      <c r="D43" s="50">
        <f t="shared" ca="1" si="10"/>
        <v>0</v>
      </c>
      <c r="E43" s="50">
        <f t="shared" ca="1" si="14"/>
        <v>1</v>
      </c>
      <c r="F43" s="50">
        <f t="shared" ca="1" si="15"/>
        <v>4</v>
      </c>
      <c r="G43" s="50">
        <f t="shared" ca="1" si="16"/>
        <v>0</v>
      </c>
      <c r="H43" s="50">
        <f t="shared" ca="1" si="17"/>
        <v>0</v>
      </c>
      <c r="I43" s="50">
        <f t="shared" ca="1" si="8"/>
        <v>0</v>
      </c>
      <c r="J43" s="50">
        <f t="shared" ca="1" si="11"/>
        <v>0</v>
      </c>
      <c r="K43" s="50">
        <f t="shared" ca="1" si="12"/>
        <v>0</v>
      </c>
      <c r="L43" s="51" t="s">
        <v>53</v>
      </c>
      <c r="M43" s="52" t="s">
        <v>48</v>
      </c>
      <c r="N43" s="53" t="s">
        <v>48</v>
      </c>
      <c r="O43" s="89" t="s">
        <v>118</v>
      </c>
      <c r="P43" s="55" t="s">
        <v>58</v>
      </c>
      <c r="Q43" s="56">
        <v>70354</v>
      </c>
      <c r="R43" s="57" t="s">
        <v>119</v>
      </c>
      <c r="S43" s="58" t="s">
        <v>113</v>
      </c>
      <c r="T43" s="59">
        <v>10</v>
      </c>
      <c r="U43" s="60"/>
      <c r="V43" s="60"/>
      <c r="W43" s="91"/>
      <c r="X43" s="62" t="s">
        <v>9</v>
      </c>
      <c r="Y43" s="63"/>
      <c r="Z43" s="64"/>
      <c r="AA43" s="64"/>
    </row>
    <row r="44" spans="1:27" s="65" customFormat="1" x14ac:dyDescent="0.2">
      <c r="A44" s="49" t="str">
        <f t="shared" si="19"/>
        <v>S</v>
      </c>
      <c r="B44" s="50">
        <f t="shared" ca="1" si="9"/>
        <v>2</v>
      </c>
      <c r="C44" s="50" t="str">
        <f t="shared" ca="1" si="13"/>
        <v>S</v>
      </c>
      <c r="D44" s="50">
        <f t="shared" ca="1" si="10"/>
        <v>0</v>
      </c>
      <c r="E44" s="50">
        <f t="shared" ca="1" si="14"/>
        <v>1</v>
      </c>
      <c r="F44" s="50">
        <f t="shared" ca="1" si="15"/>
        <v>4</v>
      </c>
      <c r="G44" s="50">
        <f t="shared" ca="1" si="16"/>
        <v>0</v>
      </c>
      <c r="H44" s="50">
        <f t="shared" ca="1" si="17"/>
        <v>0</v>
      </c>
      <c r="I44" s="50">
        <f t="shared" ca="1" si="8"/>
        <v>0</v>
      </c>
      <c r="J44" s="50">
        <f t="shared" ca="1" si="11"/>
        <v>0</v>
      </c>
      <c r="K44" s="50">
        <f t="shared" ca="1" si="12"/>
        <v>0</v>
      </c>
      <c r="L44" s="51" t="s">
        <v>53</v>
      </c>
      <c r="M44" s="52" t="s">
        <v>48</v>
      </c>
      <c r="N44" s="53" t="s">
        <v>48</v>
      </c>
      <c r="O44" s="89" t="s">
        <v>120</v>
      </c>
      <c r="P44" s="55" t="s">
        <v>58</v>
      </c>
      <c r="Q44" s="56">
        <v>70355</v>
      </c>
      <c r="R44" s="57" t="s">
        <v>121</v>
      </c>
      <c r="S44" s="58" t="s">
        <v>113</v>
      </c>
      <c r="T44" s="59">
        <v>10</v>
      </c>
      <c r="U44" s="60"/>
      <c r="V44" s="60"/>
      <c r="W44" s="91"/>
      <c r="X44" s="62" t="s">
        <v>9</v>
      </c>
      <c r="Y44" s="63"/>
      <c r="Z44" s="64"/>
      <c r="AA44" s="64"/>
    </row>
    <row r="45" spans="1:27" s="65" customFormat="1" x14ac:dyDescent="0.2">
      <c r="A45" s="49" t="str">
        <f t="shared" si="19"/>
        <v>S</v>
      </c>
      <c r="B45" s="50">
        <f t="shared" ca="1" si="9"/>
        <v>2</v>
      </c>
      <c r="C45" s="50" t="str">
        <f t="shared" ca="1" si="13"/>
        <v>S</v>
      </c>
      <c r="D45" s="50">
        <f t="shared" ca="1" si="10"/>
        <v>0</v>
      </c>
      <c r="E45" s="50">
        <f t="shared" ca="1" si="14"/>
        <v>1</v>
      </c>
      <c r="F45" s="50">
        <f t="shared" ca="1" si="15"/>
        <v>4</v>
      </c>
      <c r="G45" s="50">
        <f t="shared" ca="1" si="16"/>
        <v>0</v>
      </c>
      <c r="H45" s="50">
        <f t="shared" ca="1" si="17"/>
        <v>0</v>
      </c>
      <c r="I45" s="50">
        <f t="shared" ca="1" si="8"/>
        <v>0</v>
      </c>
      <c r="J45" s="50">
        <f t="shared" ca="1" si="11"/>
        <v>0</v>
      </c>
      <c r="K45" s="50">
        <f t="shared" ca="1" si="12"/>
        <v>0</v>
      </c>
      <c r="L45" s="51" t="s">
        <v>53</v>
      </c>
      <c r="M45" s="52" t="s">
        <v>48</v>
      </c>
      <c r="N45" s="53" t="s">
        <v>48</v>
      </c>
      <c r="O45" s="89" t="s">
        <v>122</v>
      </c>
      <c r="P45" s="55" t="s">
        <v>58</v>
      </c>
      <c r="Q45" s="56">
        <v>70421</v>
      </c>
      <c r="R45" s="57" t="s">
        <v>123</v>
      </c>
      <c r="S45" s="58" t="s">
        <v>124</v>
      </c>
      <c r="T45" s="59">
        <v>30</v>
      </c>
      <c r="U45" s="60"/>
      <c r="V45" s="60"/>
      <c r="W45" s="91"/>
      <c r="X45" s="62" t="s">
        <v>9</v>
      </c>
      <c r="Y45" s="63"/>
      <c r="Z45" s="64"/>
      <c r="AA45" s="64"/>
    </row>
    <row r="46" spans="1:27" s="65" customFormat="1" x14ac:dyDescent="0.2">
      <c r="A46" s="49" t="str">
        <f t="shared" si="19"/>
        <v>S</v>
      </c>
      <c r="B46" s="50">
        <f t="shared" ca="1" si="9"/>
        <v>2</v>
      </c>
      <c r="C46" s="50" t="str">
        <f t="shared" ca="1" si="13"/>
        <v>S</v>
      </c>
      <c r="D46" s="50">
        <f t="shared" ca="1" si="10"/>
        <v>0</v>
      </c>
      <c r="E46" s="50">
        <f t="shared" ca="1" si="14"/>
        <v>1</v>
      </c>
      <c r="F46" s="50">
        <f t="shared" ca="1" si="15"/>
        <v>4</v>
      </c>
      <c r="G46" s="50">
        <f t="shared" ca="1" si="16"/>
        <v>0</v>
      </c>
      <c r="H46" s="50">
        <f t="shared" ca="1" si="17"/>
        <v>0</v>
      </c>
      <c r="I46" s="50">
        <f t="shared" ca="1" si="8"/>
        <v>0</v>
      </c>
      <c r="J46" s="50">
        <f t="shared" ca="1" si="11"/>
        <v>0</v>
      </c>
      <c r="K46" s="50">
        <f t="shared" ca="1" si="12"/>
        <v>0</v>
      </c>
      <c r="L46" s="51" t="s">
        <v>53</v>
      </c>
      <c r="M46" s="52" t="s">
        <v>48</v>
      </c>
      <c r="N46" s="53" t="s">
        <v>48</v>
      </c>
      <c r="O46" s="89" t="s">
        <v>125</v>
      </c>
      <c r="P46" s="55" t="s">
        <v>58</v>
      </c>
      <c r="Q46" s="56">
        <v>70422</v>
      </c>
      <c r="R46" s="57" t="s">
        <v>126</v>
      </c>
      <c r="S46" s="58" t="s">
        <v>124</v>
      </c>
      <c r="T46" s="59">
        <v>20</v>
      </c>
      <c r="U46" s="60"/>
      <c r="V46" s="60"/>
      <c r="W46" s="91"/>
      <c r="X46" s="62" t="s">
        <v>9</v>
      </c>
      <c r="Y46" s="63"/>
      <c r="Z46" s="64"/>
      <c r="AA46" s="64"/>
    </row>
    <row r="47" spans="1:27" s="65" customFormat="1" x14ac:dyDescent="0.2">
      <c r="A47" s="49" t="str">
        <f t="shared" si="19"/>
        <v>S</v>
      </c>
      <c r="B47" s="50">
        <f t="shared" ca="1" si="9"/>
        <v>2</v>
      </c>
      <c r="C47" s="50" t="str">
        <f t="shared" ca="1" si="13"/>
        <v>S</v>
      </c>
      <c r="D47" s="50">
        <f t="shared" ca="1" si="10"/>
        <v>0</v>
      </c>
      <c r="E47" s="50">
        <f t="shared" ca="1" si="14"/>
        <v>1</v>
      </c>
      <c r="F47" s="50">
        <f t="shared" ca="1" si="15"/>
        <v>4</v>
      </c>
      <c r="G47" s="50">
        <f t="shared" ca="1" si="16"/>
        <v>0</v>
      </c>
      <c r="H47" s="50">
        <f t="shared" ca="1" si="17"/>
        <v>0</v>
      </c>
      <c r="I47" s="50">
        <f t="shared" ca="1" si="8"/>
        <v>0</v>
      </c>
      <c r="J47" s="50">
        <f t="shared" ca="1" si="11"/>
        <v>0</v>
      </c>
      <c r="K47" s="50">
        <f t="shared" ca="1" si="12"/>
        <v>0</v>
      </c>
      <c r="L47" s="51" t="s">
        <v>53</v>
      </c>
      <c r="M47" s="52" t="s">
        <v>48</v>
      </c>
      <c r="N47" s="53" t="s">
        <v>48</v>
      </c>
      <c r="O47" s="89" t="s">
        <v>127</v>
      </c>
      <c r="P47" s="55" t="s">
        <v>58</v>
      </c>
      <c r="Q47" s="56">
        <v>70423</v>
      </c>
      <c r="R47" s="57" t="s">
        <v>128</v>
      </c>
      <c r="S47" s="58" t="s">
        <v>124</v>
      </c>
      <c r="T47" s="59">
        <v>10</v>
      </c>
      <c r="U47" s="60"/>
      <c r="V47" s="60"/>
      <c r="W47" s="91"/>
      <c r="X47" s="62" t="s">
        <v>9</v>
      </c>
      <c r="Y47" s="63"/>
      <c r="Z47" s="64"/>
      <c r="AA47" s="64"/>
    </row>
    <row r="48" spans="1:27" s="65" customFormat="1" x14ac:dyDescent="0.2">
      <c r="A48" s="49" t="str">
        <f t="shared" si="19"/>
        <v>S</v>
      </c>
      <c r="B48" s="50">
        <f t="shared" ca="1" si="9"/>
        <v>2</v>
      </c>
      <c r="C48" s="50" t="str">
        <f t="shared" ca="1" si="13"/>
        <v>S</v>
      </c>
      <c r="D48" s="50">
        <f t="shared" ca="1" si="10"/>
        <v>0</v>
      </c>
      <c r="E48" s="50">
        <f t="shared" ca="1" si="14"/>
        <v>1</v>
      </c>
      <c r="F48" s="50">
        <f t="shared" ca="1" si="15"/>
        <v>4</v>
      </c>
      <c r="G48" s="50">
        <f t="shared" ca="1" si="16"/>
        <v>0</v>
      </c>
      <c r="H48" s="50">
        <f t="shared" ca="1" si="17"/>
        <v>0</v>
      </c>
      <c r="I48" s="50">
        <f t="shared" ca="1" si="8"/>
        <v>0</v>
      </c>
      <c r="J48" s="50">
        <f t="shared" ca="1" si="11"/>
        <v>0</v>
      </c>
      <c r="K48" s="50">
        <f t="shared" ca="1" si="12"/>
        <v>0</v>
      </c>
      <c r="L48" s="51" t="s">
        <v>53</v>
      </c>
      <c r="M48" s="52" t="s">
        <v>48</v>
      </c>
      <c r="N48" s="53" t="s">
        <v>48</v>
      </c>
      <c r="O48" s="89" t="s">
        <v>129</v>
      </c>
      <c r="P48" s="55" t="s">
        <v>58</v>
      </c>
      <c r="Q48" s="56">
        <v>70424</v>
      </c>
      <c r="R48" s="57" t="s">
        <v>130</v>
      </c>
      <c r="S48" s="58" t="s">
        <v>124</v>
      </c>
      <c r="T48" s="59">
        <v>10</v>
      </c>
      <c r="U48" s="60"/>
      <c r="V48" s="60"/>
      <c r="W48" s="91"/>
      <c r="X48" s="62" t="s">
        <v>9</v>
      </c>
      <c r="Y48" s="63"/>
      <c r="Z48" s="64"/>
      <c r="AA48" s="64"/>
    </row>
    <row r="49" spans="1:27" s="65" customFormat="1" x14ac:dyDescent="0.2">
      <c r="A49" s="49" t="str">
        <f t="shared" si="19"/>
        <v>S</v>
      </c>
      <c r="B49" s="50">
        <f t="shared" ca="1" si="9"/>
        <v>2</v>
      </c>
      <c r="C49" s="50" t="str">
        <f t="shared" ca="1" si="13"/>
        <v>S</v>
      </c>
      <c r="D49" s="50">
        <f t="shared" ca="1" si="10"/>
        <v>0</v>
      </c>
      <c r="E49" s="50">
        <f t="shared" ca="1" si="14"/>
        <v>1</v>
      </c>
      <c r="F49" s="50">
        <f t="shared" ca="1" si="15"/>
        <v>4</v>
      </c>
      <c r="G49" s="50">
        <f t="shared" ca="1" si="16"/>
        <v>0</v>
      </c>
      <c r="H49" s="50">
        <f t="shared" ca="1" si="17"/>
        <v>0</v>
      </c>
      <c r="I49" s="50">
        <f t="shared" ca="1" si="8"/>
        <v>0</v>
      </c>
      <c r="J49" s="50">
        <f t="shared" ca="1" si="11"/>
        <v>0</v>
      </c>
      <c r="K49" s="50">
        <f t="shared" ca="1" si="12"/>
        <v>0</v>
      </c>
      <c r="L49" s="51" t="s">
        <v>53</v>
      </c>
      <c r="M49" s="52" t="s">
        <v>48</v>
      </c>
      <c r="N49" s="53" t="s">
        <v>48</v>
      </c>
      <c r="O49" s="89" t="s">
        <v>131</v>
      </c>
      <c r="P49" s="55" t="s">
        <v>58</v>
      </c>
      <c r="Q49" s="56">
        <v>70425</v>
      </c>
      <c r="R49" s="57" t="s">
        <v>132</v>
      </c>
      <c r="S49" s="58" t="s">
        <v>124</v>
      </c>
      <c r="T49" s="59">
        <v>10</v>
      </c>
      <c r="U49" s="60"/>
      <c r="V49" s="60"/>
      <c r="W49" s="91"/>
      <c r="X49" s="62" t="s">
        <v>9</v>
      </c>
      <c r="Y49" s="63"/>
      <c r="Z49" s="64"/>
      <c r="AA49" s="64"/>
    </row>
    <row r="50" spans="1:27" s="65" customFormat="1" ht="22.5" x14ac:dyDescent="0.2">
      <c r="A50" s="49" t="str">
        <f t="shared" si="19"/>
        <v>S</v>
      </c>
      <c r="B50" s="50">
        <f t="shared" ca="1" si="9"/>
        <v>2</v>
      </c>
      <c r="C50" s="50" t="str">
        <f t="shared" ca="1" si="13"/>
        <v>S</v>
      </c>
      <c r="D50" s="50">
        <f t="shared" ca="1" si="10"/>
        <v>0</v>
      </c>
      <c r="E50" s="50">
        <f t="shared" ca="1" si="14"/>
        <v>1</v>
      </c>
      <c r="F50" s="50">
        <f t="shared" ca="1" si="15"/>
        <v>4</v>
      </c>
      <c r="G50" s="50">
        <f t="shared" ca="1" si="16"/>
        <v>0</v>
      </c>
      <c r="H50" s="50">
        <f t="shared" ca="1" si="17"/>
        <v>0</v>
      </c>
      <c r="I50" s="50">
        <f t="shared" ca="1" si="8"/>
        <v>0</v>
      </c>
      <c r="J50" s="50">
        <f t="shared" ca="1" si="11"/>
        <v>0</v>
      </c>
      <c r="K50" s="50">
        <f t="shared" ca="1" si="12"/>
        <v>0</v>
      </c>
      <c r="L50" s="51" t="s">
        <v>53</v>
      </c>
      <c r="M50" s="52" t="s">
        <v>48</v>
      </c>
      <c r="N50" s="53" t="s">
        <v>48</v>
      </c>
      <c r="O50" s="89" t="s">
        <v>133</v>
      </c>
      <c r="P50" s="55" t="s">
        <v>50</v>
      </c>
      <c r="Q50" s="56">
        <v>92982</v>
      </c>
      <c r="R50" s="57" t="s">
        <v>134</v>
      </c>
      <c r="S50" s="58" t="s">
        <v>82</v>
      </c>
      <c r="T50" s="59">
        <v>220</v>
      </c>
      <c r="U50" s="60"/>
      <c r="V50" s="60"/>
      <c r="W50" s="91"/>
      <c r="X50" s="62" t="s">
        <v>9</v>
      </c>
      <c r="Y50" s="63"/>
      <c r="Z50" s="64"/>
      <c r="AA50" s="64"/>
    </row>
    <row r="51" spans="1:27" s="65" customFormat="1" ht="22.5" x14ac:dyDescent="0.2">
      <c r="A51" s="49" t="str">
        <f t="shared" si="19"/>
        <v>S</v>
      </c>
      <c r="B51" s="50">
        <f t="shared" ca="1" si="9"/>
        <v>2</v>
      </c>
      <c r="C51" s="50" t="str">
        <f t="shared" ca="1" si="13"/>
        <v>S</v>
      </c>
      <c r="D51" s="50">
        <f t="shared" ca="1" si="10"/>
        <v>0</v>
      </c>
      <c r="E51" s="50">
        <f t="shared" ca="1" si="14"/>
        <v>1</v>
      </c>
      <c r="F51" s="50">
        <f t="shared" ca="1" si="15"/>
        <v>4</v>
      </c>
      <c r="G51" s="50">
        <f t="shared" ca="1" si="16"/>
        <v>0</v>
      </c>
      <c r="H51" s="50">
        <f t="shared" ca="1" si="17"/>
        <v>0</v>
      </c>
      <c r="I51" s="50">
        <f t="shared" ca="1" si="8"/>
        <v>0</v>
      </c>
      <c r="J51" s="50">
        <f t="shared" ca="1" si="11"/>
        <v>0</v>
      </c>
      <c r="K51" s="50">
        <f t="shared" ca="1" si="12"/>
        <v>0</v>
      </c>
      <c r="L51" s="51" t="s">
        <v>53</v>
      </c>
      <c r="M51" s="52" t="s">
        <v>48</v>
      </c>
      <c r="N51" s="53" t="s">
        <v>48</v>
      </c>
      <c r="O51" s="89" t="s">
        <v>135</v>
      </c>
      <c r="P51" s="55" t="s">
        <v>50</v>
      </c>
      <c r="Q51" s="56">
        <v>96971</v>
      </c>
      <c r="R51" s="57" t="s">
        <v>136</v>
      </c>
      <c r="S51" s="58" t="s">
        <v>82</v>
      </c>
      <c r="T51" s="59">
        <v>45</v>
      </c>
      <c r="U51" s="60"/>
      <c r="V51" s="60"/>
      <c r="W51" s="91"/>
      <c r="X51" s="62" t="s">
        <v>9</v>
      </c>
      <c r="Y51" s="63"/>
      <c r="Z51" s="64"/>
      <c r="AA51" s="64"/>
    </row>
    <row r="52" spans="1:27" s="65" customFormat="1" ht="33.75" x14ac:dyDescent="0.2">
      <c r="A52" s="49" t="str">
        <f t="shared" si="19"/>
        <v>S</v>
      </c>
      <c r="B52" s="50">
        <f t="shared" ca="1" si="9"/>
        <v>2</v>
      </c>
      <c r="C52" s="50" t="str">
        <f t="shared" ca="1" si="13"/>
        <v>S</v>
      </c>
      <c r="D52" s="50">
        <f t="shared" ca="1" si="10"/>
        <v>0</v>
      </c>
      <c r="E52" s="50">
        <f t="shared" ca="1" si="14"/>
        <v>1</v>
      </c>
      <c r="F52" s="50">
        <f t="shared" ca="1" si="15"/>
        <v>4</v>
      </c>
      <c r="G52" s="50">
        <f t="shared" ca="1" si="16"/>
        <v>0</v>
      </c>
      <c r="H52" s="50">
        <f t="shared" ca="1" si="17"/>
        <v>0</v>
      </c>
      <c r="I52" s="50">
        <f t="shared" ca="1" si="8"/>
        <v>0</v>
      </c>
      <c r="J52" s="50">
        <f t="shared" ca="1" si="11"/>
        <v>0</v>
      </c>
      <c r="K52" s="50">
        <f t="shared" ca="1" si="12"/>
        <v>0</v>
      </c>
      <c r="L52" s="51" t="s">
        <v>53</v>
      </c>
      <c r="M52" s="52" t="s">
        <v>48</v>
      </c>
      <c r="N52" s="53" t="s">
        <v>48</v>
      </c>
      <c r="O52" s="89" t="s">
        <v>137</v>
      </c>
      <c r="P52" s="55" t="s">
        <v>50</v>
      </c>
      <c r="Q52" s="56">
        <v>91927</v>
      </c>
      <c r="R52" s="57" t="s">
        <v>138</v>
      </c>
      <c r="S52" s="58" t="s">
        <v>82</v>
      </c>
      <c r="T52" s="59">
        <v>4000</v>
      </c>
      <c r="U52" s="60"/>
      <c r="V52" s="60"/>
      <c r="W52" s="91"/>
      <c r="X52" s="62" t="s">
        <v>9</v>
      </c>
      <c r="Y52" s="63"/>
      <c r="Z52" s="64"/>
      <c r="AA52" s="64"/>
    </row>
    <row r="53" spans="1:27" s="65" customFormat="1" ht="33.75" x14ac:dyDescent="0.2">
      <c r="A53" s="49" t="str">
        <f t="shared" si="19"/>
        <v>S</v>
      </c>
      <c r="B53" s="50">
        <f t="shared" ca="1" si="9"/>
        <v>2</v>
      </c>
      <c r="C53" s="50" t="str">
        <f t="shared" ca="1" si="13"/>
        <v>S</v>
      </c>
      <c r="D53" s="50">
        <f t="shared" ca="1" si="10"/>
        <v>0</v>
      </c>
      <c r="E53" s="50">
        <f t="shared" ca="1" si="14"/>
        <v>1</v>
      </c>
      <c r="F53" s="50">
        <f t="shared" ca="1" si="15"/>
        <v>4</v>
      </c>
      <c r="G53" s="50">
        <f t="shared" ca="1" si="16"/>
        <v>0</v>
      </c>
      <c r="H53" s="50">
        <f t="shared" ca="1" si="17"/>
        <v>0</v>
      </c>
      <c r="I53" s="50">
        <f t="shared" ca="1" si="8"/>
        <v>0</v>
      </c>
      <c r="J53" s="50">
        <f t="shared" ca="1" si="11"/>
        <v>0</v>
      </c>
      <c r="K53" s="50">
        <f t="shared" ca="1" si="12"/>
        <v>0</v>
      </c>
      <c r="L53" s="51" t="s">
        <v>53</v>
      </c>
      <c r="M53" s="52" t="s">
        <v>48</v>
      </c>
      <c r="N53" s="53" t="s">
        <v>48</v>
      </c>
      <c r="O53" s="89" t="s">
        <v>139</v>
      </c>
      <c r="P53" s="55" t="s">
        <v>50</v>
      </c>
      <c r="Q53" s="56">
        <v>91929</v>
      </c>
      <c r="R53" s="57" t="s">
        <v>140</v>
      </c>
      <c r="S53" s="58" t="s">
        <v>82</v>
      </c>
      <c r="T53" s="59">
        <v>25</v>
      </c>
      <c r="U53" s="60"/>
      <c r="V53" s="60"/>
      <c r="W53" s="91"/>
      <c r="X53" s="62" t="s">
        <v>9</v>
      </c>
      <c r="Y53" s="63"/>
      <c r="Z53" s="64"/>
      <c r="AA53" s="64"/>
    </row>
    <row r="54" spans="1:27" s="65" customFormat="1" ht="33.75" x14ac:dyDescent="0.2">
      <c r="A54" s="49" t="str">
        <f t="shared" ref="A54:A83" si="20">CHOOSE(1+LOG(1+2*(ORÇAMENTO.Nivel="Nível 1")+4*(ORÇAMENTO.Nivel="Nível 2")+8*(ORÇAMENTO.Nivel="Nível 3")+16*(ORÇAMENTO.Nivel="Nível 4")+32*(ORÇAMENTO.Nivel="Serviço"),2),0,1,2,3,4,"S")</f>
        <v>S</v>
      </c>
      <c r="B54" s="50">
        <f t="shared" ca="1" si="9"/>
        <v>2</v>
      </c>
      <c r="C54" s="50" t="str">
        <f t="shared" ca="1" si="13"/>
        <v>S</v>
      </c>
      <c r="D54" s="50">
        <f t="shared" ca="1" si="10"/>
        <v>0</v>
      </c>
      <c r="E54" s="50">
        <f t="shared" ca="1" si="14"/>
        <v>1</v>
      </c>
      <c r="F54" s="50">
        <f t="shared" ca="1" si="15"/>
        <v>4</v>
      </c>
      <c r="G54" s="50">
        <f t="shared" ca="1" si="16"/>
        <v>0</v>
      </c>
      <c r="H54" s="50">
        <f t="shared" ca="1" si="17"/>
        <v>0</v>
      </c>
      <c r="I54" s="50">
        <f t="shared" ca="1" si="8"/>
        <v>0</v>
      </c>
      <c r="J54" s="50">
        <f t="shared" ca="1" si="11"/>
        <v>0</v>
      </c>
      <c r="K54" s="50">
        <f t="shared" ca="1" si="12"/>
        <v>0</v>
      </c>
      <c r="L54" s="51" t="s">
        <v>53</v>
      </c>
      <c r="M54" s="52" t="s">
        <v>48</v>
      </c>
      <c r="N54" s="53" t="s">
        <v>48</v>
      </c>
      <c r="O54" s="89" t="s">
        <v>141</v>
      </c>
      <c r="P54" s="55" t="s">
        <v>50</v>
      </c>
      <c r="Q54" s="56">
        <v>91931</v>
      </c>
      <c r="R54" s="57" t="s">
        <v>142</v>
      </c>
      <c r="S54" s="58" t="s">
        <v>82</v>
      </c>
      <c r="T54" s="59">
        <v>585</v>
      </c>
      <c r="U54" s="60"/>
      <c r="V54" s="60"/>
      <c r="W54" s="91"/>
      <c r="X54" s="62" t="s">
        <v>9</v>
      </c>
      <c r="Y54" s="63"/>
      <c r="Z54" s="64"/>
      <c r="AA54" s="64"/>
    </row>
    <row r="55" spans="1:27" s="65" customFormat="1" ht="22.5" x14ac:dyDescent="0.2">
      <c r="A55" s="49" t="str">
        <f t="shared" si="20"/>
        <v>S</v>
      </c>
      <c r="B55" s="50">
        <f t="shared" ca="1" si="9"/>
        <v>2</v>
      </c>
      <c r="C55" s="50" t="str">
        <f t="shared" ca="1" si="13"/>
        <v>S</v>
      </c>
      <c r="D55" s="50">
        <f t="shared" ca="1" si="10"/>
        <v>0</v>
      </c>
      <c r="E55" s="50">
        <f t="shared" ca="1" si="14"/>
        <v>1</v>
      </c>
      <c r="F55" s="50">
        <f t="shared" ca="1" si="15"/>
        <v>4</v>
      </c>
      <c r="G55" s="50">
        <f t="shared" ca="1" si="16"/>
        <v>0</v>
      </c>
      <c r="H55" s="50">
        <f t="shared" ca="1" si="17"/>
        <v>0</v>
      </c>
      <c r="I55" s="50">
        <f t="shared" ca="1" si="8"/>
        <v>0</v>
      </c>
      <c r="J55" s="50">
        <f t="shared" ca="1" si="11"/>
        <v>0</v>
      </c>
      <c r="K55" s="50">
        <f t="shared" ca="1" si="12"/>
        <v>0</v>
      </c>
      <c r="L55" s="51" t="s">
        <v>53</v>
      </c>
      <c r="M55" s="52" t="s">
        <v>48</v>
      </c>
      <c r="N55" s="53" t="s">
        <v>48</v>
      </c>
      <c r="O55" s="89" t="s">
        <v>143</v>
      </c>
      <c r="P55" s="55" t="s">
        <v>50</v>
      </c>
      <c r="Q55" s="56">
        <v>92868</v>
      </c>
      <c r="R55" s="57" t="s">
        <v>144</v>
      </c>
      <c r="S55" s="58" t="s">
        <v>85</v>
      </c>
      <c r="T55" s="59">
        <v>45</v>
      </c>
      <c r="U55" s="60"/>
      <c r="V55" s="60"/>
      <c r="W55" s="91"/>
      <c r="X55" s="62" t="s">
        <v>9</v>
      </c>
      <c r="Y55" s="63"/>
      <c r="Z55" s="64"/>
      <c r="AA55" s="64"/>
    </row>
    <row r="56" spans="1:27" s="65" customFormat="1" ht="33.75" x14ac:dyDescent="0.2">
      <c r="A56" s="49" t="str">
        <f t="shared" si="20"/>
        <v>S</v>
      </c>
      <c r="B56" s="50">
        <f t="shared" ca="1" si="9"/>
        <v>2</v>
      </c>
      <c r="C56" s="50" t="str">
        <f t="shared" ca="1" si="13"/>
        <v>S</v>
      </c>
      <c r="D56" s="50">
        <f t="shared" ca="1" si="10"/>
        <v>0</v>
      </c>
      <c r="E56" s="50">
        <f t="shared" ca="1" si="14"/>
        <v>1</v>
      </c>
      <c r="F56" s="50">
        <f t="shared" ca="1" si="15"/>
        <v>4</v>
      </c>
      <c r="G56" s="50">
        <f t="shared" ca="1" si="16"/>
        <v>0</v>
      </c>
      <c r="H56" s="50">
        <f t="shared" ca="1" si="17"/>
        <v>0</v>
      </c>
      <c r="I56" s="50">
        <f t="shared" ca="1" si="8"/>
        <v>0</v>
      </c>
      <c r="J56" s="50">
        <f t="shared" ca="1" si="11"/>
        <v>0</v>
      </c>
      <c r="K56" s="50">
        <f t="shared" ca="1" si="12"/>
        <v>0</v>
      </c>
      <c r="L56" s="51" t="s">
        <v>53</v>
      </c>
      <c r="M56" s="52" t="s">
        <v>48</v>
      </c>
      <c r="N56" s="53" t="s">
        <v>48</v>
      </c>
      <c r="O56" s="89" t="s">
        <v>145</v>
      </c>
      <c r="P56" s="55" t="s">
        <v>50</v>
      </c>
      <c r="Q56" s="56">
        <v>97893</v>
      </c>
      <c r="R56" s="57" t="s">
        <v>146</v>
      </c>
      <c r="S56" s="58" t="s">
        <v>85</v>
      </c>
      <c r="T56" s="59">
        <v>2</v>
      </c>
      <c r="U56" s="60"/>
      <c r="V56" s="60"/>
      <c r="W56" s="91"/>
      <c r="X56" s="62" t="s">
        <v>9</v>
      </c>
      <c r="Y56" s="63"/>
      <c r="Z56" s="64"/>
      <c r="AA56" s="64"/>
    </row>
    <row r="57" spans="1:27" s="65" customFormat="1" x14ac:dyDescent="0.2">
      <c r="A57" s="49" t="str">
        <f t="shared" si="20"/>
        <v>S</v>
      </c>
      <c r="B57" s="50">
        <f t="shared" ca="1" si="9"/>
        <v>2</v>
      </c>
      <c r="C57" s="50" t="str">
        <f t="shared" ca="1" si="13"/>
        <v>S</v>
      </c>
      <c r="D57" s="50">
        <f t="shared" ca="1" si="10"/>
        <v>0</v>
      </c>
      <c r="E57" s="50">
        <f t="shared" ca="1" si="14"/>
        <v>1</v>
      </c>
      <c r="F57" s="50">
        <f t="shared" ca="1" si="15"/>
        <v>4</v>
      </c>
      <c r="G57" s="50">
        <f t="shared" ca="1" si="16"/>
        <v>0</v>
      </c>
      <c r="H57" s="50">
        <f t="shared" ca="1" si="17"/>
        <v>0</v>
      </c>
      <c r="I57" s="50">
        <f t="shared" ca="1" si="8"/>
        <v>0</v>
      </c>
      <c r="J57" s="50">
        <f t="shared" ca="1" si="11"/>
        <v>0</v>
      </c>
      <c r="K57" s="50">
        <f t="shared" ca="1" si="12"/>
        <v>0</v>
      </c>
      <c r="L57" s="51" t="s">
        <v>53</v>
      </c>
      <c r="M57" s="52" t="s">
        <v>48</v>
      </c>
      <c r="N57" s="53" t="s">
        <v>48</v>
      </c>
      <c r="O57" s="89" t="s">
        <v>147</v>
      </c>
      <c r="P57" s="55" t="s">
        <v>58</v>
      </c>
      <c r="Q57" s="56">
        <v>70930</v>
      </c>
      <c r="R57" s="57" t="s">
        <v>148</v>
      </c>
      <c r="S57" s="58" t="s">
        <v>149</v>
      </c>
      <c r="T57" s="59">
        <v>30</v>
      </c>
      <c r="U57" s="60"/>
      <c r="V57" s="60"/>
      <c r="W57" s="91"/>
      <c r="X57" s="62" t="s">
        <v>9</v>
      </c>
      <c r="Y57" s="63"/>
      <c r="Z57" s="64"/>
      <c r="AA57" s="64"/>
    </row>
    <row r="58" spans="1:27" s="65" customFormat="1" ht="33.75" x14ac:dyDescent="0.2">
      <c r="A58" s="49" t="str">
        <f t="shared" si="20"/>
        <v>S</v>
      </c>
      <c r="B58" s="50">
        <f t="shared" ca="1" si="9"/>
        <v>2</v>
      </c>
      <c r="C58" s="50" t="str">
        <f t="shared" ca="1" si="13"/>
        <v>S</v>
      </c>
      <c r="D58" s="50">
        <f t="shared" ca="1" si="10"/>
        <v>0</v>
      </c>
      <c r="E58" s="50">
        <f t="shared" ca="1" si="14"/>
        <v>1</v>
      </c>
      <c r="F58" s="50">
        <f t="shared" ca="1" si="15"/>
        <v>4</v>
      </c>
      <c r="G58" s="50">
        <f t="shared" ca="1" si="16"/>
        <v>0</v>
      </c>
      <c r="H58" s="50">
        <f t="shared" ca="1" si="17"/>
        <v>0</v>
      </c>
      <c r="I58" s="50">
        <f t="shared" ca="1" si="8"/>
        <v>0</v>
      </c>
      <c r="J58" s="50">
        <f t="shared" ca="1" si="11"/>
        <v>0</v>
      </c>
      <c r="K58" s="50">
        <f t="shared" ca="1" si="12"/>
        <v>0</v>
      </c>
      <c r="L58" s="51" t="s">
        <v>53</v>
      </c>
      <c r="M58" s="52" t="s">
        <v>48</v>
      </c>
      <c r="N58" s="53" t="s">
        <v>48</v>
      </c>
      <c r="O58" s="89" t="s">
        <v>150</v>
      </c>
      <c r="P58" s="55" t="s">
        <v>50</v>
      </c>
      <c r="Q58" s="56">
        <v>91902</v>
      </c>
      <c r="R58" s="57" t="s">
        <v>151</v>
      </c>
      <c r="S58" s="58" t="s">
        <v>85</v>
      </c>
      <c r="T58" s="59">
        <v>50</v>
      </c>
      <c r="U58" s="60"/>
      <c r="V58" s="60"/>
      <c r="W58" s="91"/>
      <c r="X58" s="62" t="s">
        <v>9</v>
      </c>
      <c r="Y58" s="63"/>
      <c r="Z58" s="64"/>
      <c r="AA58" s="64"/>
    </row>
    <row r="59" spans="1:27" s="65" customFormat="1" ht="33.75" x14ac:dyDescent="0.2">
      <c r="A59" s="49" t="str">
        <f t="shared" si="20"/>
        <v>S</v>
      </c>
      <c r="B59" s="50">
        <f t="shared" ca="1" si="9"/>
        <v>2</v>
      </c>
      <c r="C59" s="50" t="str">
        <f t="shared" ca="1" si="13"/>
        <v>S</v>
      </c>
      <c r="D59" s="50">
        <f t="shared" ca="1" si="10"/>
        <v>0</v>
      </c>
      <c r="E59" s="50">
        <f t="shared" ca="1" si="14"/>
        <v>1</v>
      </c>
      <c r="F59" s="50">
        <f t="shared" ca="1" si="15"/>
        <v>4</v>
      </c>
      <c r="G59" s="50">
        <f t="shared" ca="1" si="16"/>
        <v>0</v>
      </c>
      <c r="H59" s="50">
        <f t="shared" ca="1" si="17"/>
        <v>0</v>
      </c>
      <c r="I59" s="50">
        <f t="shared" ca="1" si="8"/>
        <v>0</v>
      </c>
      <c r="J59" s="50">
        <f t="shared" ca="1" si="11"/>
        <v>0</v>
      </c>
      <c r="K59" s="50">
        <f t="shared" ca="1" si="12"/>
        <v>0</v>
      </c>
      <c r="L59" s="51" t="s">
        <v>53</v>
      </c>
      <c r="M59" s="52" t="s">
        <v>48</v>
      </c>
      <c r="N59" s="53" t="s">
        <v>48</v>
      </c>
      <c r="O59" s="89" t="s">
        <v>152</v>
      </c>
      <c r="P59" s="55" t="s">
        <v>50</v>
      </c>
      <c r="Q59" s="56">
        <v>91905</v>
      </c>
      <c r="R59" s="57" t="s">
        <v>153</v>
      </c>
      <c r="S59" s="58" t="s">
        <v>85</v>
      </c>
      <c r="T59" s="59">
        <v>30</v>
      </c>
      <c r="U59" s="60"/>
      <c r="V59" s="60"/>
      <c r="W59" s="91"/>
      <c r="X59" s="62" t="s">
        <v>9</v>
      </c>
      <c r="Y59" s="63"/>
      <c r="Z59" s="64"/>
      <c r="AA59" s="64"/>
    </row>
    <row r="60" spans="1:27" s="65" customFormat="1" ht="22.5" x14ac:dyDescent="0.2">
      <c r="A60" s="49" t="str">
        <f t="shared" si="20"/>
        <v>S</v>
      </c>
      <c r="B60" s="50">
        <f t="shared" ca="1" si="9"/>
        <v>2</v>
      </c>
      <c r="C60" s="50" t="str">
        <f t="shared" ca="1" si="13"/>
        <v>S</v>
      </c>
      <c r="D60" s="50">
        <f t="shared" ca="1" si="10"/>
        <v>0</v>
      </c>
      <c r="E60" s="50">
        <f t="shared" ca="1" si="14"/>
        <v>1</v>
      </c>
      <c r="F60" s="50">
        <f t="shared" ca="1" si="15"/>
        <v>4</v>
      </c>
      <c r="G60" s="50">
        <f t="shared" ca="1" si="16"/>
        <v>0</v>
      </c>
      <c r="H60" s="50">
        <f t="shared" ca="1" si="17"/>
        <v>0</v>
      </c>
      <c r="I60" s="50">
        <f t="shared" ca="1" si="8"/>
        <v>0</v>
      </c>
      <c r="J60" s="50">
        <f t="shared" ca="1" si="11"/>
        <v>0</v>
      </c>
      <c r="K60" s="50">
        <f t="shared" ca="1" si="12"/>
        <v>0</v>
      </c>
      <c r="L60" s="51" t="s">
        <v>53</v>
      </c>
      <c r="M60" s="52" t="s">
        <v>48</v>
      </c>
      <c r="N60" s="53" t="s">
        <v>48</v>
      </c>
      <c r="O60" s="89" t="s">
        <v>154</v>
      </c>
      <c r="P60" s="55" t="s">
        <v>50</v>
      </c>
      <c r="Q60" s="56">
        <v>93653</v>
      </c>
      <c r="R60" s="57" t="s">
        <v>155</v>
      </c>
      <c r="S60" s="58" t="s">
        <v>85</v>
      </c>
      <c r="T60" s="59">
        <v>8</v>
      </c>
      <c r="U60" s="60"/>
      <c r="V60" s="60"/>
      <c r="W60" s="91"/>
      <c r="X60" s="62" t="s">
        <v>9</v>
      </c>
      <c r="Y60" s="63"/>
      <c r="Z60" s="64"/>
      <c r="AA60" s="64"/>
    </row>
    <row r="61" spans="1:27" s="65" customFormat="1" ht="22.5" x14ac:dyDescent="0.2">
      <c r="A61" s="49" t="str">
        <f t="shared" si="20"/>
        <v>S</v>
      </c>
      <c r="B61" s="50">
        <f t="shared" ca="1" si="9"/>
        <v>2</v>
      </c>
      <c r="C61" s="50" t="str">
        <f t="shared" ca="1" si="13"/>
        <v>S</v>
      </c>
      <c r="D61" s="50">
        <f t="shared" ca="1" si="10"/>
        <v>0</v>
      </c>
      <c r="E61" s="50">
        <f t="shared" ca="1" si="14"/>
        <v>1</v>
      </c>
      <c r="F61" s="50">
        <f t="shared" ca="1" si="15"/>
        <v>4</v>
      </c>
      <c r="G61" s="50">
        <f t="shared" ca="1" si="16"/>
        <v>0</v>
      </c>
      <c r="H61" s="50">
        <f t="shared" ca="1" si="17"/>
        <v>0</v>
      </c>
      <c r="I61" s="50">
        <f t="shared" ca="1" si="8"/>
        <v>0</v>
      </c>
      <c r="J61" s="50">
        <f t="shared" ca="1" si="11"/>
        <v>0</v>
      </c>
      <c r="K61" s="50">
        <f t="shared" ca="1" si="12"/>
        <v>0</v>
      </c>
      <c r="L61" s="51" t="s">
        <v>53</v>
      </c>
      <c r="M61" s="52" t="s">
        <v>48</v>
      </c>
      <c r="N61" s="53" t="s">
        <v>48</v>
      </c>
      <c r="O61" s="89" t="s">
        <v>156</v>
      </c>
      <c r="P61" s="55" t="s">
        <v>50</v>
      </c>
      <c r="Q61" s="56">
        <v>93654</v>
      </c>
      <c r="R61" s="57" t="s">
        <v>157</v>
      </c>
      <c r="S61" s="58" t="s">
        <v>85</v>
      </c>
      <c r="T61" s="59">
        <v>14</v>
      </c>
      <c r="U61" s="60"/>
      <c r="V61" s="60"/>
      <c r="W61" s="91"/>
      <c r="X61" s="62" t="s">
        <v>9</v>
      </c>
      <c r="Y61" s="63"/>
      <c r="Z61" s="64"/>
      <c r="AA61" s="64"/>
    </row>
    <row r="62" spans="1:27" s="65" customFormat="1" ht="22.5" x14ac:dyDescent="0.2">
      <c r="A62" s="49" t="str">
        <f t="shared" si="20"/>
        <v>S</v>
      </c>
      <c r="B62" s="50">
        <f t="shared" ca="1" si="9"/>
        <v>2</v>
      </c>
      <c r="C62" s="50" t="str">
        <f t="shared" ca="1" si="13"/>
        <v>S</v>
      </c>
      <c r="D62" s="50">
        <f t="shared" ca="1" si="10"/>
        <v>0</v>
      </c>
      <c r="E62" s="50">
        <f t="shared" ca="1" si="14"/>
        <v>1</v>
      </c>
      <c r="F62" s="50">
        <f t="shared" ca="1" si="15"/>
        <v>4</v>
      </c>
      <c r="G62" s="50">
        <f t="shared" ca="1" si="16"/>
        <v>0</v>
      </c>
      <c r="H62" s="50">
        <f t="shared" ca="1" si="17"/>
        <v>0</v>
      </c>
      <c r="I62" s="50">
        <f t="shared" ca="1" si="8"/>
        <v>0</v>
      </c>
      <c r="J62" s="50">
        <f t="shared" ca="1" si="11"/>
        <v>0</v>
      </c>
      <c r="K62" s="50">
        <f t="shared" ca="1" si="12"/>
        <v>0</v>
      </c>
      <c r="L62" s="51" t="s">
        <v>53</v>
      </c>
      <c r="M62" s="52" t="s">
        <v>48</v>
      </c>
      <c r="N62" s="53" t="s">
        <v>48</v>
      </c>
      <c r="O62" s="89" t="s">
        <v>158</v>
      </c>
      <c r="P62" s="55" t="s">
        <v>50</v>
      </c>
      <c r="Q62" s="56">
        <v>93656</v>
      </c>
      <c r="R62" s="57" t="s">
        <v>159</v>
      </c>
      <c r="S62" s="58" t="s">
        <v>85</v>
      </c>
      <c r="T62" s="59">
        <v>1</v>
      </c>
      <c r="U62" s="60"/>
      <c r="V62" s="60"/>
      <c r="W62" s="91"/>
      <c r="X62" s="62" t="s">
        <v>9</v>
      </c>
      <c r="Y62" s="63"/>
      <c r="Z62" s="64"/>
      <c r="AA62" s="64"/>
    </row>
    <row r="63" spans="1:27" s="65" customFormat="1" ht="22.5" x14ac:dyDescent="0.2">
      <c r="A63" s="49" t="str">
        <f t="shared" si="20"/>
        <v>S</v>
      </c>
      <c r="B63" s="50">
        <f t="shared" ca="1" si="9"/>
        <v>2</v>
      </c>
      <c r="C63" s="50" t="str">
        <f t="shared" ca="1" si="13"/>
        <v>S</v>
      </c>
      <c r="D63" s="50">
        <f t="shared" ca="1" si="10"/>
        <v>0</v>
      </c>
      <c r="E63" s="50">
        <f t="shared" ca="1" si="14"/>
        <v>1</v>
      </c>
      <c r="F63" s="50">
        <f t="shared" ca="1" si="15"/>
        <v>4</v>
      </c>
      <c r="G63" s="50">
        <f t="shared" ca="1" si="16"/>
        <v>0</v>
      </c>
      <c r="H63" s="50">
        <f t="shared" ca="1" si="17"/>
        <v>0</v>
      </c>
      <c r="I63" s="50">
        <f t="shared" ca="1" si="8"/>
        <v>0</v>
      </c>
      <c r="J63" s="50">
        <f t="shared" ca="1" si="11"/>
        <v>0</v>
      </c>
      <c r="K63" s="50">
        <f t="shared" ca="1" si="12"/>
        <v>0</v>
      </c>
      <c r="L63" s="51" t="s">
        <v>53</v>
      </c>
      <c r="M63" s="52" t="s">
        <v>48</v>
      </c>
      <c r="N63" s="53" t="s">
        <v>48</v>
      </c>
      <c r="O63" s="89" t="s">
        <v>160</v>
      </c>
      <c r="P63" s="55" t="s">
        <v>50</v>
      </c>
      <c r="Q63" s="56">
        <v>93671</v>
      </c>
      <c r="R63" s="57" t="s">
        <v>161</v>
      </c>
      <c r="S63" s="58" t="s">
        <v>85</v>
      </c>
      <c r="T63" s="59">
        <v>4</v>
      </c>
      <c r="U63" s="60"/>
      <c r="V63" s="60"/>
      <c r="W63" s="91"/>
      <c r="X63" s="62" t="s">
        <v>9</v>
      </c>
      <c r="Y63" s="63"/>
      <c r="Z63" s="64"/>
      <c r="AA63" s="64"/>
    </row>
    <row r="64" spans="1:27" s="65" customFormat="1" ht="22.5" x14ac:dyDescent="0.2">
      <c r="A64" s="49" t="str">
        <f t="shared" si="20"/>
        <v>S</v>
      </c>
      <c r="B64" s="50">
        <f t="shared" ca="1" si="9"/>
        <v>2</v>
      </c>
      <c r="C64" s="50" t="str">
        <f t="shared" ca="1" si="13"/>
        <v>S</v>
      </c>
      <c r="D64" s="50">
        <f t="shared" ca="1" si="10"/>
        <v>0</v>
      </c>
      <c r="E64" s="50">
        <f t="shared" ca="1" si="14"/>
        <v>1</v>
      </c>
      <c r="F64" s="50">
        <f t="shared" ca="1" si="15"/>
        <v>4</v>
      </c>
      <c r="G64" s="50">
        <f t="shared" ca="1" si="16"/>
        <v>0</v>
      </c>
      <c r="H64" s="50">
        <f t="shared" ca="1" si="17"/>
        <v>0</v>
      </c>
      <c r="I64" s="50">
        <f t="shared" ca="1" si="8"/>
        <v>0</v>
      </c>
      <c r="J64" s="50">
        <f t="shared" ca="1" si="11"/>
        <v>0</v>
      </c>
      <c r="K64" s="50">
        <f t="shared" ca="1" si="12"/>
        <v>0</v>
      </c>
      <c r="L64" s="51" t="s">
        <v>53</v>
      </c>
      <c r="M64" s="52" t="s">
        <v>48</v>
      </c>
      <c r="N64" s="53" t="s">
        <v>48</v>
      </c>
      <c r="O64" s="89" t="s">
        <v>162</v>
      </c>
      <c r="P64" s="55" t="s">
        <v>50</v>
      </c>
      <c r="Q64" s="56">
        <v>93670</v>
      </c>
      <c r="R64" s="57" t="s">
        <v>163</v>
      </c>
      <c r="S64" s="58" t="s">
        <v>85</v>
      </c>
      <c r="T64" s="59">
        <v>2</v>
      </c>
      <c r="U64" s="60"/>
      <c r="V64" s="60"/>
      <c r="W64" s="91"/>
      <c r="X64" s="62" t="s">
        <v>9</v>
      </c>
      <c r="Y64" s="63"/>
      <c r="Z64" s="64"/>
      <c r="AA64" s="64"/>
    </row>
    <row r="65" spans="1:27" s="65" customFormat="1" ht="22.5" x14ac:dyDescent="0.2">
      <c r="A65" s="49" t="str">
        <f t="shared" si="20"/>
        <v>S</v>
      </c>
      <c r="B65" s="50">
        <f t="shared" ca="1" si="9"/>
        <v>2</v>
      </c>
      <c r="C65" s="50" t="str">
        <f t="shared" ca="1" si="13"/>
        <v>S</v>
      </c>
      <c r="D65" s="50">
        <f t="shared" ca="1" si="10"/>
        <v>0</v>
      </c>
      <c r="E65" s="50">
        <f t="shared" ca="1" si="14"/>
        <v>1</v>
      </c>
      <c r="F65" s="50">
        <f t="shared" ca="1" si="15"/>
        <v>4</v>
      </c>
      <c r="G65" s="50">
        <f t="shared" ca="1" si="16"/>
        <v>0</v>
      </c>
      <c r="H65" s="50">
        <f t="shared" ca="1" si="17"/>
        <v>0</v>
      </c>
      <c r="I65" s="50">
        <f t="shared" ca="1" si="8"/>
        <v>0</v>
      </c>
      <c r="J65" s="50">
        <f t="shared" ca="1" si="11"/>
        <v>0</v>
      </c>
      <c r="K65" s="50">
        <f t="shared" ca="1" si="12"/>
        <v>0</v>
      </c>
      <c r="L65" s="51" t="s">
        <v>53</v>
      </c>
      <c r="M65" s="52" t="s">
        <v>48</v>
      </c>
      <c r="N65" s="53" t="s">
        <v>48</v>
      </c>
      <c r="O65" s="89" t="s">
        <v>164</v>
      </c>
      <c r="P65" s="55" t="s">
        <v>50</v>
      </c>
      <c r="Q65" s="56" t="s">
        <v>165</v>
      </c>
      <c r="R65" s="57" t="s">
        <v>166</v>
      </c>
      <c r="S65" s="58" t="s">
        <v>85</v>
      </c>
      <c r="T65" s="59">
        <v>2</v>
      </c>
      <c r="U65" s="60"/>
      <c r="V65" s="60"/>
      <c r="W65" s="91"/>
      <c r="X65" s="62" t="s">
        <v>9</v>
      </c>
      <c r="Y65" s="63"/>
      <c r="Z65" s="64"/>
      <c r="AA65" s="64"/>
    </row>
    <row r="66" spans="1:27" s="65" customFormat="1" x14ac:dyDescent="0.2">
      <c r="A66" s="49" t="str">
        <f t="shared" si="20"/>
        <v>S</v>
      </c>
      <c r="B66" s="50">
        <f t="shared" ca="1" si="9"/>
        <v>2</v>
      </c>
      <c r="C66" s="50" t="str">
        <f t="shared" ca="1" si="13"/>
        <v>S</v>
      </c>
      <c r="D66" s="50">
        <f t="shared" ca="1" si="10"/>
        <v>0</v>
      </c>
      <c r="E66" s="50">
        <f t="shared" ca="1" si="14"/>
        <v>1</v>
      </c>
      <c r="F66" s="50">
        <f t="shared" ca="1" si="15"/>
        <v>4</v>
      </c>
      <c r="G66" s="50">
        <f t="shared" ca="1" si="16"/>
        <v>0</v>
      </c>
      <c r="H66" s="50">
        <f t="shared" ca="1" si="17"/>
        <v>0</v>
      </c>
      <c r="I66" s="50">
        <f t="shared" ca="1" si="8"/>
        <v>0</v>
      </c>
      <c r="J66" s="50">
        <f t="shared" ca="1" si="11"/>
        <v>0</v>
      </c>
      <c r="K66" s="50">
        <f t="shared" ca="1" si="12"/>
        <v>0</v>
      </c>
      <c r="L66" s="51" t="s">
        <v>53</v>
      </c>
      <c r="M66" s="52" t="s">
        <v>48</v>
      </c>
      <c r="N66" s="53" t="s">
        <v>48</v>
      </c>
      <c r="O66" s="89" t="s">
        <v>167</v>
      </c>
      <c r="P66" s="55" t="s">
        <v>58</v>
      </c>
      <c r="Q66" s="56">
        <v>71184</v>
      </c>
      <c r="R66" s="57" t="s">
        <v>168</v>
      </c>
      <c r="S66" s="58" t="s">
        <v>113</v>
      </c>
      <c r="T66" s="59">
        <v>3</v>
      </c>
      <c r="U66" s="60"/>
      <c r="V66" s="60"/>
      <c r="W66" s="91"/>
      <c r="X66" s="62" t="s">
        <v>9</v>
      </c>
      <c r="Y66" s="63"/>
      <c r="Z66" s="64"/>
      <c r="AA66" s="64"/>
    </row>
    <row r="67" spans="1:27" s="65" customFormat="1" ht="33.75" x14ac:dyDescent="0.2">
      <c r="A67" s="49" t="str">
        <f t="shared" si="20"/>
        <v>S</v>
      </c>
      <c r="B67" s="50">
        <f t="shared" ca="1" si="9"/>
        <v>2</v>
      </c>
      <c r="C67" s="50" t="str">
        <f t="shared" ca="1" si="13"/>
        <v>S</v>
      </c>
      <c r="D67" s="50">
        <f t="shared" ca="1" si="10"/>
        <v>0</v>
      </c>
      <c r="E67" s="50">
        <f t="shared" ca="1" si="14"/>
        <v>1</v>
      </c>
      <c r="F67" s="50">
        <f t="shared" ca="1" si="15"/>
        <v>4</v>
      </c>
      <c r="G67" s="50">
        <f t="shared" ca="1" si="16"/>
        <v>0</v>
      </c>
      <c r="H67" s="50">
        <f t="shared" ca="1" si="17"/>
        <v>0</v>
      </c>
      <c r="I67" s="50">
        <f t="shared" ca="1" si="8"/>
        <v>0</v>
      </c>
      <c r="J67" s="50">
        <f t="shared" ca="1" si="11"/>
        <v>0</v>
      </c>
      <c r="K67" s="50">
        <f t="shared" ca="1" si="12"/>
        <v>0</v>
      </c>
      <c r="L67" s="51" t="s">
        <v>53</v>
      </c>
      <c r="M67" s="52" t="s">
        <v>48</v>
      </c>
      <c r="N67" s="53" t="s">
        <v>48</v>
      </c>
      <c r="O67" s="89" t="s">
        <v>169</v>
      </c>
      <c r="P67" s="55" t="s">
        <v>50</v>
      </c>
      <c r="Q67" s="56">
        <v>91871</v>
      </c>
      <c r="R67" s="57" t="s">
        <v>170</v>
      </c>
      <c r="S67" s="58" t="s">
        <v>82</v>
      </c>
      <c r="T67" s="59">
        <v>450</v>
      </c>
      <c r="U67" s="60"/>
      <c r="V67" s="60"/>
      <c r="W67" s="91"/>
      <c r="X67" s="62" t="s">
        <v>9</v>
      </c>
      <c r="Y67" s="63"/>
      <c r="Z67" s="64"/>
      <c r="AA67" s="64"/>
    </row>
    <row r="68" spans="1:27" s="65" customFormat="1" ht="33.75" x14ac:dyDescent="0.2">
      <c r="A68" s="49" t="str">
        <f t="shared" si="20"/>
        <v>S</v>
      </c>
      <c r="B68" s="50">
        <f t="shared" ca="1" si="9"/>
        <v>2</v>
      </c>
      <c r="C68" s="50" t="str">
        <f t="shared" ca="1" si="13"/>
        <v>S</v>
      </c>
      <c r="D68" s="50">
        <f t="shared" ca="1" si="10"/>
        <v>0</v>
      </c>
      <c r="E68" s="50">
        <f t="shared" ca="1" si="14"/>
        <v>1</v>
      </c>
      <c r="F68" s="50">
        <f t="shared" ca="1" si="15"/>
        <v>4</v>
      </c>
      <c r="G68" s="50">
        <f t="shared" ca="1" si="16"/>
        <v>0</v>
      </c>
      <c r="H68" s="50">
        <f t="shared" ca="1" si="17"/>
        <v>0</v>
      </c>
      <c r="I68" s="50">
        <f t="shared" ca="1" si="8"/>
        <v>0</v>
      </c>
      <c r="J68" s="50">
        <f t="shared" ca="1" si="11"/>
        <v>0</v>
      </c>
      <c r="K68" s="50">
        <f t="shared" ca="1" si="12"/>
        <v>0</v>
      </c>
      <c r="L68" s="51" t="s">
        <v>53</v>
      </c>
      <c r="M68" s="52" t="s">
        <v>48</v>
      </c>
      <c r="N68" s="53" t="s">
        <v>48</v>
      </c>
      <c r="O68" s="89" t="s">
        <v>171</v>
      </c>
      <c r="P68" s="55" t="s">
        <v>50</v>
      </c>
      <c r="Q68" s="56">
        <v>91872</v>
      </c>
      <c r="R68" s="57" t="s">
        <v>172</v>
      </c>
      <c r="S68" s="58" t="s">
        <v>82</v>
      </c>
      <c r="T68" s="59">
        <v>70</v>
      </c>
      <c r="U68" s="60"/>
      <c r="V68" s="60"/>
      <c r="W68" s="91"/>
      <c r="X68" s="62" t="s">
        <v>9</v>
      </c>
      <c r="Y68" s="63"/>
      <c r="Z68" s="64"/>
      <c r="AA68" s="64"/>
    </row>
    <row r="69" spans="1:27" s="65" customFormat="1" ht="22.5" x14ac:dyDescent="0.2">
      <c r="A69" s="49" t="str">
        <f t="shared" si="20"/>
        <v>S</v>
      </c>
      <c r="B69" s="50">
        <f t="shared" ca="1" si="9"/>
        <v>2</v>
      </c>
      <c r="C69" s="50" t="str">
        <f t="shared" ca="1" si="13"/>
        <v>S</v>
      </c>
      <c r="D69" s="50">
        <f t="shared" ca="1" si="10"/>
        <v>0</v>
      </c>
      <c r="E69" s="50">
        <f t="shared" ca="1" si="14"/>
        <v>1</v>
      </c>
      <c r="F69" s="50">
        <f t="shared" ca="1" si="15"/>
        <v>4</v>
      </c>
      <c r="G69" s="50">
        <f t="shared" ca="1" si="16"/>
        <v>0</v>
      </c>
      <c r="H69" s="50">
        <f t="shared" ca="1" si="17"/>
        <v>0</v>
      </c>
      <c r="I69" s="50">
        <f t="shared" ca="1" si="8"/>
        <v>0</v>
      </c>
      <c r="J69" s="50">
        <f t="shared" ca="1" si="11"/>
        <v>0</v>
      </c>
      <c r="K69" s="50">
        <f t="shared" ca="1" si="12"/>
        <v>0</v>
      </c>
      <c r="L69" s="51" t="s">
        <v>53</v>
      </c>
      <c r="M69" s="52" t="s">
        <v>48</v>
      </c>
      <c r="N69" s="53" t="s">
        <v>48</v>
      </c>
      <c r="O69" s="89" t="s">
        <v>173</v>
      </c>
      <c r="P69" s="55" t="s">
        <v>50</v>
      </c>
      <c r="Q69" s="56">
        <v>93009</v>
      </c>
      <c r="R69" s="57" t="s">
        <v>174</v>
      </c>
      <c r="S69" s="58" t="s">
        <v>82</v>
      </c>
      <c r="T69" s="59">
        <v>110</v>
      </c>
      <c r="U69" s="60"/>
      <c r="V69" s="60"/>
      <c r="W69" s="91"/>
      <c r="X69" s="62" t="s">
        <v>9</v>
      </c>
      <c r="Y69" s="63"/>
      <c r="Z69" s="64"/>
      <c r="AA69" s="64"/>
    </row>
    <row r="70" spans="1:27" s="65" customFormat="1" x14ac:dyDescent="0.2">
      <c r="A70" s="49" t="str">
        <f t="shared" si="20"/>
        <v>S</v>
      </c>
      <c r="B70" s="50">
        <f t="shared" ca="1" si="9"/>
        <v>2</v>
      </c>
      <c r="C70" s="50" t="str">
        <f t="shared" ca="1" si="13"/>
        <v>S</v>
      </c>
      <c r="D70" s="50">
        <f t="shared" ca="1" si="10"/>
        <v>0</v>
      </c>
      <c r="E70" s="50">
        <f t="shared" ca="1" si="14"/>
        <v>1</v>
      </c>
      <c r="F70" s="50">
        <f t="shared" ca="1" si="15"/>
        <v>4</v>
      </c>
      <c r="G70" s="50">
        <f t="shared" ca="1" si="16"/>
        <v>0</v>
      </c>
      <c r="H70" s="50">
        <f t="shared" ca="1" si="17"/>
        <v>0</v>
      </c>
      <c r="I70" s="50">
        <f t="shared" ca="1" si="8"/>
        <v>0</v>
      </c>
      <c r="J70" s="50">
        <f t="shared" ca="1" si="11"/>
        <v>0</v>
      </c>
      <c r="K70" s="50">
        <f t="shared" ca="1" si="12"/>
        <v>0</v>
      </c>
      <c r="L70" s="51" t="s">
        <v>53</v>
      </c>
      <c r="M70" s="52" t="s">
        <v>48</v>
      </c>
      <c r="N70" s="53" t="s">
        <v>48</v>
      </c>
      <c r="O70" s="89" t="s">
        <v>175</v>
      </c>
      <c r="P70" s="55" t="s">
        <v>58</v>
      </c>
      <c r="Q70" s="56">
        <v>71321</v>
      </c>
      <c r="R70" s="57" t="s">
        <v>176</v>
      </c>
      <c r="S70" s="58" t="s">
        <v>113</v>
      </c>
      <c r="T70" s="59">
        <v>5</v>
      </c>
      <c r="U70" s="60"/>
      <c r="V70" s="60"/>
      <c r="W70" s="91"/>
      <c r="X70" s="62" t="s">
        <v>9</v>
      </c>
      <c r="Y70" s="63"/>
      <c r="Z70" s="64"/>
      <c r="AA70" s="64"/>
    </row>
    <row r="71" spans="1:27" s="65" customFormat="1" x14ac:dyDescent="0.2">
      <c r="A71" s="49" t="str">
        <f t="shared" si="20"/>
        <v>S</v>
      </c>
      <c r="B71" s="50">
        <f t="shared" ca="1" si="9"/>
        <v>2</v>
      </c>
      <c r="C71" s="50" t="str">
        <f t="shared" ca="1" si="13"/>
        <v>S</v>
      </c>
      <c r="D71" s="50">
        <f t="shared" ca="1" si="10"/>
        <v>0</v>
      </c>
      <c r="E71" s="50">
        <f t="shared" ca="1" si="14"/>
        <v>1</v>
      </c>
      <c r="F71" s="50">
        <f t="shared" ca="1" si="15"/>
        <v>4</v>
      </c>
      <c r="G71" s="50">
        <f t="shared" ca="1" si="16"/>
        <v>0</v>
      </c>
      <c r="H71" s="50">
        <f t="shared" ca="1" si="17"/>
        <v>0</v>
      </c>
      <c r="I71" s="50">
        <f t="shared" ca="1" si="8"/>
        <v>0</v>
      </c>
      <c r="J71" s="50">
        <f t="shared" ca="1" si="11"/>
        <v>0</v>
      </c>
      <c r="K71" s="50">
        <f t="shared" ca="1" si="12"/>
        <v>0</v>
      </c>
      <c r="L71" s="51" t="s">
        <v>53</v>
      </c>
      <c r="M71" s="52" t="s">
        <v>48</v>
      </c>
      <c r="N71" s="53" t="s">
        <v>48</v>
      </c>
      <c r="O71" s="89" t="s">
        <v>177</v>
      </c>
      <c r="P71" s="55" t="s">
        <v>58</v>
      </c>
      <c r="Q71" s="56">
        <v>71331</v>
      </c>
      <c r="R71" s="57" t="s">
        <v>178</v>
      </c>
      <c r="S71" s="58" t="s">
        <v>113</v>
      </c>
      <c r="T71" s="59">
        <v>15</v>
      </c>
      <c r="U71" s="60"/>
      <c r="V71" s="60"/>
      <c r="W71" s="91"/>
      <c r="X71" s="62" t="s">
        <v>9</v>
      </c>
      <c r="Y71" s="63"/>
      <c r="Z71" s="64"/>
      <c r="AA71" s="64"/>
    </row>
    <row r="72" spans="1:27" s="65" customFormat="1" x14ac:dyDescent="0.2">
      <c r="A72" s="49" t="str">
        <f t="shared" si="20"/>
        <v>S</v>
      </c>
      <c r="B72" s="50">
        <f t="shared" ca="1" si="9"/>
        <v>2</v>
      </c>
      <c r="C72" s="50" t="str">
        <f t="shared" ca="1" si="13"/>
        <v>S</v>
      </c>
      <c r="D72" s="50">
        <f t="shared" ca="1" si="10"/>
        <v>0</v>
      </c>
      <c r="E72" s="50">
        <f t="shared" ca="1" si="14"/>
        <v>1</v>
      </c>
      <c r="F72" s="50">
        <f t="shared" ca="1" si="15"/>
        <v>4</v>
      </c>
      <c r="G72" s="50">
        <f t="shared" ca="1" si="16"/>
        <v>0</v>
      </c>
      <c r="H72" s="50">
        <f t="shared" ca="1" si="17"/>
        <v>0</v>
      </c>
      <c r="I72" s="50">
        <f t="shared" ca="1" si="8"/>
        <v>0</v>
      </c>
      <c r="J72" s="50">
        <f t="shared" ca="1" si="11"/>
        <v>0</v>
      </c>
      <c r="K72" s="50">
        <f t="shared" ca="1" si="12"/>
        <v>0</v>
      </c>
      <c r="L72" s="51" t="s">
        <v>53</v>
      </c>
      <c r="M72" s="52" t="s">
        <v>48</v>
      </c>
      <c r="N72" s="53" t="s">
        <v>48</v>
      </c>
      <c r="O72" s="89" t="s">
        <v>179</v>
      </c>
      <c r="P72" s="55" t="s">
        <v>58</v>
      </c>
      <c r="Q72" s="56">
        <v>71381</v>
      </c>
      <c r="R72" s="57" t="s">
        <v>180</v>
      </c>
      <c r="S72" s="58" t="s">
        <v>113</v>
      </c>
      <c r="T72" s="59">
        <v>3</v>
      </c>
      <c r="U72" s="60"/>
      <c r="V72" s="60"/>
      <c r="W72" s="91"/>
      <c r="X72" s="62" t="s">
        <v>9</v>
      </c>
      <c r="Y72" s="63"/>
      <c r="Z72" s="64"/>
      <c r="AA72" s="64"/>
    </row>
    <row r="73" spans="1:27" s="65" customFormat="1" ht="22.5" x14ac:dyDescent="0.2">
      <c r="A73" s="49" t="str">
        <f t="shared" si="20"/>
        <v>S</v>
      </c>
      <c r="B73" s="50">
        <f t="shared" ca="1" si="9"/>
        <v>2</v>
      </c>
      <c r="C73" s="50" t="str">
        <f t="shared" ca="1" si="13"/>
        <v>S</v>
      </c>
      <c r="D73" s="50">
        <f t="shared" ca="1" si="10"/>
        <v>0</v>
      </c>
      <c r="E73" s="50">
        <f t="shared" ca="1" si="14"/>
        <v>1</v>
      </c>
      <c r="F73" s="50">
        <f t="shared" ca="1" si="15"/>
        <v>4</v>
      </c>
      <c r="G73" s="50">
        <f t="shared" ca="1" si="16"/>
        <v>0</v>
      </c>
      <c r="H73" s="50">
        <f t="shared" ca="1" si="17"/>
        <v>0</v>
      </c>
      <c r="I73" s="50">
        <f t="shared" ca="1" si="8"/>
        <v>0</v>
      </c>
      <c r="J73" s="50">
        <f t="shared" ca="1" si="11"/>
        <v>0</v>
      </c>
      <c r="K73" s="50">
        <f t="shared" ca="1" si="12"/>
        <v>0</v>
      </c>
      <c r="L73" s="51" t="s">
        <v>53</v>
      </c>
      <c r="M73" s="52" t="s">
        <v>48</v>
      </c>
      <c r="N73" s="53" t="s">
        <v>48</v>
      </c>
      <c r="O73" s="89" t="s">
        <v>181</v>
      </c>
      <c r="P73" s="55" t="s">
        <v>50</v>
      </c>
      <c r="Q73" s="56">
        <v>91953</v>
      </c>
      <c r="R73" s="57" t="s">
        <v>182</v>
      </c>
      <c r="S73" s="58" t="s">
        <v>85</v>
      </c>
      <c r="T73" s="59">
        <v>15</v>
      </c>
      <c r="U73" s="60"/>
      <c r="V73" s="60"/>
      <c r="W73" s="91"/>
      <c r="X73" s="62" t="s">
        <v>9</v>
      </c>
      <c r="Y73" s="63"/>
      <c r="Z73" s="64"/>
      <c r="AA73" s="64"/>
    </row>
    <row r="74" spans="1:27" s="65" customFormat="1" x14ac:dyDescent="0.2">
      <c r="A74" s="49" t="str">
        <f t="shared" si="20"/>
        <v>S</v>
      </c>
      <c r="B74" s="50">
        <f t="shared" ca="1" si="9"/>
        <v>2</v>
      </c>
      <c r="C74" s="50" t="str">
        <f t="shared" ca="1" si="13"/>
        <v>S</v>
      </c>
      <c r="D74" s="50">
        <f t="shared" ca="1" si="10"/>
        <v>0</v>
      </c>
      <c r="E74" s="50">
        <f t="shared" ca="1" si="14"/>
        <v>1</v>
      </c>
      <c r="F74" s="50">
        <f t="shared" ca="1" si="15"/>
        <v>4</v>
      </c>
      <c r="G74" s="50">
        <f t="shared" ca="1" si="16"/>
        <v>0</v>
      </c>
      <c r="H74" s="50">
        <f t="shared" ca="1" si="17"/>
        <v>0</v>
      </c>
      <c r="I74" s="50">
        <f t="shared" ca="1" si="8"/>
        <v>0</v>
      </c>
      <c r="J74" s="50">
        <f t="shared" ca="1" si="11"/>
        <v>0</v>
      </c>
      <c r="K74" s="50">
        <f t="shared" ca="1" si="12"/>
        <v>0</v>
      </c>
      <c r="L74" s="51" t="s">
        <v>53</v>
      </c>
      <c r="M74" s="52" t="s">
        <v>48</v>
      </c>
      <c r="N74" s="53" t="s">
        <v>48</v>
      </c>
      <c r="O74" s="89" t="s">
        <v>183</v>
      </c>
      <c r="P74" s="55" t="s">
        <v>74</v>
      </c>
      <c r="Q74" s="56" t="s">
        <v>184</v>
      </c>
      <c r="R74" s="57" t="s">
        <v>185</v>
      </c>
      <c r="S74" s="58" t="s">
        <v>186</v>
      </c>
      <c r="T74" s="59">
        <v>296</v>
      </c>
      <c r="U74" s="60"/>
      <c r="V74" s="60"/>
      <c r="W74" s="91"/>
      <c r="X74" s="62" t="s">
        <v>9</v>
      </c>
      <c r="Y74" s="63"/>
      <c r="Z74" s="64"/>
      <c r="AA74" s="64"/>
    </row>
    <row r="75" spans="1:27" s="65" customFormat="1" ht="22.5" x14ac:dyDescent="0.2">
      <c r="A75" s="49" t="str">
        <f t="shared" si="20"/>
        <v>S</v>
      </c>
      <c r="B75" s="50">
        <f t="shared" ca="1" si="9"/>
        <v>2</v>
      </c>
      <c r="C75" s="50" t="str">
        <f t="shared" ca="1" si="13"/>
        <v>S</v>
      </c>
      <c r="D75" s="50">
        <f t="shared" ca="1" si="10"/>
        <v>0</v>
      </c>
      <c r="E75" s="50">
        <f t="shared" ca="1" si="14"/>
        <v>1</v>
      </c>
      <c r="F75" s="50">
        <f t="shared" ca="1" si="15"/>
        <v>4</v>
      </c>
      <c r="G75" s="50">
        <f t="shared" ca="1" si="16"/>
        <v>0</v>
      </c>
      <c r="H75" s="50">
        <f t="shared" ca="1" si="17"/>
        <v>0</v>
      </c>
      <c r="I75" s="50">
        <f t="shared" ca="1" si="8"/>
        <v>0</v>
      </c>
      <c r="J75" s="50">
        <f t="shared" ca="1" si="11"/>
        <v>0</v>
      </c>
      <c r="K75" s="50">
        <f t="shared" ca="1" si="12"/>
        <v>0</v>
      </c>
      <c r="L75" s="51" t="s">
        <v>53</v>
      </c>
      <c r="M75" s="52" t="s">
        <v>48</v>
      </c>
      <c r="N75" s="53" t="s">
        <v>48</v>
      </c>
      <c r="O75" s="89" t="s">
        <v>187</v>
      </c>
      <c r="P75" s="55" t="s">
        <v>50</v>
      </c>
      <c r="Q75" s="56">
        <v>97585</v>
      </c>
      <c r="R75" s="57" t="s">
        <v>188</v>
      </c>
      <c r="S75" s="58" t="s">
        <v>85</v>
      </c>
      <c r="T75" s="59">
        <v>148</v>
      </c>
      <c r="U75" s="60"/>
      <c r="V75" s="60"/>
      <c r="W75" s="91"/>
      <c r="X75" s="62" t="s">
        <v>9</v>
      </c>
      <c r="Y75" s="63"/>
      <c r="Z75" s="64"/>
      <c r="AA75" s="64"/>
    </row>
    <row r="76" spans="1:27" s="65" customFormat="1" ht="33.75" x14ac:dyDescent="0.2">
      <c r="A76" s="49" t="str">
        <f t="shared" si="20"/>
        <v>S</v>
      </c>
      <c r="B76" s="50">
        <f t="shared" ca="1" si="9"/>
        <v>2</v>
      </c>
      <c r="C76" s="50" t="str">
        <f t="shared" ca="1" si="13"/>
        <v>S</v>
      </c>
      <c r="D76" s="50">
        <f t="shared" ca="1" si="10"/>
        <v>0</v>
      </c>
      <c r="E76" s="50">
        <f t="shared" ca="1" si="14"/>
        <v>1</v>
      </c>
      <c r="F76" s="50">
        <f t="shared" ca="1" si="15"/>
        <v>4</v>
      </c>
      <c r="G76" s="50">
        <f t="shared" ca="1" si="16"/>
        <v>0</v>
      </c>
      <c r="H76" s="50">
        <f t="shared" ca="1" si="17"/>
        <v>0</v>
      </c>
      <c r="I76" s="50">
        <f t="shared" ca="1" si="8"/>
        <v>0</v>
      </c>
      <c r="J76" s="50">
        <f t="shared" ca="1" si="11"/>
        <v>0</v>
      </c>
      <c r="K76" s="50">
        <f t="shared" ca="1" si="12"/>
        <v>0</v>
      </c>
      <c r="L76" s="51" t="s">
        <v>53</v>
      </c>
      <c r="M76" s="52" t="s">
        <v>48</v>
      </c>
      <c r="N76" s="53" t="s">
        <v>48</v>
      </c>
      <c r="O76" s="89" t="s">
        <v>189</v>
      </c>
      <c r="P76" s="55" t="s">
        <v>50</v>
      </c>
      <c r="Q76" s="56">
        <v>91884</v>
      </c>
      <c r="R76" s="57" t="s">
        <v>190</v>
      </c>
      <c r="S76" s="58" t="s">
        <v>85</v>
      </c>
      <c r="T76" s="59">
        <v>60</v>
      </c>
      <c r="U76" s="60"/>
      <c r="V76" s="60"/>
      <c r="W76" s="91"/>
      <c r="X76" s="62" t="s">
        <v>9</v>
      </c>
      <c r="Y76" s="63"/>
      <c r="Z76" s="64"/>
      <c r="AA76" s="64"/>
    </row>
    <row r="77" spans="1:27" s="65" customFormat="1" ht="33.75" x14ac:dyDescent="0.2">
      <c r="A77" s="49" t="str">
        <f t="shared" si="20"/>
        <v>S</v>
      </c>
      <c r="B77" s="50">
        <f t="shared" ca="1" si="9"/>
        <v>2</v>
      </c>
      <c r="C77" s="50" t="str">
        <f t="shared" ca="1" si="13"/>
        <v>S</v>
      </c>
      <c r="D77" s="50">
        <f t="shared" ca="1" si="10"/>
        <v>0</v>
      </c>
      <c r="E77" s="50">
        <f t="shared" ca="1" si="14"/>
        <v>1</v>
      </c>
      <c r="F77" s="50">
        <f t="shared" ca="1" si="15"/>
        <v>4</v>
      </c>
      <c r="G77" s="50">
        <f t="shared" ca="1" si="16"/>
        <v>0</v>
      </c>
      <c r="H77" s="50">
        <f t="shared" ca="1" si="17"/>
        <v>0</v>
      </c>
      <c r="I77" s="50">
        <f t="shared" ca="1" si="8"/>
        <v>0</v>
      </c>
      <c r="J77" s="50">
        <f t="shared" ca="1" si="11"/>
        <v>0</v>
      </c>
      <c r="K77" s="50">
        <f t="shared" ca="1" si="12"/>
        <v>0</v>
      </c>
      <c r="L77" s="51" t="s">
        <v>53</v>
      </c>
      <c r="M77" s="52" t="s">
        <v>48</v>
      </c>
      <c r="N77" s="53" t="s">
        <v>48</v>
      </c>
      <c r="O77" s="89" t="s">
        <v>191</v>
      </c>
      <c r="P77" s="55" t="s">
        <v>50</v>
      </c>
      <c r="Q77" s="56">
        <v>91885</v>
      </c>
      <c r="R77" s="57" t="s">
        <v>192</v>
      </c>
      <c r="S77" s="58" t="s">
        <v>85</v>
      </c>
      <c r="T77" s="59">
        <v>30</v>
      </c>
      <c r="U77" s="60"/>
      <c r="V77" s="60"/>
      <c r="W77" s="91"/>
      <c r="X77" s="62" t="s">
        <v>9</v>
      </c>
      <c r="Y77" s="63"/>
      <c r="Z77" s="64"/>
      <c r="AA77" s="64"/>
    </row>
    <row r="78" spans="1:27" s="65" customFormat="1" ht="22.5" x14ac:dyDescent="0.2">
      <c r="A78" s="49" t="str">
        <f t="shared" si="20"/>
        <v>S</v>
      </c>
      <c r="B78" s="50">
        <f t="shared" ca="1" si="9"/>
        <v>2</v>
      </c>
      <c r="C78" s="50" t="str">
        <f t="shared" ca="1" si="13"/>
        <v>S</v>
      </c>
      <c r="D78" s="50">
        <f t="shared" ca="1" si="10"/>
        <v>0</v>
      </c>
      <c r="E78" s="50">
        <f t="shared" ca="1" si="14"/>
        <v>1</v>
      </c>
      <c r="F78" s="50">
        <f t="shared" ca="1" si="15"/>
        <v>4</v>
      </c>
      <c r="G78" s="50">
        <f t="shared" ca="1" si="16"/>
        <v>0</v>
      </c>
      <c r="H78" s="50">
        <f t="shared" ca="1" si="17"/>
        <v>0</v>
      </c>
      <c r="I78" s="50">
        <f t="shared" ca="1" si="8"/>
        <v>0</v>
      </c>
      <c r="J78" s="50">
        <f t="shared" ca="1" si="11"/>
        <v>0</v>
      </c>
      <c r="K78" s="50">
        <f t="shared" ca="1" si="12"/>
        <v>0</v>
      </c>
      <c r="L78" s="51" t="s">
        <v>53</v>
      </c>
      <c r="M78" s="52" t="s">
        <v>48</v>
      </c>
      <c r="N78" s="53" t="s">
        <v>48</v>
      </c>
      <c r="O78" s="89" t="s">
        <v>193</v>
      </c>
      <c r="P78" s="55" t="s">
        <v>50</v>
      </c>
      <c r="Q78" s="56">
        <v>93014</v>
      </c>
      <c r="R78" s="57" t="s">
        <v>194</v>
      </c>
      <c r="S78" s="58" t="s">
        <v>85</v>
      </c>
      <c r="T78" s="59">
        <v>30</v>
      </c>
      <c r="U78" s="60"/>
      <c r="V78" s="60"/>
      <c r="W78" s="91"/>
      <c r="X78" s="62" t="s">
        <v>9</v>
      </c>
      <c r="Y78" s="63"/>
      <c r="Z78" s="64"/>
      <c r="AA78" s="64"/>
    </row>
    <row r="79" spans="1:27" s="65" customFormat="1" x14ac:dyDescent="0.2">
      <c r="A79" s="49" t="str">
        <f t="shared" si="20"/>
        <v>S</v>
      </c>
      <c r="B79" s="50">
        <f t="shared" ca="1" si="9"/>
        <v>2</v>
      </c>
      <c r="C79" s="50" t="str">
        <f t="shared" ca="1" si="13"/>
        <v>S</v>
      </c>
      <c r="D79" s="50">
        <f t="shared" ca="1" si="10"/>
        <v>0</v>
      </c>
      <c r="E79" s="50">
        <f t="shared" ca="1" si="14"/>
        <v>1</v>
      </c>
      <c r="F79" s="50">
        <f t="shared" ca="1" si="15"/>
        <v>4</v>
      </c>
      <c r="G79" s="50">
        <f t="shared" ca="1" si="16"/>
        <v>0</v>
      </c>
      <c r="H79" s="50">
        <f t="shared" ca="1" si="17"/>
        <v>0</v>
      </c>
      <c r="I79" s="50">
        <f t="shared" ca="1" si="8"/>
        <v>0</v>
      </c>
      <c r="J79" s="50">
        <f t="shared" ca="1" si="11"/>
        <v>0</v>
      </c>
      <c r="K79" s="50">
        <f t="shared" ca="1" si="12"/>
        <v>0</v>
      </c>
      <c r="L79" s="51" t="s">
        <v>53</v>
      </c>
      <c r="M79" s="52" t="s">
        <v>48</v>
      </c>
      <c r="N79" s="53" t="s">
        <v>48</v>
      </c>
      <c r="O79" s="89" t="s">
        <v>195</v>
      </c>
      <c r="P79" s="55" t="s">
        <v>58</v>
      </c>
      <c r="Q79" s="56">
        <v>71823</v>
      </c>
      <c r="R79" s="57" t="s">
        <v>196</v>
      </c>
      <c r="S79" s="58" t="s">
        <v>113</v>
      </c>
      <c r="T79" s="59">
        <v>1</v>
      </c>
      <c r="U79" s="60"/>
      <c r="V79" s="60"/>
      <c r="W79" s="91"/>
      <c r="X79" s="62" t="s">
        <v>9</v>
      </c>
      <c r="Y79" s="63"/>
      <c r="Z79" s="64"/>
      <c r="AA79" s="64"/>
    </row>
    <row r="80" spans="1:27" s="65" customFormat="1" ht="45" x14ac:dyDescent="0.2">
      <c r="A80" s="49" t="str">
        <f t="shared" si="20"/>
        <v>S</v>
      </c>
      <c r="B80" s="50">
        <f t="shared" ca="1" si="9"/>
        <v>2</v>
      </c>
      <c r="C80" s="50" t="str">
        <f t="shared" ca="1" si="13"/>
        <v>S</v>
      </c>
      <c r="D80" s="50">
        <f t="shared" ca="1" si="10"/>
        <v>0</v>
      </c>
      <c r="E80" s="50">
        <f t="shared" ca="1" si="14"/>
        <v>1</v>
      </c>
      <c r="F80" s="50">
        <f t="shared" ca="1" si="15"/>
        <v>4</v>
      </c>
      <c r="G80" s="50">
        <f t="shared" ca="1" si="16"/>
        <v>0</v>
      </c>
      <c r="H80" s="50">
        <f t="shared" ca="1" si="17"/>
        <v>0</v>
      </c>
      <c r="I80" s="50">
        <f t="shared" ca="1" si="8"/>
        <v>0</v>
      </c>
      <c r="J80" s="50">
        <f t="shared" ca="1" si="11"/>
        <v>0</v>
      </c>
      <c r="K80" s="50">
        <f t="shared" ca="1" si="12"/>
        <v>0</v>
      </c>
      <c r="L80" s="51" t="s">
        <v>53</v>
      </c>
      <c r="M80" s="52" t="s">
        <v>48</v>
      </c>
      <c r="N80" s="53" t="s">
        <v>48</v>
      </c>
      <c r="O80" s="89" t="s">
        <v>197</v>
      </c>
      <c r="P80" s="55" t="s">
        <v>50</v>
      </c>
      <c r="Q80" s="56" t="s">
        <v>198</v>
      </c>
      <c r="R80" s="57" t="s">
        <v>199</v>
      </c>
      <c r="S80" s="58" t="s">
        <v>85</v>
      </c>
      <c r="T80" s="59">
        <v>2</v>
      </c>
      <c r="U80" s="60"/>
      <c r="V80" s="60"/>
      <c r="W80" s="91"/>
      <c r="X80" s="62" t="s">
        <v>9</v>
      </c>
      <c r="Y80" s="63"/>
      <c r="Z80" s="64"/>
      <c r="AA80" s="64"/>
    </row>
    <row r="81" spans="1:27" s="65" customFormat="1" x14ac:dyDescent="0.2">
      <c r="A81" s="49" t="str">
        <f t="shared" si="20"/>
        <v>S</v>
      </c>
      <c r="B81" s="50">
        <f t="shared" ca="1" si="9"/>
        <v>2</v>
      </c>
      <c r="C81" s="50" t="str">
        <f t="shared" ca="1" si="13"/>
        <v>S</v>
      </c>
      <c r="D81" s="50">
        <f t="shared" ca="1" si="10"/>
        <v>0</v>
      </c>
      <c r="E81" s="50">
        <f t="shared" ca="1" si="14"/>
        <v>1</v>
      </c>
      <c r="F81" s="50">
        <f t="shared" ca="1" si="15"/>
        <v>4</v>
      </c>
      <c r="G81" s="50">
        <f t="shared" ca="1" si="16"/>
        <v>0</v>
      </c>
      <c r="H81" s="50">
        <f t="shared" ca="1" si="17"/>
        <v>0</v>
      </c>
      <c r="I81" s="50">
        <f t="shared" ref="I81:I134" ca="1" si="21">IF(AND($C81&lt;=4,$C81&lt;&gt;0),0,IF(AND($C81="S",$W81&gt;0),OFFSET(I81,-1,0)+1,OFFSET(I81,-1,0)))</f>
        <v>0</v>
      </c>
      <c r="J81" s="50">
        <f t="shared" ca="1" si="11"/>
        <v>0</v>
      </c>
      <c r="K81" s="50">
        <f t="shared" ca="1" si="12"/>
        <v>0</v>
      </c>
      <c r="L81" s="51" t="s">
        <v>53</v>
      </c>
      <c r="M81" s="52" t="s">
        <v>48</v>
      </c>
      <c r="N81" s="53" t="s">
        <v>48</v>
      </c>
      <c r="O81" s="89" t="s">
        <v>200</v>
      </c>
      <c r="P81" s="55" t="s">
        <v>58</v>
      </c>
      <c r="Q81" s="56">
        <v>72425</v>
      </c>
      <c r="R81" s="57" t="s">
        <v>201</v>
      </c>
      <c r="S81" s="58" t="s">
        <v>113</v>
      </c>
      <c r="T81" s="59">
        <v>45</v>
      </c>
      <c r="U81" s="60"/>
      <c r="V81" s="60"/>
      <c r="W81" s="91"/>
      <c r="X81" s="62" t="s">
        <v>9</v>
      </c>
      <c r="Y81" s="63"/>
      <c r="Z81" s="64"/>
      <c r="AA81" s="64"/>
    </row>
    <row r="82" spans="1:27" s="65" customFormat="1" ht="22.5" x14ac:dyDescent="0.2">
      <c r="A82" s="49" t="str">
        <f t="shared" si="20"/>
        <v>S</v>
      </c>
      <c r="B82" s="50">
        <f t="shared" ca="1" si="9"/>
        <v>2</v>
      </c>
      <c r="C82" s="50" t="str">
        <f t="shared" ca="1" si="13"/>
        <v>S</v>
      </c>
      <c r="D82" s="50">
        <f t="shared" ca="1" si="10"/>
        <v>0</v>
      </c>
      <c r="E82" s="50">
        <f t="shared" ca="1" si="14"/>
        <v>1</v>
      </c>
      <c r="F82" s="50">
        <f t="shared" ca="1" si="15"/>
        <v>4</v>
      </c>
      <c r="G82" s="50">
        <f t="shared" ca="1" si="16"/>
        <v>0</v>
      </c>
      <c r="H82" s="50">
        <f t="shared" ca="1" si="17"/>
        <v>0</v>
      </c>
      <c r="I82" s="50">
        <f t="shared" ca="1" si="21"/>
        <v>0</v>
      </c>
      <c r="J82" s="50">
        <f t="shared" ca="1" si="11"/>
        <v>0</v>
      </c>
      <c r="K82" s="50">
        <f t="shared" ca="1" si="12"/>
        <v>0</v>
      </c>
      <c r="L82" s="51" t="s">
        <v>53</v>
      </c>
      <c r="M82" s="52" t="s">
        <v>48</v>
      </c>
      <c r="N82" s="53" t="s">
        <v>48</v>
      </c>
      <c r="O82" s="89" t="s">
        <v>202</v>
      </c>
      <c r="P82" s="55" t="s">
        <v>50</v>
      </c>
      <c r="Q82" s="56">
        <v>92000</v>
      </c>
      <c r="R82" s="57" t="s">
        <v>203</v>
      </c>
      <c r="S82" s="58" t="s">
        <v>85</v>
      </c>
      <c r="T82" s="59">
        <v>30</v>
      </c>
      <c r="U82" s="60"/>
      <c r="V82" s="60"/>
      <c r="W82" s="91"/>
      <c r="X82" s="62" t="s">
        <v>9</v>
      </c>
      <c r="Y82" s="63"/>
      <c r="Z82" s="64"/>
      <c r="AA82" s="64"/>
    </row>
    <row r="83" spans="1:27" s="65" customFormat="1" ht="22.5" x14ac:dyDescent="0.2">
      <c r="A83" s="49" t="str">
        <f t="shared" si="20"/>
        <v>S</v>
      </c>
      <c r="B83" s="50">
        <f t="shared" ref="B83:B134" ca="1" si="22">IF(OR(C83="s",C83=0),OFFSET(B83,-1,0),C83)</f>
        <v>2</v>
      </c>
      <c r="C83" s="50" t="str">
        <f t="shared" ca="1" si="13"/>
        <v>S</v>
      </c>
      <c r="D83" s="50">
        <f t="shared" ref="D83:D134" ca="1" si="23">IF(OR(C83="S",C83=0),0,IF(ISERROR(K83),J83,SMALL(J83:K83,1)))</f>
        <v>0</v>
      </c>
      <c r="E83" s="50">
        <f t="shared" ca="1" si="14"/>
        <v>1</v>
      </c>
      <c r="F83" s="50">
        <f t="shared" ca="1" si="15"/>
        <v>4</v>
      </c>
      <c r="G83" s="50">
        <f t="shared" ca="1" si="16"/>
        <v>0</v>
      </c>
      <c r="H83" s="50">
        <f t="shared" ca="1" si="17"/>
        <v>0</v>
      </c>
      <c r="I83" s="50">
        <f t="shared" ca="1" si="21"/>
        <v>0</v>
      </c>
      <c r="J83" s="50">
        <f t="shared" ref="J83:J134" ca="1" si="24">IF(OR($C83="S",$C83=0),0,MATCH(0,OFFSET($D83,1,$C83,ROW($C$135)-ROW($C83)),0))</f>
        <v>0</v>
      </c>
      <c r="K83" s="50">
        <f t="shared" ref="K83:K134" ca="1" si="25">IF(OR($C83="S",$C83=0),0,MATCH(OFFSET($D83,0,$C83)+1,OFFSET($D83,1,$C83,ROW($C$135)-ROW($C83)),0))</f>
        <v>0</v>
      </c>
      <c r="L83" s="51" t="s">
        <v>53</v>
      </c>
      <c r="M83" s="52" t="s">
        <v>48</v>
      </c>
      <c r="N83" s="53" t="s">
        <v>48</v>
      </c>
      <c r="O83" s="89" t="s">
        <v>204</v>
      </c>
      <c r="P83" s="55" t="s">
        <v>50</v>
      </c>
      <c r="Q83" s="56">
        <v>91993</v>
      </c>
      <c r="R83" s="57" t="s">
        <v>205</v>
      </c>
      <c r="S83" s="58" t="s">
        <v>85</v>
      </c>
      <c r="T83" s="59">
        <v>15</v>
      </c>
      <c r="U83" s="60"/>
      <c r="V83" s="60"/>
      <c r="W83" s="91"/>
      <c r="X83" s="62" t="s">
        <v>9</v>
      </c>
      <c r="Y83" s="63"/>
      <c r="Z83" s="64"/>
      <c r="AA83" s="64"/>
    </row>
    <row r="84" spans="1:27" s="15" customFormat="1" ht="20.100000000000001" customHeight="1" x14ac:dyDescent="0.2">
      <c r="A84" s="49">
        <f t="shared" ref="A84:A94" si="26">CHOOSE(1+LOG(1+2*(ORÇAMENTO.Nivel="Nível 1")+4*(ORÇAMENTO.Nivel="Nível 2")+8*(ORÇAMENTO.Nivel="Nível 3")+16*(ORÇAMENTO.Nivel="Nível 4")+32*(ORÇAMENTO.Nivel="Serviço"),2),0,1,2,3,4,"S")</f>
        <v>2</v>
      </c>
      <c r="B84" s="50">
        <f t="shared" ca="1" si="22"/>
        <v>2</v>
      </c>
      <c r="C84" s="50">
        <f t="shared" ref="C84:C134" ca="1" si="27">IF(OFFSET(C84,-1,0)="L",1,IF(OFFSET(C84,-1,0)=1,2,IF(OR(A84="s",A84=0),"S",IF(AND(OFFSET(C84,-1,0)=2,A84=4),3,IF(AND(OR(OFFSET(C84,-1,0)="s",OFFSET(C84,-1,0)=0),A84&lt;&gt;"s",A84&gt;OFFSET(B84,-1,0)),OFFSET(B84,-1,0),A84)))))</f>
        <v>2</v>
      </c>
      <c r="D84" s="50">
        <f t="shared" ca="1" si="23"/>
        <v>11</v>
      </c>
      <c r="E84" s="50">
        <f t="shared" ref="E84:E134" ca="1" si="28">IF($C84=1,OFFSET(E84,-1,0)+1,OFFSET(E84,-1,0))</f>
        <v>1</v>
      </c>
      <c r="F84" s="50">
        <f t="shared" ref="F84:F134" ca="1" si="29">IF($C84=1,0,IF($C84=2,OFFSET(F84,-1,0)+1,OFFSET(F84,-1,0)))</f>
        <v>5</v>
      </c>
      <c r="G84" s="50">
        <f t="shared" ref="G84:G134" ca="1" si="30">IF(AND($C84&lt;=2,$C84&lt;&gt;0),0,IF($C84=3,OFFSET(G84,-1,0)+1,OFFSET(G84,-1,0)))</f>
        <v>0</v>
      </c>
      <c r="H84" s="50">
        <f t="shared" ref="H84:H134" ca="1" si="31">IF(AND($C84&lt;=3,$C84&lt;&gt;0),0,IF($C84=4,OFFSET(H84,-1,0)+1,OFFSET(H84,-1,0)))</f>
        <v>0</v>
      </c>
      <c r="I84" s="50">
        <f t="shared" ca="1" si="21"/>
        <v>0</v>
      </c>
      <c r="J84" s="50">
        <f t="shared" ca="1" si="24"/>
        <v>51</v>
      </c>
      <c r="K84" s="50">
        <f t="shared" ca="1" si="25"/>
        <v>11</v>
      </c>
      <c r="L84" s="51" t="s">
        <v>53</v>
      </c>
      <c r="M84" s="52" t="s">
        <v>59</v>
      </c>
      <c r="N84" s="53" t="s">
        <v>59</v>
      </c>
      <c r="O84" s="89" t="s">
        <v>206</v>
      </c>
      <c r="P84" s="55"/>
      <c r="Q84" s="56"/>
      <c r="R84" s="90" t="s">
        <v>207</v>
      </c>
      <c r="S84" s="58" t="s">
        <v>49</v>
      </c>
      <c r="T84" s="59"/>
      <c r="U84" s="60"/>
      <c r="V84" s="60"/>
      <c r="W84" s="91"/>
      <c r="X84" s="62" t="s">
        <v>9</v>
      </c>
      <c r="Y84" s="93"/>
      <c r="Z84" s="10"/>
      <c r="AA84" s="10"/>
    </row>
    <row r="85" spans="1:27" s="65" customFormat="1" x14ac:dyDescent="0.2">
      <c r="A85" s="49">
        <f t="shared" si="26"/>
        <v>3</v>
      </c>
      <c r="B85" s="50">
        <f t="shared" ca="1" si="22"/>
        <v>3</v>
      </c>
      <c r="C85" s="50">
        <f t="shared" ca="1" si="27"/>
        <v>3</v>
      </c>
      <c r="D85" s="50">
        <f t="shared" ca="1" si="23"/>
        <v>10</v>
      </c>
      <c r="E85" s="50">
        <f t="shared" ca="1" si="28"/>
        <v>1</v>
      </c>
      <c r="F85" s="50">
        <f t="shared" ca="1" si="29"/>
        <v>5</v>
      </c>
      <c r="G85" s="50">
        <f t="shared" ca="1" si="30"/>
        <v>1</v>
      </c>
      <c r="H85" s="50">
        <f t="shared" ca="1" si="31"/>
        <v>0</v>
      </c>
      <c r="I85" s="50">
        <f t="shared" ca="1" si="21"/>
        <v>0</v>
      </c>
      <c r="J85" s="50">
        <f t="shared" ca="1" si="24"/>
        <v>10</v>
      </c>
      <c r="K85" s="50">
        <f t="shared" ca="1" si="25"/>
        <v>35</v>
      </c>
      <c r="L85" s="51" t="s">
        <v>53</v>
      </c>
      <c r="M85" s="52" t="s">
        <v>208</v>
      </c>
      <c r="N85" s="53" t="s">
        <v>208</v>
      </c>
      <c r="O85" s="54" t="s">
        <v>209</v>
      </c>
      <c r="P85" s="55" t="s">
        <v>50</v>
      </c>
      <c r="Q85" s="56"/>
      <c r="R85" s="57" t="s">
        <v>210</v>
      </c>
      <c r="S85" s="58" t="s">
        <v>49</v>
      </c>
      <c r="T85" s="59"/>
      <c r="U85" s="60"/>
      <c r="V85" s="60"/>
      <c r="W85" s="61"/>
      <c r="X85" s="62" t="s">
        <v>9</v>
      </c>
      <c r="Y85" s="63"/>
      <c r="Z85" s="64"/>
      <c r="AA85" s="64"/>
    </row>
    <row r="86" spans="1:27" s="15" customFormat="1" x14ac:dyDescent="0.2">
      <c r="A86" s="49" t="str">
        <f t="shared" si="26"/>
        <v>S</v>
      </c>
      <c r="B86" s="50">
        <f t="shared" ca="1" si="22"/>
        <v>3</v>
      </c>
      <c r="C86" s="50" t="str">
        <f t="shared" ca="1" si="27"/>
        <v>S</v>
      </c>
      <c r="D86" s="50">
        <f t="shared" ca="1" si="23"/>
        <v>0</v>
      </c>
      <c r="E86" s="50">
        <f t="shared" ca="1" si="28"/>
        <v>1</v>
      </c>
      <c r="F86" s="50">
        <f t="shared" ca="1" si="29"/>
        <v>5</v>
      </c>
      <c r="G86" s="50">
        <f t="shared" ca="1" si="30"/>
        <v>1</v>
      </c>
      <c r="H86" s="50">
        <f t="shared" ca="1" si="31"/>
        <v>0</v>
      </c>
      <c r="I86" s="50">
        <f t="shared" ca="1" si="21"/>
        <v>0</v>
      </c>
      <c r="J86" s="50">
        <f t="shared" ca="1" si="24"/>
        <v>0</v>
      </c>
      <c r="K86" s="50">
        <f t="shared" ca="1" si="25"/>
        <v>0</v>
      </c>
      <c r="L86" s="51" t="s">
        <v>53</v>
      </c>
      <c r="M86" s="52" t="s">
        <v>48</v>
      </c>
      <c r="N86" s="53" t="s">
        <v>48</v>
      </c>
      <c r="O86" s="89" t="s">
        <v>211</v>
      </c>
      <c r="P86" s="55" t="s">
        <v>58</v>
      </c>
      <c r="Q86" s="56">
        <v>85003</v>
      </c>
      <c r="R86" s="57" t="s">
        <v>212</v>
      </c>
      <c r="S86" s="58" t="s">
        <v>113</v>
      </c>
      <c r="T86" s="59">
        <v>2</v>
      </c>
      <c r="U86" s="60"/>
      <c r="V86" s="60"/>
      <c r="W86" s="91"/>
      <c r="X86" s="62" t="s">
        <v>9</v>
      </c>
      <c r="Y86" s="93"/>
      <c r="Z86" s="10"/>
      <c r="AA86" s="10"/>
    </row>
    <row r="87" spans="1:27" s="15" customFormat="1" ht="22.5" x14ac:dyDescent="0.2">
      <c r="A87" s="49" t="str">
        <f t="shared" si="26"/>
        <v>S</v>
      </c>
      <c r="B87" s="50">
        <f t="shared" ca="1" si="22"/>
        <v>3</v>
      </c>
      <c r="C87" s="50" t="str">
        <f t="shared" ca="1" si="27"/>
        <v>S</v>
      </c>
      <c r="D87" s="50">
        <f t="shared" ca="1" si="23"/>
        <v>0</v>
      </c>
      <c r="E87" s="50">
        <f t="shared" ca="1" si="28"/>
        <v>1</v>
      </c>
      <c r="F87" s="50">
        <f t="shared" ca="1" si="29"/>
        <v>5</v>
      </c>
      <c r="G87" s="50">
        <f t="shared" ca="1" si="30"/>
        <v>1</v>
      </c>
      <c r="H87" s="50">
        <f t="shared" ca="1" si="31"/>
        <v>0</v>
      </c>
      <c r="I87" s="50">
        <f t="shared" ca="1" si="21"/>
        <v>0</v>
      </c>
      <c r="J87" s="50">
        <f t="shared" ca="1" si="24"/>
        <v>0</v>
      </c>
      <c r="K87" s="50">
        <f t="shared" ca="1" si="25"/>
        <v>0</v>
      </c>
      <c r="L87" s="51" t="s">
        <v>53</v>
      </c>
      <c r="M87" s="52" t="s">
        <v>48</v>
      </c>
      <c r="N87" s="53" t="s">
        <v>48</v>
      </c>
      <c r="O87" s="89" t="s">
        <v>213</v>
      </c>
      <c r="P87" s="55" t="s">
        <v>58</v>
      </c>
      <c r="Q87" s="56">
        <v>85006</v>
      </c>
      <c r="R87" s="57" t="s">
        <v>214</v>
      </c>
      <c r="S87" s="58" t="s">
        <v>149</v>
      </c>
      <c r="T87" s="59">
        <v>5</v>
      </c>
      <c r="U87" s="60"/>
      <c r="V87" s="60"/>
      <c r="W87" s="91"/>
      <c r="X87" s="62" t="s">
        <v>9</v>
      </c>
      <c r="Y87" s="93"/>
      <c r="Z87" s="10"/>
      <c r="AA87" s="10"/>
    </row>
    <row r="88" spans="1:27" s="15" customFormat="1" x14ac:dyDescent="0.2">
      <c r="A88" s="49" t="str">
        <f t="shared" si="26"/>
        <v>S</v>
      </c>
      <c r="B88" s="50">
        <f t="shared" ca="1" si="22"/>
        <v>3</v>
      </c>
      <c r="C88" s="50" t="str">
        <f t="shared" ca="1" si="27"/>
        <v>S</v>
      </c>
      <c r="D88" s="50">
        <f t="shared" ca="1" si="23"/>
        <v>0</v>
      </c>
      <c r="E88" s="50">
        <f t="shared" ca="1" si="28"/>
        <v>1</v>
      </c>
      <c r="F88" s="50">
        <f t="shared" ca="1" si="29"/>
        <v>5</v>
      </c>
      <c r="G88" s="50">
        <f t="shared" ca="1" si="30"/>
        <v>1</v>
      </c>
      <c r="H88" s="50">
        <f t="shared" ca="1" si="31"/>
        <v>0</v>
      </c>
      <c r="I88" s="50">
        <f t="shared" ca="1" si="21"/>
        <v>0</v>
      </c>
      <c r="J88" s="50">
        <f t="shared" ca="1" si="24"/>
        <v>0</v>
      </c>
      <c r="K88" s="50">
        <f t="shared" ca="1" si="25"/>
        <v>0</v>
      </c>
      <c r="L88" s="51" t="s">
        <v>53</v>
      </c>
      <c r="M88" s="52" t="s">
        <v>48</v>
      </c>
      <c r="N88" s="53" t="s">
        <v>48</v>
      </c>
      <c r="O88" s="89" t="s">
        <v>215</v>
      </c>
      <c r="P88" s="55" t="s">
        <v>74</v>
      </c>
      <c r="Q88" s="56" t="s">
        <v>216</v>
      </c>
      <c r="R88" s="57" t="s">
        <v>217</v>
      </c>
      <c r="S88" s="58" t="s">
        <v>77</v>
      </c>
      <c r="T88" s="59">
        <v>7</v>
      </c>
      <c r="U88" s="60"/>
      <c r="V88" s="60"/>
      <c r="W88" s="91"/>
      <c r="X88" s="94" t="s">
        <v>9</v>
      </c>
      <c r="Y88" s="93"/>
      <c r="Z88" s="10"/>
      <c r="AA88" s="10"/>
    </row>
    <row r="89" spans="1:27" s="15" customFormat="1" x14ac:dyDescent="0.2">
      <c r="A89" s="49" t="str">
        <f t="shared" si="26"/>
        <v>S</v>
      </c>
      <c r="B89" s="50">
        <f t="shared" ca="1" si="22"/>
        <v>3</v>
      </c>
      <c r="C89" s="50" t="str">
        <f t="shared" ca="1" si="27"/>
        <v>S</v>
      </c>
      <c r="D89" s="50">
        <f t="shared" ca="1" si="23"/>
        <v>0</v>
      </c>
      <c r="E89" s="50">
        <f t="shared" ca="1" si="28"/>
        <v>1</v>
      </c>
      <c r="F89" s="50">
        <f t="shared" ca="1" si="29"/>
        <v>5</v>
      </c>
      <c r="G89" s="50">
        <f t="shared" ca="1" si="30"/>
        <v>1</v>
      </c>
      <c r="H89" s="50">
        <f t="shared" ca="1" si="31"/>
        <v>0</v>
      </c>
      <c r="I89" s="50">
        <f t="shared" ca="1" si="21"/>
        <v>0</v>
      </c>
      <c r="J89" s="50">
        <f t="shared" ca="1" si="24"/>
        <v>0</v>
      </c>
      <c r="K89" s="50">
        <f t="shared" ca="1" si="25"/>
        <v>0</v>
      </c>
      <c r="L89" s="51" t="s">
        <v>53</v>
      </c>
      <c r="M89" s="52" t="s">
        <v>48</v>
      </c>
      <c r="N89" s="53" t="s">
        <v>48</v>
      </c>
      <c r="O89" s="89" t="s">
        <v>218</v>
      </c>
      <c r="P89" s="55" t="s">
        <v>74</v>
      </c>
      <c r="Q89" s="56" t="s">
        <v>219</v>
      </c>
      <c r="R89" s="57" t="s">
        <v>220</v>
      </c>
      <c r="S89" s="58" t="s">
        <v>186</v>
      </c>
      <c r="T89" s="59">
        <v>7</v>
      </c>
      <c r="U89" s="60"/>
      <c r="V89" s="60"/>
      <c r="W89" s="91"/>
      <c r="X89" s="94" t="s">
        <v>9</v>
      </c>
      <c r="Y89" s="93"/>
      <c r="Z89" s="10"/>
      <c r="AA89" s="10"/>
    </row>
    <row r="90" spans="1:27" s="15" customFormat="1" ht="22.5" x14ac:dyDescent="0.2">
      <c r="A90" s="49" t="str">
        <f t="shared" si="26"/>
        <v>S</v>
      </c>
      <c r="B90" s="50">
        <f t="shared" ca="1" si="22"/>
        <v>3</v>
      </c>
      <c r="C90" s="50" t="str">
        <f t="shared" ca="1" si="27"/>
        <v>S</v>
      </c>
      <c r="D90" s="50">
        <f t="shared" ca="1" si="23"/>
        <v>0</v>
      </c>
      <c r="E90" s="50">
        <f t="shared" ca="1" si="28"/>
        <v>1</v>
      </c>
      <c r="F90" s="50">
        <f t="shared" ca="1" si="29"/>
        <v>5</v>
      </c>
      <c r="G90" s="50">
        <f t="shared" ca="1" si="30"/>
        <v>1</v>
      </c>
      <c r="H90" s="50">
        <f t="shared" ca="1" si="31"/>
        <v>0</v>
      </c>
      <c r="I90" s="50">
        <f t="shared" ca="1" si="21"/>
        <v>0</v>
      </c>
      <c r="J90" s="50">
        <f t="shared" ca="1" si="24"/>
        <v>0</v>
      </c>
      <c r="K90" s="50">
        <f t="shared" ca="1" si="25"/>
        <v>0</v>
      </c>
      <c r="L90" s="51" t="s">
        <v>53</v>
      </c>
      <c r="M90" s="52" t="s">
        <v>48</v>
      </c>
      <c r="N90" s="53" t="s">
        <v>48</v>
      </c>
      <c r="O90" s="89" t="s">
        <v>221</v>
      </c>
      <c r="P90" s="55" t="s">
        <v>50</v>
      </c>
      <c r="Q90" s="56">
        <v>97599</v>
      </c>
      <c r="R90" s="57" t="s">
        <v>222</v>
      </c>
      <c r="S90" s="58" t="s">
        <v>85</v>
      </c>
      <c r="T90" s="59">
        <v>14</v>
      </c>
      <c r="U90" s="60"/>
      <c r="V90" s="60"/>
      <c r="W90" s="91"/>
      <c r="X90" s="94" t="s">
        <v>9</v>
      </c>
      <c r="Y90" s="93"/>
      <c r="Z90" s="10"/>
      <c r="AA90" s="10"/>
    </row>
    <row r="91" spans="1:27" s="15" customFormat="1" x14ac:dyDescent="0.2">
      <c r="A91" s="49" t="str">
        <f t="shared" si="26"/>
        <v>S</v>
      </c>
      <c r="B91" s="50">
        <f t="shared" ca="1" si="22"/>
        <v>3</v>
      </c>
      <c r="C91" s="50" t="str">
        <f t="shared" ca="1" si="27"/>
        <v>S</v>
      </c>
      <c r="D91" s="50">
        <f t="shared" ca="1" si="23"/>
        <v>0</v>
      </c>
      <c r="E91" s="50">
        <f t="shared" ca="1" si="28"/>
        <v>1</v>
      </c>
      <c r="F91" s="50">
        <f t="shared" ca="1" si="29"/>
        <v>5</v>
      </c>
      <c r="G91" s="50">
        <f t="shared" ca="1" si="30"/>
        <v>1</v>
      </c>
      <c r="H91" s="50">
        <f t="shared" ca="1" si="31"/>
        <v>0</v>
      </c>
      <c r="I91" s="50">
        <f t="shared" ca="1" si="21"/>
        <v>0</v>
      </c>
      <c r="J91" s="50">
        <f t="shared" ca="1" si="24"/>
        <v>0</v>
      </c>
      <c r="K91" s="50">
        <f t="shared" ca="1" si="25"/>
        <v>0</v>
      </c>
      <c r="L91" s="51" t="s">
        <v>53</v>
      </c>
      <c r="M91" s="52" t="s">
        <v>48</v>
      </c>
      <c r="N91" s="53" t="s">
        <v>48</v>
      </c>
      <c r="O91" s="89" t="s">
        <v>223</v>
      </c>
      <c r="P91" s="55" t="s">
        <v>74</v>
      </c>
      <c r="Q91" s="56" t="s">
        <v>224</v>
      </c>
      <c r="R91" s="57" t="s">
        <v>225</v>
      </c>
      <c r="S91" s="58" t="s">
        <v>186</v>
      </c>
      <c r="T91" s="59">
        <v>11</v>
      </c>
      <c r="U91" s="60"/>
      <c r="V91" s="60"/>
      <c r="W91" s="91"/>
      <c r="X91" s="94" t="s">
        <v>9</v>
      </c>
      <c r="Y91" s="93"/>
      <c r="Z91" s="10"/>
      <c r="AA91" s="10"/>
    </row>
    <row r="92" spans="1:27" s="15" customFormat="1" x14ac:dyDescent="0.2">
      <c r="A92" s="49" t="str">
        <f t="shared" si="26"/>
        <v>S</v>
      </c>
      <c r="B92" s="50">
        <f t="shared" ca="1" si="22"/>
        <v>3</v>
      </c>
      <c r="C92" s="50" t="str">
        <f t="shared" ca="1" si="27"/>
        <v>S</v>
      </c>
      <c r="D92" s="50">
        <f t="shared" ca="1" si="23"/>
        <v>0</v>
      </c>
      <c r="E92" s="50">
        <f t="shared" ca="1" si="28"/>
        <v>1</v>
      </c>
      <c r="F92" s="50">
        <f t="shared" ca="1" si="29"/>
        <v>5</v>
      </c>
      <c r="G92" s="50">
        <f t="shared" ca="1" si="30"/>
        <v>1</v>
      </c>
      <c r="H92" s="50">
        <f t="shared" ca="1" si="31"/>
        <v>0</v>
      </c>
      <c r="I92" s="50">
        <f t="shared" ca="1" si="21"/>
        <v>0</v>
      </c>
      <c r="J92" s="50">
        <f t="shared" ca="1" si="24"/>
        <v>0</v>
      </c>
      <c r="K92" s="50">
        <f t="shared" ca="1" si="25"/>
        <v>0</v>
      </c>
      <c r="L92" s="51" t="s">
        <v>53</v>
      </c>
      <c r="M92" s="52" t="s">
        <v>48</v>
      </c>
      <c r="N92" s="53" t="s">
        <v>48</v>
      </c>
      <c r="O92" s="89" t="s">
        <v>226</v>
      </c>
      <c r="P92" s="55" t="s">
        <v>74</v>
      </c>
      <c r="Q92" s="56" t="s">
        <v>227</v>
      </c>
      <c r="R92" s="57" t="s">
        <v>228</v>
      </c>
      <c r="S92" s="58" t="s">
        <v>186</v>
      </c>
      <c r="T92" s="59">
        <v>1</v>
      </c>
      <c r="U92" s="60"/>
      <c r="V92" s="60"/>
      <c r="W92" s="91"/>
      <c r="X92" s="94" t="s">
        <v>9</v>
      </c>
      <c r="Y92" s="93"/>
      <c r="Z92" s="10"/>
      <c r="AA92" s="10"/>
    </row>
    <row r="93" spans="1:27" s="15" customFormat="1" x14ac:dyDescent="0.2">
      <c r="A93" s="49" t="str">
        <f t="shared" si="26"/>
        <v>S</v>
      </c>
      <c r="B93" s="50">
        <f t="shared" ca="1" si="22"/>
        <v>3</v>
      </c>
      <c r="C93" s="50" t="str">
        <f t="shared" ca="1" si="27"/>
        <v>S</v>
      </c>
      <c r="D93" s="50">
        <f t="shared" ca="1" si="23"/>
        <v>0</v>
      </c>
      <c r="E93" s="50">
        <f t="shared" ca="1" si="28"/>
        <v>1</v>
      </c>
      <c r="F93" s="50">
        <f t="shared" ca="1" si="29"/>
        <v>5</v>
      </c>
      <c r="G93" s="50">
        <f t="shared" ca="1" si="30"/>
        <v>1</v>
      </c>
      <c r="H93" s="50">
        <f t="shared" ca="1" si="31"/>
        <v>0</v>
      </c>
      <c r="I93" s="50">
        <f t="shared" ca="1" si="21"/>
        <v>0</v>
      </c>
      <c r="J93" s="50">
        <f t="shared" ca="1" si="24"/>
        <v>0</v>
      </c>
      <c r="K93" s="50">
        <f t="shared" ca="1" si="25"/>
        <v>0</v>
      </c>
      <c r="L93" s="51" t="s">
        <v>53</v>
      </c>
      <c r="M93" s="52" t="s">
        <v>48</v>
      </c>
      <c r="N93" s="53" t="s">
        <v>48</v>
      </c>
      <c r="O93" s="89" t="s">
        <v>229</v>
      </c>
      <c r="P93" s="55" t="s">
        <v>74</v>
      </c>
      <c r="Q93" s="56" t="s">
        <v>230</v>
      </c>
      <c r="R93" s="57" t="s">
        <v>231</v>
      </c>
      <c r="S93" s="58" t="s">
        <v>186</v>
      </c>
      <c r="T93" s="59">
        <v>1</v>
      </c>
      <c r="U93" s="60"/>
      <c r="V93" s="60"/>
      <c r="W93" s="91"/>
      <c r="X93" s="94" t="s">
        <v>9</v>
      </c>
      <c r="Y93" s="93"/>
      <c r="Z93" s="10"/>
      <c r="AA93" s="10"/>
    </row>
    <row r="94" spans="1:27" s="15" customFormat="1" x14ac:dyDescent="0.2">
      <c r="A94" s="49" t="str">
        <f t="shared" si="26"/>
        <v>S</v>
      </c>
      <c r="B94" s="50">
        <f t="shared" ca="1" si="22"/>
        <v>3</v>
      </c>
      <c r="C94" s="50" t="str">
        <f t="shared" ca="1" si="27"/>
        <v>S</v>
      </c>
      <c r="D94" s="50">
        <f t="shared" ca="1" si="23"/>
        <v>0</v>
      </c>
      <c r="E94" s="50">
        <f t="shared" ca="1" si="28"/>
        <v>1</v>
      </c>
      <c r="F94" s="50">
        <f t="shared" ca="1" si="29"/>
        <v>5</v>
      </c>
      <c r="G94" s="50">
        <f t="shared" ca="1" si="30"/>
        <v>1</v>
      </c>
      <c r="H94" s="50">
        <f t="shared" ca="1" si="31"/>
        <v>0</v>
      </c>
      <c r="I94" s="50">
        <f t="shared" ca="1" si="21"/>
        <v>0</v>
      </c>
      <c r="J94" s="50">
        <f t="shared" ca="1" si="24"/>
        <v>0</v>
      </c>
      <c r="K94" s="50">
        <f t="shared" ca="1" si="25"/>
        <v>0</v>
      </c>
      <c r="L94" s="51" t="s">
        <v>53</v>
      </c>
      <c r="M94" s="52" t="s">
        <v>48</v>
      </c>
      <c r="N94" s="53" t="s">
        <v>48</v>
      </c>
      <c r="O94" s="89" t="s">
        <v>232</v>
      </c>
      <c r="P94" s="55" t="s">
        <v>74</v>
      </c>
      <c r="Q94" s="56" t="s">
        <v>233</v>
      </c>
      <c r="R94" s="57" t="s">
        <v>234</v>
      </c>
      <c r="S94" s="58" t="s">
        <v>186</v>
      </c>
      <c r="T94" s="59">
        <v>1</v>
      </c>
      <c r="U94" s="60"/>
      <c r="V94" s="60"/>
      <c r="W94" s="91"/>
      <c r="X94" s="94" t="s">
        <v>9</v>
      </c>
      <c r="Y94" s="93"/>
      <c r="Z94" s="10"/>
      <c r="AA94" s="10"/>
    </row>
    <row r="95" spans="1:27" s="15" customFormat="1" ht="20.100000000000001" customHeight="1" x14ac:dyDescent="0.2">
      <c r="A95" s="49">
        <f t="shared" ref="A95:A104" si="32">CHOOSE(1+LOG(1+2*(ORÇAMENTO.Nivel="Nível 1")+4*(ORÇAMENTO.Nivel="Nível 2")+8*(ORÇAMENTO.Nivel="Nível 3")+16*(ORÇAMENTO.Nivel="Nível 4")+32*(ORÇAMENTO.Nivel="Serviço"),2),0,1,2,3,4,"S")</f>
        <v>2</v>
      </c>
      <c r="B95" s="50">
        <f t="shared" ca="1" si="22"/>
        <v>2</v>
      </c>
      <c r="C95" s="50">
        <f t="shared" ca="1" si="27"/>
        <v>2</v>
      </c>
      <c r="D95" s="50">
        <f t="shared" ca="1" si="23"/>
        <v>2</v>
      </c>
      <c r="E95" s="50">
        <f t="shared" ca="1" si="28"/>
        <v>1</v>
      </c>
      <c r="F95" s="50">
        <f t="shared" ca="1" si="29"/>
        <v>6</v>
      </c>
      <c r="G95" s="50">
        <f t="shared" ca="1" si="30"/>
        <v>0</v>
      </c>
      <c r="H95" s="50">
        <f t="shared" ca="1" si="31"/>
        <v>0</v>
      </c>
      <c r="I95" s="50">
        <f t="shared" ca="1" si="21"/>
        <v>0</v>
      </c>
      <c r="J95" s="50">
        <f t="shared" ca="1" si="24"/>
        <v>40</v>
      </c>
      <c r="K95" s="50">
        <f t="shared" ca="1" si="25"/>
        <v>2</v>
      </c>
      <c r="L95" s="51" t="s">
        <v>53</v>
      </c>
      <c r="M95" s="52" t="s">
        <v>59</v>
      </c>
      <c r="N95" s="53" t="s">
        <v>59</v>
      </c>
      <c r="O95" s="89" t="s">
        <v>235</v>
      </c>
      <c r="P95" s="55"/>
      <c r="Q95" s="56"/>
      <c r="R95" s="90" t="s">
        <v>236</v>
      </c>
      <c r="S95" s="58" t="s">
        <v>49</v>
      </c>
      <c r="T95" s="59"/>
      <c r="U95" s="60"/>
      <c r="V95" s="60"/>
      <c r="W95" s="91"/>
      <c r="X95" s="62" t="s">
        <v>9</v>
      </c>
      <c r="Y95" s="93"/>
      <c r="Z95" s="10"/>
      <c r="AA95" s="10"/>
    </row>
    <row r="96" spans="1:27" s="15" customFormat="1" ht="33.75" x14ac:dyDescent="0.2">
      <c r="A96" s="49" t="str">
        <f t="shared" si="32"/>
        <v>S</v>
      </c>
      <c r="B96" s="50">
        <f t="shared" ca="1" si="22"/>
        <v>2</v>
      </c>
      <c r="C96" s="50" t="str">
        <f t="shared" ca="1" si="27"/>
        <v>S</v>
      </c>
      <c r="D96" s="50">
        <f t="shared" ca="1" si="23"/>
        <v>0</v>
      </c>
      <c r="E96" s="50">
        <f t="shared" ca="1" si="28"/>
        <v>1</v>
      </c>
      <c r="F96" s="50">
        <f t="shared" ca="1" si="29"/>
        <v>6</v>
      </c>
      <c r="G96" s="50">
        <f t="shared" ca="1" si="30"/>
        <v>0</v>
      </c>
      <c r="H96" s="50">
        <f t="shared" ca="1" si="31"/>
        <v>0</v>
      </c>
      <c r="I96" s="50">
        <f t="shared" ca="1" si="21"/>
        <v>0</v>
      </c>
      <c r="J96" s="50">
        <f t="shared" ca="1" si="24"/>
        <v>0</v>
      </c>
      <c r="K96" s="50">
        <f t="shared" ca="1" si="25"/>
        <v>0</v>
      </c>
      <c r="L96" s="51" t="s">
        <v>53</v>
      </c>
      <c r="M96" s="52" t="s">
        <v>48</v>
      </c>
      <c r="N96" s="53" t="s">
        <v>48</v>
      </c>
      <c r="O96" s="89" t="s">
        <v>237</v>
      </c>
      <c r="P96" s="55" t="s">
        <v>50</v>
      </c>
      <c r="Q96" s="56">
        <v>92541</v>
      </c>
      <c r="R96" s="57" t="s">
        <v>238</v>
      </c>
      <c r="S96" s="58" t="s">
        <v>77</v>
      </c>
      <c r="T96" s="59">
        <v>979.13</v>
      </c>
      <c r="U96" s="60"/>
      <c r="V96" s="60"/>
      <c r="W96" s="91"/>
      <c r="X96" s="62" t="s">
        <v>239</v>
      </c>
      <c r="Y96" s="93"/>
      <c r="Z96" s="10"/>
      <c r="AA96" s="10"/>
    </row>
    <row r="97" spans="1:27" s="15" customFormat="1" ht="20.100000000000001" customHeight="1" x14ac:dyDescent="0.2">
      <c r="A97" s="49">
        <f t="shared" si="32"/>
        <v>2</v>
      </c>
      <c r="B97" s="50">
        <f t="shared" ca="1" si="22"/>
        <v>2</v>
      </c>
      <c r="C97" s="50">
        <f t="shared" ca="1" si="27"/>
        <v>2</v>
      </c>
      <c r="D97" s="50">
        <f t="shared" ca="1" si="23"/>
        <v>3</v>
      </c>
      <c r="E97" s="50">
        <f t="shared" ca="1" si="28"/>
        <v>1</v>
      </c>
      <c r="F97" s="50">
        <f t="shared" ca="1" si="29"/>
        <v>7</v>
      </c>
      <c r="G97" s="50">
        <f t="shared" ca="1" si="30"/>
        <v>0</v>
      </c>
      <c r="H97" s="50">
        <f t="shared" ca="1" si="31"/>
        <v>0</v>
      </c>
      <c r="I97" s="50">
        <f t="shared" ca="1" si="21"/>
        <v>0</v>
      </c>
      <c r="J97" s="50">
        <f t="shared" ca="1" si="24"/>
        <v>38</v>
      </c>
      <c r="K97" s="50">
        <f t="shared" ca="1" si="25"/>
        <v>3</v>
      </c>
      <c r="L97" s="51" t="s">
        <v>53</v>
      </c>
      <c r="M97" s="52" t="s">
        <v>59</v>
      </c>
      <c r="N97" s="53" t="s">
        <v>59</v>
      </c>
      <c r="O97" s="89" t="s">
        <v>240</v>
      </c>
      <c r="P97" s="55"/>
      <c r="Q97" s="56"/>
      <c r="R97" s="90" t="s">
        <v>241</v>
      </c>
      <c r="S97" s="58" t="s">
        <v>49</v>
      </c>
      <c r="T97" s="59"/>
      <c r="U97" s="60"/>
      <c r="V97" s="60"/>
      <c r="W97" s="91"/>
      <c r="X97" s="62" t="s">
        <v>9</v>
      </c>
      <c r="Y97" s="93"/>
      <c r="Z97" s="10"/>
      <c r="AA97" s="10"/>
    </row>
    <row r="98" spans="1:27" s="65" customFormat="1" ht="22.5" x14ac:dyDescent="0.2">
      <c r="A98" s="49" t="str">
        <f t="shared" si="32"/>
        <v>S</v>
      </c>
      <c r="B98" s="50">
        <f t="shared" ca="1" si="22"/>
        <v>2</v>
      </c>
      <c r="C98" s="50" t="str">
        <f t="shared" ca="1" si="27"/>
        <v>S</v>
      </c>
      <c r="D98" s="50">
        <f t="shared" ca="1" si="23"/>
        <v>0</v>
      </c>
      <c r="E98" s="50">
        <f t="shared" ca="1" si="28"/>
        <v>1</v>
      </c>
      <c r="F98" s="50">
        <f t="shared" ca="1" si="29"/>
        <v>7</v>
      </c>
      <c r="G98" s="50">
        <f t="shared" ca="1" si="30"/>
        <v>0</v>
      </c>
      <c r="H98" s="50">
        <f t="shared" ca="1" si="31"/>
        <v>0</v>
      </c>
      <c r="I98" s="50">
        <f t="shared" ca="1" si="21"/>
        <v>0</v>
      </c>
      <c r="J98" s="50">
        <f t="shared" ca="1" si="24"/>
        <v>0</v>
      </c>
      <c r="K98" s="50">
        <f t="shared" ca="1" si="25"/>
        <v>0</v>
      </c>
      <c r="L98" s="51" t="s">
        <v>53</v>
      </c>
      <c r="M98" s="52" t="s">
        <v>48</v>
      </c>
      <c r="N98" s="53" t="s">
        <v>48</v>
      </c>
      <c r="O98" s="89" t="s">
        <v>242</v>
      </c>
      <c r="P98" s="55" t="s">
        <v>50</v>
      </c>
      <c r="Q98" s="56">
        <v>94445</v>
      </c>
      <c r="R98" s="57" t="s">
        <v>243</v>
      </c>
      <c r="S98" s="58" t="s">
        <v>77</v>
      </c>
      <c r="T98" s="59">
        <v>393.73</v>
      </c>
      <c r="U98" s="60"/>
      <c r="V98" s="60"/>
      <c r="W98" s="91"/>
      <c r="X98" s="62" t="s">
        <v>244</v>
      </c>
      <c r="Y98" s="63"/>
      <c r="Z98" s="64"/>
      <c r="AA98" s="64"/>
    </row>
    <row r="99" spans="1:27" s="65" customFormat="1" x14ac:dyDescent="0.2">
      <c r="A99" s="49" t="str">
        <f t="shared" si="32"/>
        <v>S</v>
      </c>
      <c r="B99" s="50">
        <f t="shared" ca="1" si="22"/>
        <v>2</v>
      </c>
      <c r="C99" s="50" t="str">
        <f t="shared" ca="1" si="27"/>
        <v>S</v>
      </c>
      <c r="D99" s="50">
        <f t="shared" ca="1" si="23"/>
        <v>0</v>
      </c>
      <c r="E99" s="50">
        <f t="shared" ca="1" si="28"/>
        <v>1</v>
      </c>
      <c r="F99" s="50">
        <f t="shared" ca="1" si="29"/>
        <v>7</v>
      </c>
      <c r="G99" s="50">
        <f t="shared" ca="1" si="30"/>
        <v>0</v>
      </c>
      <c r="H99" s="50">
        <f t="shared" ca="1" si="31"/>
        <v>0</v>
      </c>
      <c r="I99" s="50">
        <f t="shared" ca="1" si="21"/>
        <v>0</v>
      </c>
      <c r="J99" s="50">
        <f ca="1">IF(OR($C99="S",$C99=0),0,MATCH(0,OFFSET($D99,1,$C99,ROW($C$135)-ROW($C99)),0))</f>
        <v>0</v>
      </c>
      <c r="K99" s="50">
        <f ca="1">IF(OR($C99="S",$C99=0),0,MATCH(OFFSET($D99,0,$C99)+1,OFFSET($D99,1,$C99,ROW($C$135)-ROW($C99)),0))</f>
        <v>0</v>
      </c>
      <c r="L99" s="51" t="s">
        <v>53</v>
      </c>
      <c r="M99" s="52" t="s">
        <v>48</v>
      </c>
      <c r="N99" s="53" t="s">
        <v>48</v>
      </c>
      <c r="O99" s="54" t="s">
        <v>245</v>
      </c>
      <c r="P99" s="55" t="s">
        <v>58</v>
      </c>
      <c r="Q99" s="56">
        <v>160421</v>
      </c>
      <c r="R99" s="57" t="s">
        <v>63</v>
      </c>
      <c r="S99" s="58" t="s">
        <v>64</v>
      </c>
      <c r="T99" s="59">
        <v>585.4</v>
      </c>
      <c r="U99" s="60"/>
      <c r="V99" s="60"/>
      <c r="W99" s="61"/>
      <c r="X99" s="62" t="s">
        <v>9</v>
      </c>
      <c r="Y99" s="63"/>
      <c r="Z99" s="64"/>
      <c r="AA99" s="64"/>
    </row>
    <row r="100" spans="1:27" s="15" customFormat="1" ht="20.100000000000001" customHeight="1" x14ac:dyDescent="0.2">
      <c r="A100" s="49">
        <f t="shared" si="32"/>
        <v>2</v>
      </c>
      <c r="B100" s="50">
        <f t="shared" ca="1" si="22"/>
        <v>2</v>
      </c>
      <c r="C100" s="50">
        <f t="shared" ca="1" si="27"/>
        <v>2</v>
      </c>
      <c r="D100" s="50">
        <f t="shared" ca="1" si="23"/>
        <v>2</v>
      </c>
      <c r="E100" s="50">
        <f t="shared" ca="1" si="28"/>
        <v>1</v>
      </c>
      <c r="F100" s="50">
        <f t="shared" ca="1" si="29"/>
        <v>8</v>
      </c>
      <c r="G100" s="50">
        <f t="shared" ca="1" si="30"/>
        <v>0</v>
      </c>
      <c r="H100" s="50">
        <f t="shared" ca="1" si="31"/>
        <v>0</v>
      </c>
      <c r="I100" s="50">
        <f t="shared" ca="1" si="21"/>
        <v>0</v>
      </c>
      <c r="J100" s="50">
        <f t="shared" ca="1" si="24"/>
        <v>35</v>
      </c>
      <c r="K100" s="50">
        <f t="shared" ca="1" si="25"/>
        <v>2</v>
      </c>
      <c r="L100" s="51" t="s">
        <v>53</v>
      </c>
      <c r="M100" s="52" t="s">
        <v>59</v>
      </c>
      <c r="N100" s="53" t="s">
        <v>59</v>
      </c>
      <c r="O100" s="89" t="s">
        <v>246</v>
      </c>
      <c r="P100" s="55"/>
      <c r="Q100" s="56"/>
      <c r="R100" s="90" t="s">
        <v>247</v>
      </c>
      <c r="S100" s="58" t="s">
        <v>49</v>
      </c>
      <c r="T100" s="59"/>
      <c r="U100" s="60"/>
      <c r="V100" s="60"/>
      <c r="W100" s="91"/>
      <c r="X100" s="62" t="s">
        <v>9</v>
      </c>
      <c r="Y100" s="93"/>
      <c r="Z100" s="10"/>
      <c r="AA100" s="10"/>
    </row>
    <row r="101" spans="1:27" s="65" customFormat="1" x14ac:dyDescent="0.2">
      <c r="A101" s="49" t="str">
        <f t="shared" si="32"/>
        <v>S</v>
      </c>
      <c r="B101" s="50">
        <f t="shared" ca="1" si="22"/>
        <v>2</v>
      </c>
      <c r="C101" s="50" t="str">
        <f t="shared" ca="1" si="27"/>
        <v>S</v>
      </c>
      <c r="D101" s="50">
        <f t="shared" ca="1" si="23"/>
        <v>0</v>
      </c>
      <c r="E101" s="50">
        <f t="shared" ca="1" si="28"/>
        <v>1</v>
      </c>
      <c r="F101" s="50">
        <f t="shared" ca="1" si="29"/>
        <v>8</v>
      </c>
      <c r="G101" s="50">
        <f t="shared" ca="1" si="30"/>
        <v>0</v>
      </c>
      <c r="H101" s="50">
        <f t="shared" ca="1" si="31"/>
        <v>0</v>
      </c>
      <c r="I101" s="50">
        <f t="shared" ca="1" si="21"/>
        <v>0</v>
      </c>
      <c r="J101" s="50">
        <f t="shared" ca="1" si="24"/>
        <v>0</v>
      </c>
      <c r="K101" s="50">
        <f t="shared" ca="1" si="25"/>
        <v>0</v>
      </c>
      <c r="L101" s="51" t="s">
        <v>53</v>
      </c>
      <c r="M101" s="52" t="s">
        <v>48</v>
      </c>
      <c r="N101" s="53" t="s">
        <v>48</v>
      </c>
      <c r="O101" s="89" t="s">
        <v>248</v>
      </c>
      <c r="P101" s="55" t="s">
        <v>58</v>
      </c>
      <c r="Q101" s="56">
        <v>180313</v>
      </c>
      <c r="R101" s="57" t="s">
        <v>249</v>
      </c>
      <c r="S101" s="58" t="s">
        <v>64</v>
      </c>
      <c r="T101" s="59">
        <v>156.27000000000001</v>
      </c>
      <c r="U101" s="60"/>
      <c r="V101" s="60"/>
      <c r="W101" s="91"/>
      <c r="X101" s="62" t="s">
        <v>9</v>
      </c>
      <c r="Y101" s="63"/>
      <c r="Z101" s="64"/>
      <c r="AA101" s="64"/>
    </row>
    <row r="102" spans="1:27" s="15" customFormat="1" ht="20.100000000000001" customHeight="1" x14ac:dyDescent="0.2">
      <c r="A102" s="49">
        <f t="shared" si="32"/>
        <v>2</v>
      </c>
      <c r="B102" s="50">
        <f t="shared" ca="1" si="22"/>
        <v>2</v>
      </c>
      <c r="C102" s="50">
        <f t="shared" ca="1" si="27"/>
        <v>2</v>
      </c>
      <c r="D102" s="50">
        <f t="shared" ca="1" si="23"/>
        <v>2</v>
      </c>
      <c r="E102" s="50">
        <f t="shared" ca="1" si="28"/>
        <v>1</v>
      </c>
      <c r="F102" s="50">
        <f t="shared" ca="1" si="29"/>
        <v>9</v>
      </c>
      <c r="G102" s="50">
        <f t="shared" ca="1" si="30"/>
        <v>0</v>
      </c>
      <c r="H102" s="50">
        <f t="shared" ca="1" si="31"/>
        <v>0</v>
      </c>
      <c r="I102" s="50">
        <f t="shared" ca="1" si="21"/>
        <v>0</v>
      </c>
      <c r="J102" s="50">
        <f t="shared" ca="1" si="24"/>
        <v>33</v>
      </c>
      <c r="K102" s="50">
        <f t="shared" ca="1" si="25"/>
        <v>2</v>
      </c>
      <c r="L102" s="51" t="s">
        <v>53</v>
      </c>
      <c r="M102" s="52" t="s">
        <v>59</v>
      </c>
      <c r="N102" s="53" t="s">
        <v>59</v>
      </c>
      <c r="O102" s="89" t="s">
        <v>250</v>
      </c>
      <c r="P102" s="55"/>
      <c r="Q102" s="56"/>
      <c r="R102" s="90" t="s">
        <v>251</v>
      </c>
      <c r="S102" s="58" t="s">
        <v>49</v>
      </c>
      <c r="T102" s="59"/>
      <c r="U102" s="60"/>
      <c r="V102" s="60"/>
      <c r="W102" s="91"/>
      <c r="X102" s="62" t="s">
        <v>9</v>
      </c>
      <c r="Y102" s="93"/>
      <c r="Z102" s="10"/>
      <c r="AA102" s="10"/>
    </row>
    <row r="103" spans="1:27" s="15" customFormat="1" x14ac:dyDescent="0.2">
      <c r="A103" s="49" t="str">
        <f t="shared" si="32"/>
        <v>S</v>
      </c>
      <c r="B103" s="50">
        <f t="shared" ca="1" si="22"/>
        <v>2</v>
      </c>
      <c r="C103" s="50" t="str">
        <f t="shared" ca="1" si="27"/>
        <v>S</v>
      </c>
      <c r="D103" s="50">
        <f t="shared" ca="1" si="23"/>
        <v>0</v>
      </c>
      <c r="E103" s="50">
        <f t="shared" ca="1" si="28"/>
        <v>1</v>
      </c>
      <c r="F103" s="50">
        <f t="shared" ca="1" si="29"/>
        <v>9</v>
      </c>
      <c r="G103" s="50">
        <f t="shared" ca="1" si="30"/>
        <v>0</v>
      </c>
      <c r="H103" s="50">
        <f t="shared" ca="1" si="31"/>
        <v>0</v>
      </c>
      <c r="I103" s="50">
        <f t="shared" ca="1" si="21"/>
        <v>0</v>
      </c>
      <c r="J103" s="50">
        <f t="shared" ca="1" si="24"/>
        <v>0</v>
      </c>
      <c r="K103" s="50">
        <f t="shared" ca="1" si="25"/>
        <v>0</v>
      </c>
      <c r="L103" s="51" t="s">
        <v>53</v>
      </c>
      <c r="M103" s="52" t="s">
        <v>48</v>
      </c>
      <c r="N103" s="53" t="s">
        <v>48</v>
      </c>
      <c r="O103" s="89" t="s">
        <v>252</v>
      </c>
      <c r="P103" s="55" t="s">
        <v>50</v>
      </c>
      <c r="Q103" s="56">
        <v>72117</v>
      </c>
      <c r="R103" s="57" t="s">
        <v>253</v>
      </c>
      <c r="S103" s="58" t="s">
        <v>77</v>
      </c>
      <c r="T103" s="59">
        <v>50</v>
      </c>
      <c r="U103" s="60"/>
      <c r="V103" s="60"/>
      <c r="W103" s="91"/>
      <c r="X103" s="62" t="s">
        <v>254</v>
      </c>
      <c r="Y103" s="93"/>
      <c r="Z103" s="10"/>
      <c r="AA103" s="10"/>
    </row>
    <row r="104" spans="1:27" s="15" customFormat="1" ht="20.100000000000001" customHeight="1" x14ac:dyDescent="0.2">
      <c r="A104" s="49">
        <f t="shared" si="32"/>
        <v>2</v>
      </c>
      <c r="B104" s="50">
        <f t="shared" ca="1" si="22"/>
        <v>2</v>
      </c>
      <c r="C104" s="50">
        <f t="shared" ca="1" si="27"/>
        <v>2</v>
      </c>
      <c r="D104" s="50">
        <f t="shared" ca="1" si="23"/>
        <v>2</v>
      </c>
      <c r="E104" s="50">
        <f t="shared" ca="1" si="28"/>
        <v>1</v>
      </c>
      <c r="F104" s="50">
        <f t="shared" ca="1" si="29"/>
        <v>10</v>
      </c>
      <c r="G104" s="50">
        <f t="shared" ca="1" si="30"/>
        <v>0</v>
      </c>
      <c r="H104" s="50">
        <f t="shared" ca="1" si="31"/>
        <v>0</v>
      </c>
      <c r="I104" s="50">
        <f t="shared" ca="1" si="21"/>
        <v>0</v>
      </c>
      <c r="J104" s="50">
        <f t="shared" ca="1" si="24"/>
        <v>31</v>
      </c>
      <c r="K104" s="50">
        <f t="shared" ca="1" si="25"/>
        <v>2</v>
      </c>
      <c r="L104" s="51" t="s">
        <v>53</v>
      </c>
      <c r="M104" s="52" t="s">
        <v>59</v>
      </c>
      <c r="N104" s="53" t="s">
        <v>59</v>
      </c>
      <c r="O104" s="89" t="s">
        <v>255</v>
      </c>
      <c r="P104" s="55"/>
      <c r="Q104" s="56"/>
      <c r="R104" s="90" t="s">
        <v>256</v>
      </c>
      <c r="S104" s="58" t="s">
        <v>49</v>
      </c>
      <c r="T104" s="59"/>
      <c r="U104" s="60"/>
      <c r="V104" s="60"/>
      <c r="W104" s="91"/>
      <c r="X104" s="62" t="s">
        <v>9</v>
      </c>
      <c r="Y104" s="93"/>
      <c r="Z104" s="10"/>
      <c r="AA104" s="10"/>
    </row>
    <row r="105" spans="1:27" s="15" customFormat="1" ht="45" x14ac:dyDescent="0.2">
      <c r="A105" s="49" t="str">
        <f t="shared" ref="A105:A118" si="33">CHOOSE(1+LOG(1+2*(ORÇAMENTO.Nivel="Nível 1")+4*(ORÇAMENTO.Nivel="Nível 2")+8*(ORÇAMENTO.Nivel="Nível 3")+16*(ORÇAMENTO.Nivel="Nível 4")+32*(ORÇAMENTO.Nivel="Serviço"),2),0,1,2,3,4,"S")</f>
        <v>S</v>
      </c>
      <c r="B105" s="50">
        <f t="shared" ca="1" si="22"/>
        <v>2</v>
      </c>
      <c r="C105" s="50" t="str">
        <f t="shared" ca="1" si="27"/>
        <v>S</v>
      </c>
      <c r="D105" s="50">
        <f t="shared" ca="1" si="23"/>
        <v>0</v>
      </c>
      <c r="E105" s="50">
        <f t="shared" ca="1" si="28"/>
        <v>1</v>
      </c>
      <c r="F105" s="50">
        <f t="shared" ca="1" si="29"/>
        <v>10</v>
      </c>
      <c r="G105" s="50">
        <f t="shared" ca="1" si="30"/>
        <v>0</v>
      </c>
      <c r="H105" s="50">
        <f t="shared" ca="1" si="31"/>
        <v>0</v>
      </c>
      <c r="I105" s="50">
        <f t="shared" ca="1" si="21"/>
        <v>0</v>
      </c>
      <c r="J105" s="50">
        <f t="shared" ca="1" si="24"/>
        <v>0</v>
      </c>
      <c r="K105" s="50">
        <f t="shared" ca="1" si="25"/>
        <v>0</v>
      </c>
      <c r="L105" s="51" t="s">
        <v>53</v>
      </c>
      <c r="M105" s="52" t="s">
        <v>48</v>
      </c>
      <c r="N105" s="53" t="s">
        <v>48</v>
      </c>
      <c r="O105" s="89" t="s">
        <v>257</v>
      </c>
      <c r="P105" s="55" t="s">
        <v>50</v>
      </c>
      <c r="Q105" s="56">
        <v>87547</v>
      </c>
      <c r="R105" s="57" t="s">
        <v>258</v>
      </c>
      <c r="S105" s="58" t="s">
        <v>77</v>
      </c>
      <c r="T105" s="59">
        <v>5.76</v>
      </c>
      <c r="U105" s="60"/>
      <c r="V105" s="60"/>
      <c r="W105" s="91"/>
      <c r="X105" s="62" t="s">
        <v>259</v>
      </c>
      <c r="Y105" s="93"/>
      <c r="Z105" s="10"/>
      <c r="AA105" s="10"/>
    </row>
    <row r="106" spans="1:27" s="15" customFormat="1" ht="20.100000000000001" customHeight="1" x14ac:dyDescent="0.2">
      <c r="A106" s="49">
        <f t="shared" si="33"/>
        <v>2</v>
      </c>
      <c r="B106" s="50">
        <f t="shared" ca="1" si="22"/>
        <v>2</v>
      </c>
      <c r="C106" s="50">
        <f t="shared" ca="1" si="27"/>
        <v>2</v>
      </c>
      <c r="D106" s="50">
        <f t="shared" ca="1" si="23"/>
        <v>2</v>
      </c>
      <c r="E106" s="50">
        <f t="shared" ca="1" si="28"/>
        <v>1</v>
      </c>
      <c r="F106" s="50">
        <f t="shared" ca="1" si="29"/>
        <v>11</v>
      </c>
      <c r="G106" s="50">
        <f t="shared" ca="1" si="30"/>
        <v>0</v>
      </c>
      <c r="H106" s="50">
        <f t="shared" ca="1" si="31"/>
        <v>0</v>
      </c>
      <c r="I106" s="50">
        <f t="shared" ca="1" si="21"/>
        <v>0</v>
      </c>
      <c r="J106" s="50">
        <f t="shared" ca="1" si="24"/>
        <v>29</v>
      </c>
      <c r="K106" s="50">
        <f t="shared" ca="1" si="25"/>
        <v>2</v>
      </c>
      <c r="L106" s="51" t="s">
        <v>53</v>
      </c>
      <c r="M106" s="52" t="s">
        <v>59</v>
      </c>
      <c r="N106" s="53" t="s">
        <v>59</v>
      </c>
      <c r="O106" s="89" t="s">
        <v>260</v>
      </c>
      <c r="P106" s="55"/>
      <c r="Q106" s="56"/>
      <c r="R106" s="90" t="s">
        <v>261</v>
      </c>
      <c r="S106" s="58" t="s">
        <v>49</v>
      </c>
      <c r="T106" s="59"/>
      <c r="U106" s="60"/>
      <c r="V106" s="60"/>
      <c r="W106" s="91"/>
      <c r="X106" s="62" t="s">
        <v>9</v>
      </c>
      <c r="Y106" s="93"/>
      <c r="Z106" s="10"/>
      <c r="AA106" s="10"/>
    </row>
    <row r="107" spans="1:27" s="65" customFormat="1" ht="22.5" x14ac:dyDescent="0.2">
      <c r="A107" s="49" t="str">
        <f t="shared" si="33"/>
        <v>S</v>
      </c>
      <c r="B107" s="50">
        <f t="shared" ca="1" si="22"/>
        <v>2</v>
      </c>
      <c r="C107" s="50" t="str">
        <f t="shared" ca="1" si="27"/>
        <v>S</v>
      </c>
      <c r="D107" s="50">
        <f t="shared" ca="1" si="23"/>
        <v>0</v>
      </c>
      <c r="E107" s="50">
        <f t="shared" ca="1" si="28"/>
        <v>1</v>
      </c>
      <c r="F107" s="50">
        <f t="shared" ca="1" si="29"/>
        <v>11</v>
      </c>
      <c r="G107" s="50">
        <f t="shared" ca="1" si="30"/>
        <v>0</v>
      </c>
      <c r="H107" s="50">
        <f t="shared" ca="1" si="31"/>
        <v>0</v>
      </c>
      <c r="I107" s="50">
        <f t="shared" ca="1" si="21"/>
        <v>0</v>
      </c>
      <c r="J107" s="50">
        <f t="shared" ca="1" si="24"/>
        <v>0</v>
      </c>
      <c r="K107" s="50">
        <f t="shared" ca="1" si="25"/>
        <v>0</v>
      </c>
      <c r="L107" s="51" t="s">
        <v>53</v>
      </c>
      <c r="M107" s="52" t="s">
        <v>48</v>
      </c>
      <c r="N107" s="53" t="s">
        <v>48</v>
      </c>
      <c r="O107" s="89" t="s">
        <v>262</v>
      </c>
      <c r="P107" s="55" t="s">
        <v>58</v>
      </c>
      <c r="Q107" s="56">
        <v>210461</v>
      </c>
      <c r="R107" s="57" t="s">
        <v>263</v>
      </c>
      <c r="S107" s="58" t="s">
        <v>64</v>
      </c>
      <c r="T107" s="59">
        <v>621.08000000000004</v>
      </c>
      <c r="U107" s="60"/>
      <c r="V107" s="60"/>
      <c r="W107" s="91"/>
      <c r="X107" s="62" t="s">
        <v>9</v>
      </c>
      <c r="Y107" s="63"/>
      <c r="Z107" s="64"/>
      <c r="AA107" s="64"/>
    </row>
    <row r="108" spans="1:27" s="15" customFormat="1" ht="20.100000000000001" customHeight="1" x14ac:dyDescent="0.2">
      <c r="A108" s="49">
        <f t="shared" si="33"/>
        <v>2</v>
      </c>
      <c r="B108" s="50">
        <f t="shared" ca="1" si="22"/>
        <v>2</v>
      </c>
      <c r="C108" s="50">
        <f t="shared" ca="1" si="27"/>
        <v>2</v>
      </c>
      <c r="D108" s="50">
        <f t="shared" ca="1" si="23"/>
        <v>3</v>
      </c>
      <c r="E108" s="50">
        <f t="shared" ca="1" si="28"/>
        <v>1</v>
      </c>
      <c r="F108" s="50">
        <f t="shared" ca="1" si="29"/>
        <v>12</v>
      </c>
      <c r="G108" s="50">
        <f t="shared" ca="1" si="30"/>
        <v>0</v>
      </c>
      <c r="H108" s="50">
        <f t="shared" ca="1" si="31"/>
        <v>0</v>
      </c>
      <c r="I108" s="50">
        <f t="shared" ca="1" si="21"/>
        <v>0</v>
      </c>
      <c r="J108" s="50">
        <f t="shared" ca="1" si="24"/>
        <v>27</v>
      </c>
      <c r="K108" s="50">
        <f t="shared" ca="1" si="25"/>
        <v>3</v>
      </c>
      <c r="L108" s="51" t="s">
        <v>53</v>
      </c>
      <c r="M108" s="52" t="s">
        <v>59</v>
      </c>
      <c r="N108" s="53" t="s">
        <v>59</v>
      </c>
      <c r="O108" s="89" t="s">
        <v>264</v>
      </c>
      <c r="P108" s="55"/>
      <c r="Q108" s="56"/>
      <c r="R108" s="90" t="s">
        <v>265</v>
      </c>
      <c r="S108" s="58" t="s">
        <v>49</v>
      </c>
      <c r="T108" s="59"/>
      <c r="U108" s="60"/>
      <c r="V108" s="60"/>
      <c r="W108" s="91"/>
      <c r="X108" s="62" t="s">
        <v>9</v>
      </c>
      <c r="Y108" s="93"/>
      <c r="Z108" s="10"/>
      <c r="AA108" s="10"/>
    </row>
    <row r="109" spans="1:27" s="65" customFormat="1" x14ac:dyDescent="0.2">
      <c r="A109" s="49" t="str">
        <f t="shared" si="33"/>
        <v>S</v>
      </c>
      <c r="B109" s="50">
        <f t="shared" ca="1" si="22"/>
        <v>2</v>
      </c>
      <c r="C109" s="50" t="str">
        <f t="shared" ca="1" si="27"/>
        <v>S</v>
      </c>
      <c r="D109" s="50">
        <f t="shared" ca="1" si="23"/>
        <v>0</v>
      </c>
      <c r="E109" s="50">
        <f t="shared" ca="1" si="28"/>
        <v>1</v>
      </c>
      <c r="F109" s="50">
        <f t="shared" ca="1" si="29"/>
        <v>12</v>
      </c>
      <c r="G109" s="50">
        <f t="shared" ca="1" si="30"/>
        <v>0</v>
      </c>
      <c r="H109" s="50">
        <f t="shared" ca="1" si="31"/>
        <v>0</v>
      </c>
      <c r="I109" s="50">
        <f t="shared" ca="1" si="21"/>
        <v>0</v>
      </c>
      <c r="J109" s="50">
        <f t="shared" ca="1" si="24"/>
        <v>0</v>
      </c>
      <c r="K109" s="50">
        <f t="shared" ca="1" si="25"/>
        <v>0</v>
      </c>
      <c r="L109" s="51" t="s">
        <v>53</v>
      </c>
      <c r="M109" s="52" t="s">
        <v>48</v>
      </c>
      <c r="N109" s="53" t="s">
        <v>48</v>
      </c>
      <c r="O109" s="89" t="s">
        <v>266</v>
      </c>
      <c r="P109" s="55" t="s">
        <v>58</v>
      </c>
      <c r="Q109" s="56">
        <v>220102</v>
      </c>
      <c r="R109" s="57" t="s">
        <v>267</v>
      </c>
      <c r="S109" s="58" t="s">
        <v>64</v>
      </c>
      <c r="T109" s="59">
        <v>560.56999999999994</v>
      </c>
      <c r="U109" s="60"/>
      <c r="V109" s="60"/>
      <c r="W109" s="91"/>
      <c r="X109" s="62" t="s">
        <v>9</v>
      </c>
      <c r="Y109" s="63"/>
      <c r="Z109" s="64"/>
      <c r="AA109" s="64"/>
    </row>
    <row r="110" spans="1:27" s="15" customFormat="1" ht="22.5" x14ac:dyDescent="0.2">
      <c r="A110" s="49" t="str">
        <f t="shared" si="33"/>
        <v>S</v>
      </c>
      <c r="B110" s="50">
        <f t="shared" ca="1" si="22"/>
        <v>2</v>
      </c>
      <c r="C110" s="50" t="str">
        <f t="shared" ca="1" si="27"/>
        <v>S</v>
      </c>
      <c r="D110" s="50">
        <f t="shared" ca="1" si="23"/>
        <v>0</v>
      </c>
      <c r="E110" s="50">
        <f t="shared" ca="1" si="28"/>
        <v>1</v>
      </c>
      <c r="F110" s="50">
        <f t="shared" ca="1" si="29"/>
        <v>12</v>
      </c>
      <c r="G110" s="50">
        <f t="shared" ca="1" si="30"/>
        <v>0</v>
      </c>
      <c r="H110" s="50">
        <f t="shared" ca="1" si="31"/>
        <v>0</v>
      </c>
      <c r="I110" s="50">
        <f t="shared" ca="1" si="21"/>
        <v>0</v>
      </c>
      <c r="J110" s="50">
        <f t="shared" ca="1" si="24"/>
        <v>0</v>
      </c>
      <c r="K110" s="50">
        <f t="shared" ca="1" si="25"/>
        <v>0</v>
      </c>
      <c r="L110" s="51" t="s">
        <v>53</v>
      </c>
      <c r="M110" s="52" t="s">
        <v>48</v>
      </c>
      <c r="N110" s="53" t="s">
        <v>48</v>
      </c>
      <c r="O110" s="89" t="s">
        <v>268</v>
      </c>
      <c r="P110" s="55" t="s">
        <v>58</v>
      </c>
      <c r="Q110" s="56">
        <v>221126</v>
      </c>
      <c r="R110" s="57" t="s">
        <v>269</v>
      </c>
      <c r="S110" s="58" t="s">
        <v>64</v>
      </c>
      <c r="T110" s="59">
        <v>36.72</v>
      </c>
      <c r="U110" s="60"/>
      <c r="V110" s="60"/>
      <c r="W110" s="91"/>
      <c r="X110" s="62" t="s">
        <v>9</v>
      </c>
      <c r="Y110" s="93"/>
      <c r="Z110" s="10"/>
      <c r="AA110" s="10"/>
    </row>
    <row r="111" spans="1:27" s="15" customFormat="1" ht="20.100000000000001" customHeight="1" x14ac:dyDescent="0.2">
      <c r="A111" s="49">
        <f t="shared" si="33"/>
        <v>2</v>
      </c>
      <c r="B111" s="50">
        <f t="shared" ca="1" si="22"/>
        <v>2</v>
      </c>
      <c r="C111" s="50">
        <f t="shared" ca="1" si="27"/>
        <v>2</v>
      </c>
      <c r="D111" s="50">
        <f t="shared" ca="1" si="23"/>
        <v>4</v>
      </c>
      <c r="E111" s="50">
        <f t="shared" ca="1" si="28"/>
        <v>1</v>
      </c>
      <c r="F111" s="50">
        <f t="shared" ca="1" si="29"/>
        <v>13</v>
      </c>
      <c r="G111" s="50">
        <f t="shared" ca="1" si="30"/>
        <v>0</v>
      </c>
      <c r="H111" s="50">
        <f t="shared" ca="1" si="31"/>
        <v>0</v>
      </c>
      <c r="I111" s="50">
        <f t="shared" ca="1" si="21"/>
        <v>0</v>
      </c>
      <c r="J111" s="50">
        <f t="shared" ca="1" si="24"/>
        <v>24</v>
      </c>
      <c r="K111" s="50">
        <f t="shared" ca="1" si="25"/>
        <v>4</v>
      </c>
      <c r="L111" s="51" t="s">
        <v>53</v>
      </c>
      <c r="M111" s="52" t="s">
        <v>59</v>
      </c>
      <c r="N111" s="53" t="s">
        <v>59</v>
      </c>
      <c r="O111" s="89" t="s">
        <v>270</v>
      </c>
      <c r="P111" s="55"/>
      <c r="Q111" s="56"/>
      <c r="R111" s="90" t="s">
        <v>271</v>
      </c>
      <c r="S111" s="58" t="s">
        <v>49</v>
      </c>
      <c r="T111" s="59"/>
      <c r="U111" s="60"/>
      <c r="V111" s="60"/>
      <c r="W111" s="91"/>
      <c r="X111" s="62" t="s">
        <v>9</v>
      </c>
      <c r="Y111" s="93"/>
      <c r="Z111" s="10"/>
      <c r="AA111" s="10"/>
    </row>
    <row r="112" spans="1:27" s="15" customFormat="1" x14ac:dyDescent="0.2">
      <c r="A112" s="49">
        <f t="shared" si="33"/>
        <v>3</v>
      </c>
      <c r="B112" s="50">
        <f t="shared" ca="1" si="22"/>
        <v>3</v>
      </c>
      <c r="C112" s="50">
        <f t="shared" ca="1" si="27"/>
        <v>3</v>
      </c>
      <c r="D112" s="50">
        <f t="shared" ca="1" si="23"/>
        <v>3</v>
      </c>
      <c r="E112" s="50">
        <f t="shared" ca="1" si="28"/>
        <v>1</v>
      </c>
      <c r="F112" s="50">
        <f t="shared" ca="1" si="29"/>
        <v>13</v>
      </c>
      <c r="G112" s="50">
        <f t="shared" ca="1" si="30"/>
        <v>1</v>
      </c>
      <c r="H112" s="50">
        <f t="shared" ca="1" si="31"/>
        <v>0</v>
      </c>
      <c r="I112" s="50">
        <f t="shared" ca="1" si="21"/>
        <v>0</v>
      </c>
      <c r="J112" s="50">
        <f t="shared" ca="1" si="24"/>
        <v>3</v>
      </c>
      <c r="K112" s="50">
        <f t="shared" ca="1" si="25"/>
        <v>8</v>
      </c>
      <c r="L112" s="51" t="s">
        <v>53</v>
      </c>
      <c r="M112" s="52" t="s">
        <v>208</v>
      </c>
      <c r="N112" s="53" t="s">
        <v>208</v>
      </c>
      <c r="O112" s="89" t="s">
        <v>272</v>
      </c>
      <c r="P112" s="55"/>
      <c r="Q112" s="56"/>
      <c r="R112" s="95" t="s">
        <v>273</v>
      </c>
      <c r="S112" s="58" t="s">
        <v>49</v>
      </c>
      <c r="T112" s="59"/>
      <c r="U112" s="60"/>
      <c r="V112" s="60"/>
      <c r="W112" s="91"/>
      <c r="X112" s="62" t="s">
        <v>9</v>
      </c>
      <c r="Y112" s="93"/>
      <c r="Z112" s="10"/>
      <c r="AA112" s="10"/>
    </row>
    <row r="113" spans="1:27" s="15" customFormat="1" x14ac:dyDescent="0.2">
      <c r="A113" s="49" t="str">
        <f t="shared" si="33"/>
        <v>S</v>
      </c>
      <c r="B113" s="50">
        <f t="shared" ca="1" si="22"/>
        <v>3</v>
      </c>
      <c r="C113" s="50" t="str">
        <f t="shared" ca="1" si="27"/>
        <v>S</v>
      </c>
      <c r="D113" s="50">
        <f t="shared" ca="1" si="23"/>
        <v>0</v>
      </c>
      <c r="E113" s="50">
        <f t="shared" ca="1" si="28"/>
        <v>1</v>
      </c>
      <c r="F113" s="50">
        <f t="shared" ca="1" si="29"/>
        <v>13</v>
      </c>
      <c r="G113" s="50">
        <f t="shared" ca="1" si="30"/>
        <v>1</v>
      </c>
      <c r="H113" s="50">
        <f t="shared" ca="1" si="31"/>
        <v>0</v>
      </c>
      <c r="I113" s="50">
        <f t="shared" ca="1" si="21"/>
        <v>0</v>
      </c>
      <c r="J113" s="50">
        <f t="shared" ca="1" si="24"/>
        <v>0</v>
      </c>
      <c r="K113" s="50">
        <f t="shared" ca="1" si="25"/>
        <v>0</v>
      </c>
      <c r="L113" s="51" t="s">
        <v>53</v>
      </c>
      <c r="M113" s="52" t="s">
        <v>48</v>
      </c>
      <c r="N113" s="53" t="s">
        <v>48</v>
      </c>
      <c r="O113" s="89" t="s">
        <v>274</v>
      </c>
      <c r="P113" s="55" t="s">
        <v>50</v>
      </c>
      <c r="Q113" s="56">
        <v>90778</v>
      </c>
      <c r="R113" s="57" t="s">
        <v>275</v>
      </c>
      <c r="S113" s="58" t="s">
        <v>276</v>
      </c>
      <c r="T113" s="59">
        <v>88</v>
      </c>
      <c r="U113" s="60"/>
      <c r="V113" s="60"/>
      <c r="W113" s="91"/>
      <c r="X113" s="62" t="s">
        <v>277</v>
      </c>
      <c r="Y113" s="93"/>
      <c r="Z113" s="10"/>
      <c r="AA113" s="10"/>
    </row>
    <row r="114" spans="1:27" s="15" customFormat="1" x14ac:dyDescent="0.2">
      <c r="A114" s="49" t="str">
        <f t="shared" si="33"/>
        <v>S</v>
      </c>
      <c r="B114" s="50">
        <f t="shared" ca="1" si="22"/>
        <v>3</v>
      </c>
      <c r="C114" s="50" t="str">
        <f t="shared" ca="1" si="27"/>
        <v>S</v>
      </c>
      <c r="D114" s="50">
        <f t="shared" ca="1" si="23"/>
        <v>0</v>
      </c>
      <c r="E114" s="50">
        <f t="shared" ca="1" si="28"/>
        <v>1</v>
      </c>
      <c r="F114" s="50">
        <f t="shared" ca="1" si="29"/>
        <v>13</v>
      </c>
      <c r="G114" s="50">
        <f t="shared" ca="1" si="30"/>
        <v>1</v>
      </c>
      <c r="H114" s="50">
        <f t="shared" ca="1" si="31"/>
        <v>0</v>
      </c>
      <c r="I114" s="50">
        <f t="shared" ca="1" si="21"/>
        <v>0</v>
      </c>
      <c r="J114" s="50">
        <f t="shared" ca="1" si="24"/>
        <v>0</v>
      </c>
      <c r="K114" s="50">
        <f t="shared" ca="1" si="25"/>
        <v>0</v>
      </c>
      <c r="L114" s="51" t="s">
        <v>53</v>
      </c>
      <c r="M114" s="52" t="s">
        <v>48</v>
      </c>
      <c r="N114" s="53" t="s">
        <v>48</v>
      </c>
      <c r="O114" s="89" t="s">
        <v>278</v>
      </c>
      <c r="P114" s="55" t="s">
        <v>50</v>
      </c>
      <c r="Q114" s="56">
        <v>90776</v>
      </c>
      <c r="R114" s="57" t="s">
        <v>279</v>
      </c>
      <c r="S114" s="58" t="s">
        <v>276</v>
      </c>
      <c r="T114" s="59">
        <v>440</v>
      </c>
      <c r="U114" s="60"/>
      <c r="V114" s="60"/>
      <c r="W114" s="91"/>
      <c r="X114" s="94" t="s">
        <v>280</v>
      </c>
      <c r="Y114" s="93"/>
      <c r="Z114" s="10"/>
      <c r="AA114" s="10"/>
    </row>
    <row r="115" spans="1:27" s="15" customFormat="1" ht="20.100000000000001" customHeight="1" x14ac:dyDescent="0.2">
      <c r="A115" s="49">
        <f t="shared" si="33"/>
        <v>2</v>
      </c>
      <c r="B115" s="50">
        <f t="shared" ca="1" si="22"/>
        <v>2</v>
      </c>
      <c r="C115" s="50">
        <f t="shared" ca="1" si="27"/>
        <v>2</v>
      </c>
      <c r="D115" s="50">
        <f t="shared" ca="1" si="23"/>
        <v>17</v>
      </c>
      <c r="E115" s="50">
        <f t="shared" ca="1" si="28"/>
        <v>1</v>
      </c>
      <c r="F115" s="50">
        <f t="shared" ca="1" si="29"/>
        <v>14</v>
      </c>
      <c r="G115" s="50">
        <f t="shared" ca="1" si="30"/>
        <v>0</v>
      </c>
      <c r="H115" s="50">
        <f t="shared" ca="1" si="31"/>
        <v>0</v>
      </c>
      <c r="I115" s="50">
        <f t="shared" ca="1" si="21"/>
        <v>0</v>
      </c>
      <c r="J115" s="50">
        <f t="shared" ca="1" si="24"/>
        <v>20</v>
      </c>
      <c r="K115" s="50">
        <f t="shared" ca="1" si="25"/>
        <v>17</v>
      </c>
      <c r="L115" s="51" t="s">
        <v>53</v>
      </c>
      <c r="M115" s="52" t="s">
        <v>59</v>
      </c>
      <c r="N115" s="53" t="s">
        <v>59</v>
      </c>
      <c r="O115" s="89" t="s">
        <v>281</v>
      </c>
      <c r="P115" s="55"/>
      <c r="Q115" s="56"/>
      <c r="R115" s="90" t="s">
        <v>282</v>
      </c>
      <c r="S115" s="58" t="s">
        <v>49</v>
      </c>
      <c r="T115" s="59"/>
      <c r="U115" s="60"/>
      <c r="V115" s="60"/>
      <c r="W115" s="91"/>
      <c r="X115" s="62" t="s">
        <v>9</v>
      </c>
      <c r="Y115" s="93"/>
      <c r="Z115" s="10"/>
      <c r="AA115" s="10"/>
    </row>
    <row r="116" spans="1:27" s="15" customFormat="1" x14ac:dyDescent="0.2">
      <c r="A116" s="49">
        <f t="shared" si="33"/>
        <v>3</v>
      </c>
      <c r="B116" s="50">
        <f t="shared" ca="1" si="22"/>
        <v>3</v>
      </c>
      <c r="C116" s="50">
        <f t="shared" ca="1" si="27"/>
        <v>3</v>
      </c>
      <c r="D116" s="50">
        <f t="shared" ca="1" si="23"/>
        <v>4</v>
      </c>
      <c r="E116" s="50">
        <f t="shared" ca="1" si="28"/>
        <v>1</v>
      </c>
      <c r="F116" s="50">
        <f t="shared" ca="1" si="29"/>
        <v>14</v>
      </c>
      <c r="G116" s="50">
        <f t="shared" ca="1" si="30"/>
        <v>1</v>
      </c>
      <c r="H116" s="50">
        <f t="shared" ca="1" si="31"/>
        <v>0</v>
      </c>
      <c r="I116" s="50">
        <f t="shared" ca="1" si="21"/>
        <v>0</v>
      </c>
      <c r="J116" s="50">
        <f t="shared" ca="1" si="24"/>
        <v>16</v>
      </c>
      <c r="K116" s="50">
        <f t="shared" ca="1" si="25"/>
        <v>4</v>
      </c>
      <c r="L116" s="51" t="s">
        <v>53</v>
      </c>
      <c r="M116" s="52" t="s">
        <v>208</v>
      </c>
      <c r="N116" s="53" t="s">
        <v>208</v>
      </c>
      <c r="O116" s="89" t="s">
        <v>283</v>
      </c>
      <c r="P116" s="55"/>
      <c r="Q116" s="56"/>
      <c r="R116" s="95" t="s">
        <v>284</v>
      </c>
      <c r="S116" s="58" t="s">
        <v>49</v>
      </c>
      <c r="T116" s="59"/>
      <c r="U116" s="60"/>
      <c r="V116" s="60"/>
      <c r="W116" s="91"/>
      <c r="X116" s="62" t="s">
        <v>9</v>
      </c>
      <c r="Y116" s="93"/>
      <c r="Z116" s="10"/>
      <c r="AA116" s="10"/>
    </row>
    <row r="117" spans="1:27" s="15" customFormat="1" x14ac:dyDescent="0.2">
      <c r="A117" s="49" t="str">
        <f t="shared" si="33"/>
        <v>S</v>
      </c>
      <c r="B117" s="50">
        <f t="shared" ca="1" si="22"/>
        <v>3</v>
      </c>
      <c r="C117" s="50" t="str">
        <f t="shared" ca="1" si="27"/>
        <v>S</v>
      </c>
      <c r="D117" s="50">
        <f t="shared" ca="1" si="23"/>
        <v>0</v>
      </c>
      <c r="E117" s="50">
        <f t="shared" ca="1" si="28"/>
        <v>1</v>
      </c>
      <c r="F117" s="50">
        <f t="shared" ca="1" si="29"/>
        <v>14</v>
      </c>
      <c r="G117" s="50">
        <f t="shared" ca="1" si="30"/>
        <v>1</v>
      </c>
      <c r="H117" s="50">
        <f t="shared" ca="1" si="31"/>
        <v>0</v>
      </c>
      <c r="I117" s="50">
        <f t="shared" ca="1" si="21"/>
        <v>0</v>
      </c>
      <c r="J117" s="50">
        <f t="shared" ca="1" si="24"/>
        <v>0</v>
      </c>
      <c r="K117" s="50">
        <f t="shared" ca="1" si="25"/>
        <v>0</v>
      </c>
      <c r="L117" s="51" t="s">
        <v>53</v>
      </c>
      <c r="M117" s="52" t="s">
        <v>48</v>
      </c>
      <c r="N117" s="53" t="s">
        <v>48</v>
      </c>
      <c r="O117" s="89" t="s">
        <v>285</v>
      </c>
      <c r="P117" s="55" t="s">
        <v>58</v>
      </c>
      <c r="Q117" s="56">
        <v>260105</v>
      </c>
      <c r="R117" s="57" t="s">
        <v>286</v>
      </c>
      <c r="S117" s="58" t="s">
        <v>64</v>
      </c>
      <c r="T117" s="59">
        <v>781.46</v>
      </c>
      <c r="U117" s="60"/>
      <c r="V117" s="60"/>
      <c r="W117" s="91"/>
      <c r="X117" s="62" t="s">
        <v>9</v>
      </c>
      <c r="Y117" s="93"/>
      <c r="Z117" s="10"/>
      <c r="AA117" s="10"/>
    </row>
    <row r="118" spans="1:27" s="15" customFormat="1" ht="22.5" x14ac:dyDescent="0.2">
      <c r="A118" s="49" t="str">
        <f t="shared" si="33"/>
        <v>S</v>
      </c>
      <c r="B118" s="50">
        <f t="shared" ca="1" si="22"/>
        <v>3</v>
      </c>
      <c r="C118" s="50" t="str">
        <f t="shared" ca="1" si="27"/>
        <v>S</v>
      </c>
      <c r="D118" s="50">
        <f t="shared" ca="1" si="23"/>
        <v>0</v>
      </c>
      <c r="E118" s="50">
        <f t="shared" ca="1" si="28"/>
        <v>1</v>
      </c>
      <c r="F118" s="50">
        <f t="shared" ca="1" si="29"/>
        <v>14</v>
      </c>
      <c r="G118" s="50">
        <f t="shared" ca="1" si="30"/>
        <v>1</v>
      </c>
      <c r="H118" s="50">
        <f t="shared" ca="1" si="31"/>
        <v>0</v>
      </c>
      <c r="I118" s="50">
        <f t="shared" ca="1" si="21"/>
        <v>0</v>
      </c>
      <c r="J118" s="50">
        <f t="shared" ca="1" si="24"/>
        <v>0</v>
      </c>
      <c r="K118" s="50">
        <f t="shared" ca="1" si="25"/>
        <v>0</v>
      </c>
      <c r="L118" s="51" t="s">
        <v>53</v>
      </c>
      <c r="M118" s="52" t="s">
        <v>48</v>
      </c>
      <c r="N118" s="53" t="s">
        <v>48</v>
      </c>
      <c r="O118" s="89" t="s">
        <v>287</v>
      </c>
      <c r="P118" s="55" t="s">
        <v>50</v>
      </c>
      <c r="Q118" s="56">
        <v>88497</v>
      </c>
      <c r="R118" s="57" t="s">
        <v>288</v>
      </c>
      <c r="S118" s="58" t="s">
        <v>77</v>
      </c>
      <c r="T118" s="59">
        <v>781.46</v>
      </c>
      <c r="U118" s="60"/>
      <c r="V118" s="60"/>
      <c r="W118" s="91"/>
      <c r="X118" s="62" t="s">
        <v>289</v>
      </c>
      <c r="Y118" s="93"/>
      <c r="Z118" s="10"/>
      <c r="AA118" s="10"/>
    </row>
    <row r="119" spans="1:27" s="15" customFormat="1" x14ac:dyDescent="0.2">
      <c r="A119" s="49" t="str">
        <f t="shared" ref="A119:A134" si="34">CHOOSE(1+LOG(1+2*(ORÇAMENTO.Nivel="Nível 1")+4*(ORÇAMENTO.Nivel="Nível 2")+8*(ORÇAMENTO.Nivel="Nível 3")+16*(ORÇAMENTO.Nivel="Nível 4")+32*(ORÇAMENTO.Nivel="Serviço"),2),0,1,2,3,4,"S")</f>
        <v>S</v>
      </c>
      <c r="B119" s="50">
        <f t="shared" ca="1" si="22"/>
        <v>3</v>
      </c>
      <c r="C119" s="50" t="str">
        <f t="shared" ca="1" si="27"/>
        <v>S</v>
      </c>
      <c r="D119" s="50">
        <f t="shared" ca="1" si="23"/>
        <v>0</v>
      </c>
      <c r="E119" s="50">
        <f t="shared" ca="1" si="28"/>
        <v>1</v>
      </c>
      <c r="F119" s="50">
        <f t="shared" ca="1" si="29"/>
        <v>14</v>
      </c>
      <c r="G119" s="50">
        <f t="shared" ca="1" si="30"/>
        <v>1</v>
      </c>
      <c r="H119" s="50">
        <f t="shared" ca="1" si="31"/>
        <v>0</v>
      </c>
      <c r="I119" s="50">
        <f t="shared" ca="1" si="21"/>
        <v>0</v>
      </c>
      <c r="J119" s="50">
        <f t="shared" ca="1" si="24"/>
        <v>0</v>
      </c>
      <c r="K119" s="50">
        <f t="shared" ca="1" si="25"/>
        <v>0</v>
      </c>
      <c r="L119" s="51" t="s">
        <v>53</v>
      </c>
      <c r="M119" s="52" t="s">
        <v>48</v>
      </c>
      <c r="N119" s="53" t="s">
        <v>48</v>
      </c>
      <c r="O119" s="89" t="s">
        <v>290</v>
      </c>
      <c r="P119" s="55" t="s">
        <v>58</v>
      </c>
      <c r="Q119" s="56">
        <v>261550</v>
      </c>
      <c r="R119" s="57" t="s">
        <v>291</v>
      </c>
      <c r="S119" s="58" t="s">
        <v>64</v>
      </c>
      <c r="T119" s="59">
        <v>1314.18</v>
      </c>
      <c r="U119" s="60"/>
      <c r="V119" s="60"/>
      <c r="W119" s="91"/>
      <c r="X119" s="62" t="s">
        <v>9</v>
      </c>
      <c r="Y119" s="93"/>
      <c r="Z119" s="10"/>
      <c r="AA119" s="10"/>
    </row>
    <row r="120" spans="1:27" s="15" customFormat="1" x14ac:dyDescent="0.2">
      <c r="A120" s="49">
        <f t="shared" si="34"/>
        <v>3</v>
      </c>
      <c r="B120" s="50">
        <f t="shared" ca="1" si="22"/>
        <v>3</v>
      </c>
      <c r="C120" s="50">
        <f t="shared" ca="1" si="27"/>
        <v>3</v>
      </c>
      <c r="D120" s="50">
        <f t="shared" ca="1" si="23"/>
        <v>2</v>
      </c>
      <c r="E120" s="50">
        <f t="shared" ca="1" si="28"/>
        <v>1</v>
      </c>
      <c r="F120" s="50">
        <f t="shared" ca="1" si="29"/>
        <v>14</v>
      </c>
      <c r="G120" s="50">
        <f t="shared" ca="1" si="30"/>
        <v>2</v>
      </c>
      <c r="H120" s="50">
        <f t="shared" ca="1" si="31"/>
        <v>0</v>
      </c>
      <c r="I120" s="50">
        <f t="shared" ca="1" si="21"/>
        <v>0</v>
      </c>
      <c r="J120" s="50">
        <f t="shared" ca="1" si="24"/>
        <v>12</v>
      </c>
      <c r="K120" s="50">
        <f t="shared" ca="1" si="25"/>
        <v>2</v>
      </c>
      <c r="L120" s="51" t="s">
        <v>53</v>
      </c>
      <c r="M120" s="52" t="s">
        <v>208</v>
      </c>
      <c r="N120" s="53" t="s">
        <v>208</v>
      </c>
      <c r="O120" s="89" t="s">
        <v>292</v>
      </c>
      <c r="P120" s="55" t="s">
        <v>58</v>
      </c>
      <c r="Q120" s="56"/>
      <c r="R120" s="95" t="s">
        <v>293</v>
      </c>
      <c r="S120" s="58" t="s">
        <v>49</v>
      </c>
      <c r="T120" s="59"/>
      <c r="U120" s="60"/>
      <c r="V120" s="60"/>
      <c r="W120" s="91"/>
      <c r="X120" s="62" t="s">
        <v>9</v>
      </c>
      <c r="Y120" s="93"/>
      <c r="Z120" s="10"/>
      <c r="AA120" s="10"/>
    </row>
    <row r="121" spans="1:27" s="15" customFormat="1" ht="22.5" x14ac:dyDescent="0.2">
      <c r="A121" s="49" t="str">
        <f t="shared" si="34"/>
        <v>S</v>
      </c>
      <c r="B121" s="50">
        <f t="shared" ca="1" si="22"/>
        <v>3</v>
      </c>
      <c r="C121" s="50" t="str">
        <f t="shared" ca="1" si="27"/>
        <v>S</v>
      </c>
      <c r="D121" s="50">
        <f t="shared" ca="1" si="23"/>
        <v>0</v>
      </c>
      <c r="E121" s="50">
        <f t="shared" ca="1" si="28"/>
        <v>1</v>
      </c>
      <c r="F121" s="50">
        <f t="shared" ca="1" si="29"/>
        <v>14</v>
      </c>
      <c r="G121" s="50">
        <f t="shared" ca="1" si="30"/>
        <v>2</v>
      </c>
      <c r="H121" s="50">
        <f t="shared" ca="1" si="31"/>
        <v>0</v>
      </c>
      <c r="I121" s="50">
        <f t="shared" ca="1" si="21"/>
        <v>0</v>
      </c>
      <c r="J121" s="50">
        <f t="shared" ca="1" si="24"/>
        <v>0</v>
      </c>
      <c r="K121" s="50">
        <f t="shared" ca="1" si="25"/>
        <v>0</v>
      </c>
      <c r="L121" s="51" t="s">
        <v>53</v>
      </c>
      <c r="M121" s="52" t="s">
        <v>48</v>
      </c>
      <c r="N121" s="53" t="s">
        <v>48</v>
      </c>
      <c r="O121" s="89" t="s">
        <v>294</v>
      </c>
      <c r="P121" s="55" t="s">
        <v>50</v>
      </c>
      <c r="Q121" s="56">
        <v>88489</v>
      </c>
      <c r="R121" s="57" t="s">
        <v>295</v>
      </c>
      <c r="S121" s="58" t="s">
        <v>77</v>
      </c>
      <c r="T121" s="59">
        <v>1138.46</v>
      </c>
      <c r="U121" s="60"/>
      <c r="V121" s="60"/>
      <c r="W121" s="91"/>
      <c r="X121" s="62" t="s">
        <v>296</v>
      </c>
      <c r="Y121" s="93"/>
      <c r="Z121" s="10"/>
      <c r="AA121" s="10"/>
    </row>
    <row r="122" spans="1:27" s="15" customFormat="1" x14ac:dyDescent="0.2">
      <c r="A122" s="49">
        <f t="shared" si="34"/>
        <v>3</v>
      </c>
      <c r="B122" s="50">
        <f t="shared" ca="1" si="22"/>
        <v>3</v>
      </c>
      <c r="C122" s="50">
        <f t="shared" ca="1" si="27"/>
        <v>3</v>
      </c>
      <c r="D122" s="50">
        <f t="shared" ca="1" si="23"/>
        <v>2</v>
      </c>
      <c r="E122" s="50">
        <f t="shared" ca="1" si="28"/>
        <v>1</v>
      </c>
      <c r="F122" s="50">
        <f t="shared" ca="1" si="29"/>
        <v>14</v>
      </c>
      <c r="G122" s="50">
        <f t="shared" ca="1" si="30"/>
        <v>3</v>
      </c>
      <c r="H122" s="50">
        <f t="shared" ca="1" si="31"/>
        <v>0</v>
      </c>
      <c r="I122" s="50">
        <f t="shared" ca="1" si="21"/>
        <v>0</v>
      </c>
      <c r="J122" s="50">
        <f t="shared" ca="1" si="24"/>
        <v>10</v>
      </c>
      <c r="K122" s="50">
        <f t="shared" ca="1" si="25"/>
        <v>2</v>
      </c>
      <c r="L122" s="51" t="s">
        <v>53</v>
      </c>
      <c r="M122" s="52" t="s">
        <v>208</v>
      </c>
      <c r="N122" s="53" t="s">
        <v>208</v>
      </c>
      <c r="O122" s="89" t="s">
        <v>297</v>
      </c>
      <c r="P122" s="55" t="s">
        <v>58</v>
      </c>
      <c r="Q122" s="56"/>
      <c r="R122" s="57" t="s">
        <v>298</v>
      </c>
      <c r="S122" s="58" t="s">
        <v>49</v>
      </c>
      <c r="T122" s="59"/>
      <c r="U122" s="60"/>
      <c r="V122" s="60"/>
      <c r="W122" s="91"/>
      <c r="X122" s="62" t="s">
        <v>9</v>
      </c>
      <c r="Y122" s="93"/>
      <c r="Z122" s="10"/>
      <c r="AA122" s="10"/>
    </row>
    <row r="123" spans="1:27" s="15" customFormat="1" ht="22.5" x14ac:dyDescent="0.2">
      <c r="A123" s="49" t="str">
        <f t="shared" si="34"/>
        <v>S</v>
      </c>
      <c r="B123" s="50">
        <f t="shared" ca="1" si="22"/>
        <v>3</v>
      </c>
      <c r="C123" s="50" t="str">
        <f t="shared" ca="1" si="27"/>
        <v>S</v>
      </c>
      <c r="D123" s="50">
        <f t="shared" ca="1" si="23"/>
        <v>0</v>
      </c>
      <c r="E123" s="50">
        <f t="shared" ca="1" si="28"/>
        <v>1</v>
      </c>
      <c r="F123" s="50">
        <f t="shared" ca="1" si="29"/>
        <v>14</v>
      </c>
      <c r="G123" s="50">
        <f t="shared" ca="1" si="30"/>
        <v>3</v>
      </c>
      <c r="H123" s="50">
        <f t="shared" ca="1" si="31"/>
        <v>0</v>
      </c>
      <c r="I123" s="50">
        <f t="shared" ca="1" si="21"/>
        <v>0</v>
      </c>
      <c r="J123" s="50">
        <f t="shared" ca="1" si="24"/>
        <v>0</v>
      </c>
      <c r="K123" s="50">
        <f t="shared" ca="1" si="25"/>
        <v>0</v>
      </c>
      <c r="L123" s="51" t="s">
        <v>53</v>
      </c>
      <c r="M123" s="52" t="s">
        <v>48</v>
      </c>
      <c r="N123" s="53" t="s">
        <v>48</v>
      </c>
      <c r="O123" s="89" t="s">
        <v>299</v>
      </c>
      <c r="P123" s="55" t="s">
        <v>50</v>
      </c>
      <c r="Q123" s="56">
        <v>88489</v>
      </c>
      <c r="R123" s="57" t="s">
        <v>295</v>
      </c>
      <c r="S123" s="58" t="s">
        <v>77</v>
      </c>
      <c r="T123" s="59">
        <v>1043.28</v>
      </c>
      <c r="U123" s="60"/>
      <c r="V123" s="60"/>
      <c r="W123" s="91"/>
      <c r="X123" s="62" t="s">
        <v>296</v>
      </c>
      <c r="Y123" s="93"/>
      <c r="Z123" s="10"/>
      <c r="AA123" s="10"/>
    </row>
    <row r="124" spans="1:27" s="15" customFormat="1" x14ac:dyDescent="0.2">
      <c r="A124" s="49">
        <f t="shared" si="34"/>
        <v>3</v>
      </c>
      <c r="B124" s="50">
        <f t="shared" ca="1" si="22"/>
        <v>3</v>
      </c>
      <c r="C124" s="50">
        <f t="shared" ca="1" si="27"/>
        <v>3</v>
      </c>
      <c r="D124" s="50">
        <f t="shared" ca="1" si="23"/>
        <v>3</v>
      </c>
      <c r="E124" s="50">
        <f t="shared" ca="1" si="28"/>
        <v>1</v>
      </c>
      <c r="F124" s="50">
        <f t="shared" ca="1" si="29"/>
        <v>14</v>
      </c>
      <c r="G124" s="50">
        <f t="shared" ca="1" si="30"/>
        <v>4</v>
      </c>
      <c r="H124" s="50">
        <f t="shared" ca="1" si="31"/>
        <v>0</v>
      </c>
      <c r="I124" s="50">
        <f t="shared" ca="1" si="21"/>
        <v>0</v>
      </c>
      <c r="J124" s="50">
        <f t="shared" ca="1" si="24"/>
        <v>8</v>
      </c>
      <c r="K124" s="50">
        <f t="shared" ca="1" si="25"/>
        <v>3</v>
      </c>
      <c r="L124" s="51" t="s">
        <v>53</v>
      </c>
      <c r="M124" s="52" t="s">
        <v>208</v>
      </c>
      <c r="N124" s="53" t="s">
        <v>208</v>
      </c>
      <c r="O124" s="89" t="s">
        <v>300</v>
      </c>
      <c r="P124" s="55" t="s">
        <v>58</v>
      </c>
      <c r="Q124" s="56"/>
      <c r="R124" s="95" t="s">
        <v>301</v>
      </c>
      <c r="S124" s="58" t="s">
        <v>49</v>
      </c>
      <c r="T124" s="59"/>
      <c r="U124" s="60"/>
      <c r="V124" s="60"/>
      <c r="W124" s="91"/>
      <c r="X124" s="62" t="s">
        <v>9</v>
      </c>
      <c r="Y124" s="93"/>
      <c r="Z124" s="10"/>
      <c r="AA124" s="10"/>
    </row>
    <row r="125" spans="1:27" s="65" customFormat="1" x14ac:dyDescent="0.2">
      <c r="A125" s="49" t="str">
        <f t="shared" si="34"/>
        <v>S</v>
      </c>
      <c r="B125" s="50">
        <f t="shared" ca="1" si="22"/>
        <v>3</v>
      </c>
      <c r="C125" s="50" t="str">
        <f t="shared" ca="1" si="27"/>
        <v>S</v>
      </c>
      <c r="D125" s="50">
        <f t="shared" ca="1" si="23"/>
        <v>0</v>
      </c>
      <c r="E125" s="50">
        <f t="shared" ca="1" si="28"/>
        <v>1</v>
      </c>
      <c r="F125" s="50">
        <f t="shared" ca="1" si="29"/>
        <v>14</v>
      </c>
      <c r="G125" s="50">
        <f t="shared" ca="1" si="30"/>
        <v>4</v>
      </c>
      <c r="H125" s="50">
        <f t="shared" ca="1" si="31"/>
        <v>0</v>
      </c>
      <c r="I125" s="50">
        <f t="shared" ca="1" si="21"/>
        <v>0</v>
      </c>
      <c r="J125" s="50">
        <f t="shared" ca="1" si="24"/>
        <v>0</v>
      </c>
      <c r="K125" s="50">
        <f t="shared" ca="1" si="25"/>
        <v>0</v>
      </c>
      <c r="L125" s="51" t="s">
        <v>53</v>
      </c>
      <c r="M125" s="52" t="s">
        <v>48</v>
      </c>
      <c r="N125" s="53" t="s">
        <v>48</v>
      </c>
      <c r="O125" s="54" t="s">
        <v>302</v>
      </c>
      <c r="P125" s="55" t="s">
        <v>58</v>
      </c>
      <c r="Q125" s="56">
        <v>260105</v>
      </c>
      <c r="R125" s="57" t="s">
        <v>286</v>
      </c>
      <c r="S125" s="58" t="s">
        <v>64</v>
      </c>
      <c r="T125" s="59">
        <v>483.12</v>
      </c>
      <c r="U125" s="60"/>
      <c r="V125" s="60"/>
      <c r="W125" s="61"/>
      <c r="X125" s="62" t="s">
        <v>9</v>
      </c>
      <c r="Y125" s="63"/>
      <c r="Z125" s="64"/>
      <c r="AA125" s="64"/>
    </row>
    <row r="126" spans="1:27" s="15" customFormat="1" x14ac:dyDescent="0.2">
      <c r="A126" s="49" t="str">
        <f t="shared" si="34"/>
        <v>S</v>
      </c>
      <c r="B126" s="50">
        <f t="shared" ca="1" si="22"/>
        <v>3</v>
      </c>
      <c r="C126" s="50" t="str">
        <f t="shared" ca="1" si="27"/>
        <v>S</v>
      </c>
      <c r="D126" s="50">
        <f t="shared" ca="1" si="23"/>
        <v>0</v>
      </c>
      <c r="E126" s="50">
        <f t="shared" ca="1" si="28"/>
        <v>1</v>
      </c>
      <c r="F126" s="50">
        <f t="shared" ca="1" si="29"/>
        <v>14</v>
      </c>
      <c r="G126" s="50">
        <f t="shared" ca="1" si="30"/>
        <v>4</v>
      </c>
      <c r="H126" s="50">
        <f t="shared" ca="1" si="31"/>
        <v>0</v>
      </c>
      <c r="I126" s="50">
        <f t="shared" ca="1" si="21"/>
        <v>0</v>
      </c>
      <c r="J126" s="50">
        <f t="shared" ca="1" si="24"/>
        <v>0</v>
      </c>
      <c r="K126" s="50">
        <f t="shared" ca="1" si="25"/>
        <v>0</v>
      </c>
      <c r="L126" s="51" t="s">
        <v>53</v>
      </c>
      <c r="M126" s="52" t="s">
        <v>48</v>
      </c>
      <c r="N126" s="53" t="s">
        <v>48</v>
      </c>
      <c r="O126" s="89" t="s">
        <v>303</v>
      </c>
      <c r="P126" s="55" t="s">
        <v>50</v>
      </c>
      <c r="Q126" s="56" t="s">
        <v>304</v>
      </c>
      <c r="R126" s="57" t="s">
        <v>305</v>
      </c>
      <c r="S126" s="58" t="s">
        <v>77</v>
      </c>
      <c r="T126" s="59">
        <v>483.12</v>
      </c>
      <c r="U126" s="60"/>
      <c r="V126" s="60"/>
      <c r="W126" s="91"/>
      <c r="X126" s="62" t="s">
        <v>306</v>
      </c>
      <c r="Y126" s="93"/>
      <c r="Z126" s="10"/>
      <c r="AA126" s="10"/>
    </row>
    <row r="127" spans="1:27" s="15" customFormat="1" x14ac:dyDescent="0.2">
      <c r="A127" s="49">
        <f t="shared" si="34"/>
        <v>3</v>
      </c>
      <c r="B127" s="50">
        <f t="shared" ca="1" si="22"/>
        <v>3</v>
      </c>
      <c r="C127" s="50">
        <f t="shared" ca="1" si="27"/>
        <v>3</v>
      </c>
      <c r="D127" s="50">
        <f t="shared" ca="1" si="23"/>
        <v>2</v>
      </c>
      <c r="E127" s="50">
        <f t="shared" ca="1" si="28"/>
        <v>1</v>
      </c>
      <c r="F127" s="50">
        <f t="shared" ca="1" si="29"/>
        <v>14</v>
      </c>
      <c r="G127" s="50">
        <f t="shared" ca="1" si="30"/>
        <v>5</v>
      </c>
      <c r="H127" s="50">
        <f t="shared" ca="1" si="31"/>
        <v>0</v>
      </c>
      <c r="I127" s="50">
        <f t="shared" ca="1" si="21"/>
        <v>0</v>
      </c>
      <c r="J127" s="50">
        <f t="shared" ca="1" si="24"/>
        <v>5</v>
      </c>
      <c r="K127" s="50">
        <f t="shared" ca="1" si="25"/>
        <v>2</v>
      </c>
      <c r="L127" s="51" t="s">
        <v>53</v>
      </c>
      <c r="M127" s="52" t="s">
        <v>208</v>
      </c>
      <c r="N127" s="53" t="s">
        <v>208</v>
      </c>
      <c r="O127" s="89" t="s">
        <v>307</v>
      </c>
      <c r="P127" s="55" t="s">
        <v>58</v>
      </c>
      <c r="Q127" s="56"/>
      <c r="R127" s="57" t="s">
        <v>308</v>
      </c>
      <c r="S127" s="58" t="s">
        <v>49</v>
      </c>
      <c r="T127" s="59"/>
      <c r="U127" s="60"/>
      <c r="V127" s="60"/>
      <c r="W127" s="91"/>
      <c r="X127" s="62" t="s">
        <v>9</v>
      </c>
      <c r="Y127" s="93"/>
      <c r="Z127" s="10"/>
      <c r="AA127" s="10"/>
    </row>
    <row r="128" spans="1:27" s="15" customFormat="1" ht="33.75" x14ac:dyDescent="0.2">
      <c r="A128" s="49" t="str">
        <f t="shared" si="34"/>
        <v>S</v>
      </c>
      <c r="B128" s="50">
        <f t="shared" ca="1" si="22"/>
        <v>3</v>
      </c>
      <c r="C128" s="50" t="str">
        <f t="shared" ca="1" si="27"/>
        <v>S</v>
      </c>
      <c r="D128" s="50">
        <f t="shared" ca="1" si="23"/>
        <v>0</v>
      </c>
      <c r="E128" s="50">
        <f t="shared" ca="1" si="28"/>
        <v>1</v>
      </c>
      <c r="F128" s="50">
        <f t="shared" ca="1" si="29"/>
        <v>14</v>
      </c>
      <c r="G128" s="50">
        <f t="shared" ca="1" si="30"/>
        <v>5</v>
      </c>
      <c r="H128" s="50">
        <f t="shared" ca="1" si="31"/>
        <v>0</v>
      </c>
      <c r="I128" s="50">
        <f t="shared" ca="1" si="21"/>
        <v>0</v>
      </c>
      <c r="J128" s="50">
        <f t="shared" ca="1" si="24"/>
        <v>0</v>
      </c>
      <c r="K128" s="50">
        <f t="shared" ca="1" si="25"/>
        <v>0</v>
      </c>
      <c r="L128" s="51" t="s">
        <v>53</v>
      </c>
      <c r="M128" s="52" t="s">
        <v>48</v>
      </c>
      <c r="N128" s="53" t="s">
        <v>48</v>
      </c>
      <c r="O128" s="89" t="s">
        <v>309</v>
      </c>
      <c r="P128" s="55" t="s">
        <v>50</v>
      </c>
      <c r="Q128" s="56" t="s">
        <v>310</v>
      </c>
      <c r="R128" s="57" t="s">
        <v>311</v>
      </c>
      <c r="S128" s="58" t="s">
        <v>77</v>
      </c>
      <c r="T128" s="59">
        <v>156.27000000000001</v>
      </c>
      <c r="U128" s="60"/>
      <c r="V128" s="60"/>
      <c r="W128" s="91"/>
      <c r="X128" s="62" t="s">
        <v>312</v>
      </c>
      <c r="Y128" s="93"/>
      <c r="Z128" s="10"/>
      <c r="AA128" s="10"/>
    </row>
    <row r="129" spans="1:27" s="15" customFormat="1" x14ac:dyDescent="0.2">
      <c r="A129" s="49">
        <f t="shared" si="34"/>
        <v>3</v>
      </c>
      <c r="B129" s="50">
        <f t="shared" ca="1" si="22"/>
        <v>3</v>
      </c>
      <c r="C129" s="50">
        <f t="shared" ca="1" si="27"/>
        <v>3</v>
      </c>
      <c r="D129" s="50">
        <f t="shared" ca="1" si="23"/>
        <v>3</v>
      </c>
      <c r="E129" s="50">
        <f t="shared" ca="1" si="28"/>
        <v>1</v>
      </c>
      <c r="F129" s="50">
        <f t="shared" ca="1" si="29"/>
        <v>14</v>
      </c>
      <c r="G129" s="50">
        <f t="shared" ca="1" si="30"/>
        <v>6</v>
      </c>
      <c r="H129" s="50">
        <f t="shared" ca="1" si="31"/>
        <v>0</v>
      </c>
      <c r="I129" s="50">
        <f t="shared" ca="1" si="21"/>
        <v>0</v>
      </c>
      <c r="J129" s="50">
        <f t="shared" ca="1" si="24"/>
        <v>3</v>
      </c>
      <c r="K129" s="50" t="e">
        <f t="shared" ca="1" si="25"/>
        <v>#N/A</v>
      </c>
      <c r="L129" s="51" t="s">
        <v>53</v>
      </c>
      <c r="M129" s="52" t="s">
        <v>208</v>
      </c>
      <c r="N129" s="53" t="s">
        <v>208</v>
      </c>
      <c r="O129" s="89" t="s">
        <v>313</v>
      </c>
      <c r="P129" s="55" t="s">
        <v>58</v>
      </c>
      <c r="Q129" s="56"/>
      <c r="R129" s="57" t="s">
        <v>314</v>
      </c>
      <c r="S129" s="58" t="s">
        <v>49</v>
      </c>
      <c r="T129" s="59"/>
      <c r="U129" s="60"/>
      <c r="V129" s="60"/>
      <c r="W129" s="91"/>
      <c r="X129" s="94" t="s">
        <v>9</v>
      </c>
      <c r="Y129" s="93"/>
      <c r="Z129" s="10"/>
      <c r="AA129" s="10"/>
    </row>
    <row r="130" spans="1:27" s="15" customFormat="1" x14ac:dyDescent="0.2">
      <c r="A130" s="49" t="str">
        <f t="shared" si="34"/>
        <v>S</v>
      </c>
      <c r="B130" s="50">
        <f t="shared" ca="1" si="22"/>
        <v>3</v>
      </c>
      <c r="C130" s="50" t="str">
        <f t="shared" ca="1" si="27"/>
        <v>S</v>
      </c>
      <c r="D130" s="50">
        <f t="shared" ca="1" si="23"/>
        <v>0</v>
      </c>
      <c r="E130" s="50">
        <f t="shared" ca="1" si="28"/>
        <v>1</v>
      </c>
      <c r="F130" s="50">
        <f t="shared" ca="1" si="29"/>
        <v>14</v>
      </c>
      <c r="G130" s="50">
        <f t="shared" ca="1" si="30"/>
        <v>6</v>
      </c>
      <c r="H130" s="50">
        <f t="shared" ca="1" si="31"/>
        <v>0</v>
      </c>
      <c r="I130" s="50">
        <f t="shared" ca="1" si="21"/>
        <v>0</v>
      </c>
      <c r="J130" s="50">
        <f t="shared" ca="1" si="24"/>
        <v>0</v>
      </c>
      <c r="K130" s="50">
        <f t="shared" ca="1" si="25"/>
        <v>0</v>
      </c>
      <c r="L130" s="51" t="s">
        <v>53</v>
      </c>
      <c r="M130" s="52" t="s">
        <v>48</v>
      </c>
      <c r="N130" s="53" t="s">
        <v>48</v>
      </c>
      <c r="O130" s="89" t="s">
        <v>315</v>
      </c>
      <c r="P130" s="55" t="s">
        <v>58</v>
      </c>
      <c r="Q130" s="56">
        <v>261304</v>
      </c>
      <c r="R130" s="57" t="s">
        <v>316</v>
      </c>
      <c r="S130" s="58" t="s">
        <v>64</v>
      </c>
      <c r="T130" s="59">
        <v>5.76</v>
      </c>
      <c r="U130" s="60"/>
      <c r="V130" s="60"/>
      <c r="W130" s="91"/>
      <c r="X130" s="94" t="s">
        <v>9</v>
      </c>
      <c r="Y130" s="93"/>
      <c r="Z130" s="10"/>
      <c r="AA130" s="10"/>
    </row>
    <row r="131" spans="1:27" s="15" customFormat="1" x14ac:dyDescent="0.2">
      <c r="A131" s="49" t="str">
        <f t="shared" si="34"/>
        <v>S</v>
      </c>
      <c r="B131" s="50">
        <f t="shared" ca="1" si="22"/>
        <v>3</v>
      </c>
      <c r="C131" s="50" t="str">
        <f t="shared" ca="1" si="27"/>
        <v>S</v>
      </c>
      <c r="D131" s="50">
        <f t="shared" ca="1" si="23"/>
        <v>0</v>
      </c>
      <c r="E131" s="50">
        <f t="shared" ca="1" si="28"/>
        <v>1</v>
      </c>
      <c r="F131" s="50">
        <f t="shared" ca="1" si="29"/>
        <v>14</v>
      </c>
      <c r="G131" s="50">
        <f t="shared" ca="1" si="30"/>
        <v>6</v>
      </c>
      <c r="H131" s="50">
        <f t="shared" ca="1" si="31"/>
        <v>0</v>
      </c>
      <c r="I131" s="50">
        <f t="shared" ca="1" si="21"/>
        <v>0</v>
      </c>
      <c r="J131" s="50">
        <f t="shared" ca="1" si="24"/>
        <v>0</v>
      </c>
      <c r="K131" s="50">
        <f t="shared" ca="1" si="25"/>
        <v>0</v>
      </c>
      <c r="L131" s="51" t="s">
        <v>53</v>
      </c>
      <c r="M131" s="52" t="s">
        <v>48</v>
      </c>
      <c r="N131" s="53" t="s">
        <v>48</v>
      </c>
      <c r="O131" s="89" t="s">
        <v>317</v>
      </c>
      <c r="P131" s="55" t="s">
        <v>58</v>
      </c>
      <c r="Q131" s="56">
        <v>261620</v>
      </c>
      <c r="R131" s="57" t="s">
        <v>318</v>
      </c>
      <c r="S131" s="58" t="s">
        <v>64</v>
      </c>
      <c r="T131" s="59">
        <v>7.2</v>
      </c>
      <c r="U131" s="60"/>
      <c r="V131" s="60"/>
      <c r="W131" s="91"/>
      <c r="X131" s="94" t="s">
        <v>9</v>
      </c>
      <c r="Y131" s="93"/>
      <c r="Z131" s="10"/>
      <c r="AA131" s="10"/>
    </row>
    <row r="132" spans="1:27" s="15" customFormat="1" ht="20.100000000000001" customHeight="1" x14ac:dyDescent="0.2">
      <c r="A132" s="49">
        <f t="shared" si="34"/>
        <v>2</v>
      </c>
      <c r="B132" s="50">
        <f t="shared" ca="1" si="22"/>
        <v>2</v>
      </c>
      <c r="C132" s="50">
        <f t="shared" ca="1" si="27"/>
        <v>2</v>
      </c>
      <c r="D132" s="50">
        <f t="shared" ca="1" si="23"/>
        <v>3</v>
      </c>
      <c r="E132" s="50">
        <f t="shared" ca="1" si="28"/>
        <v>1</v>
      </c>
      <c r="F132" s="50">
        <f t="shared" ca="1" si="29"/>
        <v>15</v>
      </c>
      <c r="G132" s="50">
        <f t="shared" ca="1" si="30"/>
        <v>0</v>
      </c>
      <c r="H132" s="50">
        <f t="shared" ca="1" si="31"/>
        <v>0</v>
      </c>
      <c r="I132" s="50">
        <f t="shared" ca="1" si="21"/>
        <v>0</v>
      </c>
      <c r="J132" s="50">
        <f t="shared" ca="1" si="24"/>
        <v>3</v>
      </c>
      <c r="K132" s="50" t="e">
        <f t="shared" ca="1" si="25"/>
        <v>#N/A</v>
      </c>
      <c r="L132" s="51" t="s">
        <v>53</v>
      </c>
      <c r="M132" s="52" t="s">
        <v>59</v>
      </c>
      <c r="N132" s="53" t="s">
        <v>59</v>
      </c>
      <c r="O132" s="89" t="s">
        <v>319</v>
      </c>
      <c r="P132" s="55"/>
      <c r="Q132" s="56"/>
      <c r="R132" s="90" t="s">
        <v>320</v>
      </c>
      <c r="S132" s="58" t="s">
        <v>49</v>
      </c>
      <c r="T132" s="59"/>
      <c r="U132" s="60"/>
      <c r="V132" s="60"/>
      <c r="W132" s="91"/>
      <c r="X132" s="62" t="s">
        <v>9</v>
      </c>
      <c r="Y132" s="93"/>
      <c r="Z132" s="10"/>
      <c r="AA132" s="10"/>
    </row>
    <row r="133" spans="1:27" s="15" customFormat="1" x14ac:dyDescent="0.2">
      <c r="A133" s="49" t="str">
        <f t="shared" si="34"/>
        <v>S</v>
      </c>
      <c r="B133" s="50">
        <f t="shared" ca="1" si="22"/>
        <v>2</v>
      </c>
      <c r="C133" s="50" t="str">
        <f t="shared" ca="1" si="27"/>
        <v>S</v>
      </c>
      <c r="D133" s="50">
        <f t="shared" ca="1" si="23"/>
        <v>0</v>
      </c>
      <c r="E133" s="50">
        <f t="shared" ca="1" si="28"/>
        <v>1</v>
      </c>
      <c r="F133" s="50">
        <f t="shared" ca="1" si="29"/>
        <v>15</v>
      </c>
      <c r="G133" s="50">
        <f t="shared" ca="1" si="30"/>
        <v>0</v>
      </c>
      <c r="H133" s="50">
        <f t="shared" ca="1" si="31"/>
        <v>0</v>
      </c>
      <c r="I133" s="50">
        <f t="shared" ca="1" si="21"/>
        <v>0</v>
      </c>
      <c r="J133" s="50">
        <f t="shared" ca="1" si="24"/>
        <v>0</v>
      </c>
      <c r="K133" s="50">
        <f t="shared" ca="1" si="25"/>
        <v>0</v>
      </c>
      <c r="L133" s="51" t="s">
        <v>53</v>
      </c>
      <c r="M133" s="52" t="s">
        <v>48</v>
      </c>
      <c r="N133" s="53" t="s">
        <v>48</v>
      </c>
      <c r="O133" s="89" t="s">
        <v>321</v>
      </c>
      <c r="P133" s="55" t="s">
        <v>58</v>
      </c>
      <c r="Q133" s="56">
        <v>270501</v>
      </c>
      <c r="R133" s="57" t="s">
        <v>322</v>
      </c>
      <c r="S133" s="58" t="s">
        <v>64</v>
      </c>
      <c r="T133" s="59">
        <v>489.5</v>
      </c>
      <c r="U133" s="60"/>
      <c r="V133" s="60"/>
      <c r="W133" s="91"/>
      <c r="X133" s="62" t="s">
        <v>9</v>
      </c>
      <c r="Y133" s="93"/>
      <c r="Z133" s="10"/>
      <c r="AA133" s="10"/>
    </row>
    <row r="134" spans="1:27" s="15" customFormat="1" x14ac:dyDescent="0.2">
      <c r="A134" s="49" t="str">
        <f t="shared" si="34"/>
        <v>S</v>
      </c>
      <c r="B134" s="50">
        <f t="shared" ca="1" si="22"/>
        <v>2</v>
      </c>
      <c r="C134" s="50" t="str">
        <f t="shared" ca="1" si="27"/>
        <v>S</v>
      </c>
      <c r="D134" s="50">
        <f t="shared" ca="1" si="23"/>
        <v>0</v>
      </c>
      <c r="E134" s="50">
        <f t="shared" ca="1" si="28"/>
        <v>1</v>
      </c>
      <c r="F134" s="50">
        <f t="shared" ca="1" si="29"/>
        <v>15</v>
      </c>
      <c r="G134" s="50">
        <f t="shared" ca="1" si="30"/>
        <v>0</v>
      </c>
      <c r="H134" s="50">
        <f t="shared" ca="1" si="31"/>
        <v>0</v>
      </c>
      <c r="I134" s="50">
        <f t="shared" ca="1" si="21"/>
        <v>0</v>
      </c>
      <c r="J134" s="50">
        <f t="shared" ca="1" si="24"/>
        <v>0</v>
      </c>
      <c r="K134" s="50">
        <f t="shared" ca="1" si="25"/>
        <v>0</v>
      </c>
      <c r="L134" s="51" t="s">
        <v>53</v>
      </c>
      <c r="M134" s="52" t="s">
        <v>48</v>
      </c>
      <c r="N134" s="53" t="s">
        <v>48</v>
      </c>
      <c r="O134" s="89" t="s">
        <v>323</v>
      </c>
      <c r="P134" s="55" t="s">
        <v>74</v>
      </c>
      <c r="Q134" s="56" t="s">
        <v>324</v>
      </c>
      <c r="R134" s="57" t="s">
        <v>325</v>
      </c>
      <c r="S134" s="58" t="s">
        <v>186</v>
      </c>
      <c r="T134" s="59">
        <v>13</v>
      </c>
      <c r="U134" s="60"/>
      <c r="V134" s="60"/>
      <c r="W134" s="91"/>
      <c r="X134" s="62" t="s">
        <v>9</v>
      </c>
      <c r="Y134" s="93"/>
      <c r="Z134" s="10"/>
      <c r="AA134" s="10"/>
    </row>
    <row r="135" spans="1:27" s="15" customFormat="1" ht="3.95" customHeight="1" x14ac:dyDescent="0.2">
      <c r="A135" s="96">
        <v>-1</v>
      </c>
      <c r="B135" s="97"/>
      <c r="C135" s="97">
        <v>-1</v>
      </c>
      <c r="D135" s="97"/>
      <c r="E135" s="97">
        <v>0</v>
      </c>
      <c r="F135" s="97">
        <v>0</v>
      </c>
      <c r="G135" s="97">
        <v>0</v>
      </c>
      <c r="H135" s="97">
        <v>0</v>
      </c>
      <c r="I135" s="97">
        <v>0</v>
      </c>
      <c r="J135" s="97"/>
      <c r="K135" s="97"/>
      <c r="L135" s="98" t="s">
        <v>53</v>
      </c>
      <c r="M135" s="99"/>
      <c r="N135" s="100"/>
      <c r="O135" s="101"/>
      <c r="P135" s="102"/>
      <c r="Q135" s="102"/>
      <c r="R135" s="102"/>
      <c r="S135" s="102"/>
      <c r="T135" s="102"/>
      <c r="U135" s="102"/>
      <c r="V135" s="102"/>
      <c r="W135" s="103"/>
      <c r="X135" s="1"/>
    </row>
    <row r="136" spans="1:27" s="15" customFormat="1" ht="25.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1" t="s">
        <v>53</v>
      </c>
      <c r="M136" s="16"/>
      <c r="N136" s="16"/>
      <c r="O136" s="104"/>
      <c r="P136" s="20"/>
      <c r="Q136" s="20"/>
      <c r="R136" s="105" t="s">
        <v>326</v>
      </c>
      <c r="S136" s="4"/>
      <c r="T136" s="20"/>
      <c r="U136" s="106" t="s">
        <v>327</v>
      </c>
      <c r="V136" s="107"/>
      <c r="W136" s="108"/>
      <c r="X136" s="1"/>
    </row>
    <row r="137" spans="1:27" s="15" customFormat="1" ht="25.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1" t="s">
        <v>53</v>
      </c>
      <c r="M137" s="16"/>
      <c r="N137" s="16"/>
      <c r="O137" s="104"/>
      <c r="P137" s="20"/>
      <c r="Q137" s="20"/>
      <c r="R137" s="105"/>
      <c r="S137" s="4"/>
      <c r="T137" s="20"/>
      <c r="U137" s="109" t="s">
        <v>328</v>
      </c>
      <c r="V137" s="110"/>
      <c r="W137" s="111"/>
      <c r="X137" s="112"/>
    </row>
    <row r="138" spans="1:27" s="15" customFormat="1" ht="25.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1" t="s">
        <v>53</v>
      </c>
      <c r="M138" s="16"/>
      <c r="N138" s="16"/>
      <c r="O138" s="104"/>
      <c r="P138" s="20"/>
      <c r="Q138" s="20"/>
      <c r="R138" s="105"/>
      <c r="S138" s="4"/>
      <c r="T138" s="113"/>
      <c r="U138" s="114" t="s">
        <v>329</v>
      </c>
      <c r="V138" s="115"/>
      <c r="W138" s="116"/>
      <c r="X138" s="1"/>
    </row>
    <row r="139" spans="1:27" s="15" customForma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1" t="s">
        <v>53</v>
      </c>
      <c r="M139" s="16"/>
      <c r="N139" s="16"/>
      <c r="O139" s="104"/>
      <c r="P139" s="20"/>
      <c r="Q139" s="20"/>
      <c r="R139" s="105"/>
      <c r="S139" s="4"/>
      <c r="T139" s="20"/>
      <c r="U139" s="117"/>
      <c r="V139" s="118"/>
      <c r="W139" s="119"/>
      <c r="X139" s="112"/>
    </row>
    <row r="140" spans="1:27" s="15" customFormat="1" ht="20.100000000000001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1" t="s">
        <v>53</v>
      </c>
      <c r="M140" s="16"/>
      <c r="N140" s="16"/>
      <c r="O140" s="104"/>
      <c r="P140" s="20"/>
      <c r="Q140" s="20"/>
      <c r="R140" s="105"/>
      <c r="S140" s="4"/>
      <c r="T140" s="20"/>
      <c r="U140" s="120" t="s">
        <v>330</v>
      </c>
      <c r="V140" s="121"/>
      <c r="W140" s="122"/>
      <c r="X140" s="1"/>
    </row>
    <row r="141" spans="1:27" s="15" customFormat="1" ht="20.100000000000001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1" t="s">
        <v>53</v>
      </c>
      <c r="M141" s="16"/>
      <c r="N141" s="16"/>
      <c r="O141" s="104"/>
      <c r="P141" s="20"/>
      <c r="Q141" s="20"/>
      <c r="R141" s="105"/>
      <c r="S141" s="4"/>
      <c r="T141" s="20"/>
      <c r="U141" s="120" t="s">
        <v>331</v>
      </c>
      <c r="V141" s="121"/>
      <c r="W141" s="111"/>
      <c r="X141" s="1"/>
    </row>
    <row r="142" spans="1:27" s="15" customFormat="1" ht="20.100000000000001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1" t="s">
        <v>53</v>
      </c>
      <c r="M142" s="16"/>
      <c r="N142" s="16"/>
      <c r="O142" s="123"/>
      <c r="P142" s="20"/>
      <c r="Q142" s="20"/>
      <c r="R142" s="20"/>
      <c r="S142" s="4"/>
      <c r="T142" s="124"/>
      <c r="U142" s="120" t="s">
        <v>332</v>
      </c>
      <c r="V142" s="121"/>
      <c r="W142" s="111"/>
      <c r="X142" s="1"/>
    </row>
    <row r="143" spans="1:27" s="15" customForma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1" t="s">
        <v>53</v>
      </c>
      <c r="M143" s="93"/>
      <c r="N143" s="93"/>
      <c r="O143" s="125"/>
      <c r="S143" s="10"/>
      <c r="T143" s="126"/>
      <c r="U143" s="127"/>
      <c r="V143" s="127"/>
      <c r="W143" s="128"/>
      <c r="X143" s="129"/>
    </row>
    <row r="144" spans="1:27" s="15" customFormat="1" ht="35.1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1" t="s">
        <v>53</v>
      </c>
      <c r="M144" s="93"/>
      <c r="N144" s="93"/>
      <c r="O144" s="125"/>
      <c r="Q144" s="130" t="s">
        <v>333</v>
      </c>
      <c r="R144" s="130"/>
      <c r="S144" s="130"/>
      <c r="T144" s="130"/>
      <c r="U144" s="130"/>
      <c r="V144" s="130"/>
      <c r="W144" s="130"/>
      <c r="X144" s="5"/>
    </row>
    <row r="145" spans="1:24" s="15" customForma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1" t="s">
        <v>53</v>
      </c>
      <c r="M145" s="93"/>
      <c r="N145" s="93"/>
      <c r="O145" s="125"/>
      <c r="Q145" s="131" t="s">
        <v>334</v>
      </c>
      <c r="R145" s="131"/>
      <c r="S145" s="131"/>
      <c r="T145" s="131"/>
      <c r="U145" s="131"/>
      <c r="V145" s="131"/>
      <c r="W145" s="131"/>
      <c r="X145" s="5"/>
    </row>
    <row r="146" spans="1:24" s="135" customFormat="1" x14ac:dyDescent="0.2">
      <c r="A146" s="132"/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" t="s">
        <v>53</v>
      </c>
      <c r="M146" s="133"/>
      <c r="N146" s="133"/>
      <c r="O146" s="134"/>
      <c r="P146" s="8"/>
      <c r="Q146" s="131" t="s">
        <v>335</v>
      </c>
      <c r="R146" s="131"/>
      <c r="S146" s="131"/>
      <c r="T146" s="131"/>
      <c r="U146" s="131"/>
      <c r="V146" s="131"/>
      <c r="W146" s="131"/>
      <c r="X146" s="5"/>
    </row>
    <row r="147" spans="1:24" s="135" customFormat="1" ht="26.25" customHeight="1" x14ac:dyDescent="0.2">
      <c r="A147" s="132"/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" t="s">
        <v>53</v>
      </c>
      <c r="M147" s="133"/>
      <c r="N147" s="133"/>
      <c r="O147" s="134"/>
      <c r="P147" s="8"/>
      <c r="Q147" s="136" t="s">
        <v>336</v>
      </c>
      <c r="R147" s="130"/>
      <c r="S147" s="130"/>
      <c r="T147" s="130"/>
      <c r="U147" s="130"/>
      <c r="V147" s="130"/>
      <c r="W147" s="130"/>
      <c r="X147" s="5"/>
    </row>
    <row r="148" spans="1:24" s="135" customFormat="1" x14ac:dyDescent="0.2">
      <c r="A148" s="132"/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" t="s">
        <v>53</v>
      </c>
      <c r="M148" s="133"/>
      <c r="N148" s="133"/>
      <c r="O148" s="134"/>
      <c r="P148" s="8"/>
      <c r="Q148" s="131" t="s">
        <v>337</v>
      </c>
      <c r="R148" s="131"/>
      <c r="S148" s="131"/>
      <c r="T148" s="131"/>
      <c r="U148" s="131"/>
      <c r="V148" s="131"/>
      <c r="W148" s="131"/>
      <c r="X148" s="5"/>
    </row>
    <row r="149" spans="1:24" s="135" customFormat="1" x14ac:dyDescent="0.2">
      <c r="A149" s="132"/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" t="s">
        <v>53</v>
      </c>
      <c r="M149" s="133"/>
      <c r="N149" s="133"/>
      <c r="O149" s="134"/>
      <c r="P149" s="8"/>
      <c r="Q149" s="15"/>
      <c r="R149" s="8"/>
      <c r="S149" s="137"/>
      <c r="T149" s="137"/>
      <c r="U149" s="137"/>
      <c r="V149" s="137"/>
      <c r="W149" s="137"/>
      <c r="X149" s="8"/>
    </row>
    <row r="150" spans="1:24" s="135" customFormat="1" x14ac:dyDescent="0.2">
      <c r="A150" s="132"/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" t="s">
        <v>53</v>
      </c>
      <c r="M150" s="133"/>
      <c r="N150" s="133"/>
      <c r="O150" s="134"/>
      <c r="P150" s="8"/>
      <c r="Q150" s="15"/>
      <c r="R150" s="8"/>
      <c r="S150" s="138"/>
      <c r="T150" s="138"/>
      <c r="U150" s="138"/>
      <c r="V150" s="138"/>
      <c r="W150" s="138"/>
      <c r="X150" s="8"/>
    </row>
  </sheetData>
  <sheetProtection formatCells="0" formatColumns="0" formatRows="0" autoFilter="0"/>
  <autoFilter ref="L16:W135"/>
  <dataConsolidate topLabels="1">
    <dataRefs count="1">
      <dataRef ref="R20:W42" sheet="Orçamento" r:id="rId1"/>
    </dataRefs>
  </dataConsolidate>
  <mergeCells count="37">
    <mergeCell ref="S149:W149"/>
    <mergeCell ref="U142:V142"/>
    <mergeCell ref="Q144:W144"/>
    <mergeCell ref="Q145:W145"/>
    <mergeCell ref="Q146:W146"/>
    <mergeCell ref="Q147:W147"/>
    <mergeCell ref="Q148:W148"/>
    <mergeCell ref="R136:R141"/>
    <mergeCell ref="U136:V136"/>
    <mergeCell ref="U137:V137"/>
    <mergeCell ref="U138:V138"/>
    <mergeCell ref="U140:V140"/>
    <mergeCell ref="U141:V141"/>
    <mergeCell ref="O12:Q12"/>
    <mergeCell ref="S12:U12"/>
    <mergeCell ref="O13:Q13"/>
    <mergeCell ref="S13:U13"/>
    <mergeCell ref="O14:X14"/>
    <mergeCell ref="O15:W15"/>
    <mergeCell ref="O8:W8"/>
    <mergeCell ref="O9:Q9"/>
    <mergeCell ref="O10:Q10"/>
    <mergeCell ref="R10:U10"/>
    <mergeCell ref="O11:X11"/>
    <mergeCell ref="O5:W5"/>
    <mergeCell ref="O6:R6"/>
    <mergeCell ref="S6:U6"/>
    <mergeCell ref="V6:W6"/>
    <mergeCell ref="O7:R7"/>
    <mergeCell ref="S7:U7"/>
    <mergeCell ref="V7:W7"/>
    <mergeCell ref="O1:W1"/>
    <mergeCell ref="O2:W2"/>
    <mergeCell ref="O3:U3"/>
    <mergeCell ref="V3:W3"/>
    <mergeCell ref="O4:U4"/>
    <mergeCell ref="V4:W4"/>
  </mergeCells>
  <conditionalFormatting sqref="W10">
    <cfRule type="containsBlanks" dxfId="92" priority="196">
      <formula>LEN(TRIM(W10))=0</formula>
    </cfRule>
  </conditionalFormatting>
  <conditionalFormatting sqref="W13">
    <cfRule type="containsBlanks" dxfId="91" priority="195">
      <formula>LEN(TRIM(W13))=0</formula>
    </cfRule>
  </conditionalFormatting>
  <conditionalFormatting sqref="O17:W20 O39:W84 O126:Q134 O21:Q22 O31:Q31 S31:W31 O32:W36 S127:W134 O86:W98 S126 U126:W126 S21:W22 O100:W124 S24:W27 O24:Q27">
    <cfRule type="expression" dxfId="90" priority="182">
      <formula>OR($C17=0,$C17=4)</formula>
    </cfRule>
    <cfRule type="expression" dxfId="89" priority="183">
      <formula>$C17=3</formula>
    </cfRule>
    <cfRule type="expression" dxfId="88" priority="184">
      <formula>$C17=2</formula>
    </cfRule>
    <cfRule type="expression" dxfId="87" priority="185">
      <formula>$C17=1</formula>
    </cfRule>
  </conditionalFormatting>
  <conditionalFormatting sqref="P17:Q22 P31:Q36 S31:V36 P39:Q84 S39:V84 P86:Q98 S127:V134 P126:Q134 S86:V98 S126 U126:V126 S17:V22 S100:V124 P100:Q124 S24:V27 P24:Q27">
    <cfRule type="expression" dxfId="86" priority="178">
      <formula>OR($C17=0,$C17=4)</formula>
    </cfRule>
    <cfRule type="expression" dxfId="85" priority="179">
      <formula>$C17=3</formula>
    </cfRule>
    <cfRule type="expression" dxfId="84" priority="180">
      <formula>$C17=2</formula>
    </cfRule>
    <cfRule type="expression" dxfId="83" priority="181">
      <formula>$C17=1</formula>
    </cfRule>
  </conditionalFormatting>
  <conditionalFormatting sqref="M17:M22 M31:M36 M39:M84 M86:M98 M126:M134 M100:M124 M24:M27">
    <cfRule type="cellIs" dxfId="82" priority="175" operator="notEqual">
      <formula>$N17</formula>
    </cfRule>
  </conditionalFormatting>
  <conditionalFormatting sqref="O85:W85">
    <cfRule type="expression" dxfId="81" priority="151">
      <formula>OR($C85=0,$C85=4)</formula>
    </cfRule>
    <cfRule type="expression" dxfId="80" priority="152">
      <formula>$C85=3</formula>
    </cfRule>
    <cfRule type="expression" dxfId="79" priority="153">
      <formula>$C85=2</formula>
    </cfRule>
    <cfRule type="expression" dxfId="78" priority="154">
      <formula>$C85=1</formula>
    </cfRule>
  </conditionalFormatting>
  <conditionalFormatting sqref="S85:V85 P85:Q85">
    <cfRule type="expression" dxfId="77" priority="147">
      <formula>OR($C85=0,$C85=4)</formula>
    </cfRule>
    <cfRule type="expression" dxfId="76" priority="148">
      <formula>$C85=3</formula>
    </cfRule>
    <cfRule type="expression" dxfId="75" priority="149">
      <formula>$C85=2</formula>
    </cfRule>
    <cfRule type="expression" dxfId="74" priority="150">
      <formula>$C85=1</formula>
    </cfRule>
  </conditionalFormatting>
  <conditionalFormatting sqref="M85">
    <cfRule type="cellIs" dxfId="73" priority="144" operator="notEqual">
      <formula>$N85</formula>
    </cfRule>
  </conditionalFormatting>
  <conditionalFormatting sqref="O37:W38">
    <cfRule type="expression" dxfId="72" priority="130">
      <formula>OR($C37=0,$C37=4)</formula>
    </cfRule>
    <cfRule type="expression" dxfId="71" priority="131">
      <formula>$C37=3</formula>
    </cfRule>
    <cfRule type="expression" dxfId="70" priority="132">
      <formula>$C37=2</formula>
    </cfRule>
    <cfRule type="expression" dxfId="69" priority="133">
      <formula>$C37=1</formula>
    </cfRule>
  </conditionalFormatting>
  <conditionalFormatting sqref="S37:V38 P37:Q38">
    <cfRule type="expression" dxfId="68" priority="126">
      <formula>OR($C37=0,$C37=4)</formula>
    </cfRule>
    <cfRule type="expression" dxfId="67" priority="127">
      <formula>$C37=3</formula>
    </cfRule>
    <cfRule type="expression" dxfId="66" priority="128">
      <formula>$C37=2</formula>
    </cfRule>
    <cfRule type="expression" dxfId="65" priority="129">
      <formula>$C37=1</formula>
    </cfRule>
  </conditionalFormatting>
  <conditionalFormatting sqref="M37:M38">
    <cfRule type="cellIs" dxfId="64" priority="123" operator="notEqual">
      <formula>$N37</formula>
    </cfRule>
  </conditionalFormatting>
  <conditionalFormatting sqref="O28:W30">
    <cfRule type="expression" dxfId="63" priority="109">
      <formula>OR($C28=0,$C28=4)</formula>
    </cfRule>
    <cfRule type="expression" dxfId="62" priority="110">
      <formula>$C28=3</formula>
    </cfRule>
    <cfRule type="expression" dxfId="61" priority="111">
      <formula>$C28=2</formula>
    </cfRule>
    <cfRule type="expression" dxfId="60" priority="112">
      <formula>$C28=1</formula>
    </cfRule>
  </conditionalFormatting>
  <conditionalFormatting sqref="S28:V30 P28:Q30">
    <cfRule type="expression" dxfId="59" priority="105">
      <formula>OR($C28=0,$C28=4)</formula>
    </cfRule>
    <cfRule type="expression" dxfId="58" priority="106">
      <formula>$C28=3</formula>
    </cfRule>
    <cfRule type="expression" dxfId="57" priority="107">
      <formula>$C28=2</formula>
    </cfRule>
    <cfRule type="expression" dxfId="56" priority="108">
      <formula>$C28=1</formula>
    </cfRule>
  </conditionalFormatting>
  <conditionalFormatting sqref="M28:M30">
    <cfRule type="cellIs" dxfId="55" priority="102" operator="notEqual">
      <formula>$N28</formula>
    </cfRule>
  </conditionalFormatting>
  <conditionalFormatting sqref="O125:Q125 U125:W125 S125">
    <cfRule type="expression" dxfId="54" priority="88">
      <formula>OR($C125=0,$C125=4)</formula>
    </cfRule>
    <cfRule type="expression" dxfId="53" priority="89">
      <formula>$C125=3</formula>
    </cfRule>
    <cfRule type="expression" dxfId="52" priority="90">
      <formula>$C125=2</formula>
    </cfRule>
    <cfRule type="expression" dxfId="51" priority="91">
      <formula>$C125=1</formula>
    </cfRule>
  </conditionalFormatting>
  <conditionalFormatting sqref="P125:Q125 S125 U125:V125">
    <cfRule type="expression" dxfId="50" priority="84">
      <formula>OR($C125=0,$C125=4)</formula>
    </cfRule>
    <cfRule type="expression" dxfId="49" priority="85">
      <formula>$C125=3</formula>
    </cfRule>
    <cfRule type="expression" dxfId="48" priority="86">
      <formula>$C125=2</formula>
    </cfRule>
    <cfRule type="expression" dxfId="47" priority="87">
      <formula>$C125=1</formula>
    </cfRule>
  </conditionalFormatting>
  <conditionalFormatting sqref="M125">
    <cfRule type="cellIs" dxfId="46" priority="81" operator="notEqual">
      <formula>$N125</formula>
    </cfRule>
  </conditionalFormatting>
  <conditionalFormatting sqref="T125">
    <cfRule type="expression" dxfId="45" priority="67">
      <formula>OR($C125=0,$C125=4)</formula>
    </cfRule>
    <cfRule type="expression" dxfId="44" priority="68">
      <formula>$C125=3</formula>
    </cfRule>
    <cfRule type="expression" dxfId="43" priority="69">
      <formula>$C125=2</formula>
    </cfRule>
    <cfRule type="expression" dxfId="42" priority="70">
      <formula>$C125=1</formula>
    </cfRule>
  </conditionalFormatting>
  <conditionalFormatting sqref="T125">
    <cfRule type="expression" dxfId="41" priority="63">
      <formula>OR($C125=0,$C125=4)</formula>
    </cfRule>
    <cfRule type="expression" dxfId="40" priority="64">
      <formula>$C125=3</formula>
    </cfRule>
    <cfRule type="expression" dxfId="39" priority="65">
      <formula>$C125=2</formula>
    </cfRule>
    <cfRule type="expression" dxfId="38" priority="66">
      <formula>$C125=1</formula>
    </cfRule>
  </conditionalFormatting>
  <conditionalFormatting sqref="R21:R22 R24:R27">
    <cfRule type="expression" dxfId="37" priority="59">
      <formula>OR($C21=0,$C21=4)</formula>
    </cfRule>
    <cfRule type="expression" dxfId="36" priority="60">
      <formula>$C21=3</formula>
    </cfRule>
    <cfRule type="expression" dxfId="35" priority="61">
      <formula>$C21=2</formula>
    </cfRule>
    <cfRule type="expression" dxfId="34" priority="62">
      <formula>$C21=1</formula>
    </cfRule>
  </conditionalFormatting>
  <conditionalFormatting sqref="R31">
    <cfRule type="expression" dxfId="33" priority="55">
      <formula>OR($C31=0,$C31=4)</formula>
    </cfRule>
    <cfRule type="expression" dxfId="32" priority="56">
      <formula>$C31=3</formula>
    </cfRule>
    <cfRule type="expression" dxfId="31" priority="57">
      <formula>$C31=2</formula>
    </cfRule>
    <cfRule type="expression" dxfId="30" priority="58">
      <formula>$C31=1</formula>
    </cfRule>
  </conditionalFormatting>
  <conditionalFormatting sqref="R125:R134">
    <cfRule type="expression" dxfId="29" priority="51">
      <formula>OR($C125=0,$C125=4)</formula>
    </cfRule>
    <cfRule type="expression" dxfId="28" priority="52">
      <formula>$C125=3</formula>
    </cfRule>
    <cfRule type="expression" dxfId="27" priority="53">
      <formula>$C125=2</formula>
    </cfRule>
    <cfRule type="expression" dxfId="26" priority="54">
      <formula>$C125=1</formula>
    </cfRule>
  </conditionalFormatting>
  <conditionalFormatting sqref="T126">
    <cfRule type="expression" dxfId="25" priority="47">
      <formula>OR($C126=0,$C126=4)</formula>
    </cfRule>
    <cfRule type="expression" dxfId="24" priority="48">
      <formula>$C126=3</formula>
    </cfRule>
    <cfRule type="expression" dxfId="23" priority="49">
      <formula>$C126=2</formula>
    </cfRule>
    <cfRule type="expression" dxfId="22" priority="50">
      <formula>$C126=1</formula>
    </cfRule>
  </conditionalFormatting>
  <conditionalFormatting sqref="T126">
    <cfRule type="expression" dxfId="21" priority="43">
      <formula>OR($C126=0,$C126=4)</formula>
    </cfRule>
    <cfRule type="expression" dxfId="20" priority="44">
      <formula>$C126=3</formula>
    </cfRule>
    <cfRule type="expression" dxfId="19" priority="45">
      <formula>$C126=2</formula>
    </cfRule>
    <cfRule type="expression" dxfId="18" priority="46">
      <formula>$C126=1</formula>
    </cfRule>
  </conditionalFormatting>
  <conditionalFormatting sqref="O99:W99">
    <cfRule type="expression" dxfId="17" priority="39">
      <formula>OR($C99=0,$C99=4)</formula>
    </cfRule>
    <cfRule type="expression" dxfId="16" priority="40">
      <formula>$C99=3</formula>
    </cfRule>
    <cfRule type="expression" dxfId="15" priority="41">
      <formula>$C99=2</formula>
    </cfRule>
    <cfRule type="expression" dxfId="14" priority="42">
      <formula>$C99=1</formula>
    </cfRule>
  </conditionalFormatting>
  <conditionalFormatting sqref="P99:Q99 S99:V99">
    <cfRule type="expression" dxfId="13" priority="35">
      <formula>OR($C99=0,$C99=4)</formula>
    </cfRule>
    <cfRule type="expression" dxfId="12" priority="36">
      <formula>$C99=3</formula>
    </cfRule>
    <cfRule type="expression" dxfId="11" priority="37">
      <formula>$C99=2</formula>
    </cfRule>
    <cfRule type="expression" dxfId="10" priority="38">
      <formula>$C99=1</formula>
    </cfRule>
  </conditionalFormatting>
  <conditionalFormatting sqref="M99">
    <cfRule type="cellIs" dxfId="9" priority="32" operator="notEqual">
      <formula>$N99</formula>
    </cfRule>
  </conditionalFormatting>
  <conditionalFormatting sqref="O23:W23">
    <cfRule type="expression" dxfId="8" priority="18">
      <formula>OR($C23=0,$C23=4)</formula>
    </cfRule>
    <cfRule type="expression" dxfId="7" priority="19">
      <formula>$C23=3</formula>
    </cfRule>
    <cfRule type="expression" dxfId="6" priority="20">
      <formula>$C23=2</formula>
    </cfRule>
    <cfRule type="expression" dxfId="5" priority="21">
      <formula>$C23=1</formula>
    </cfRule>
  </conditionalFormatting>
  <conditionalFormatting sqref="P23:Q23 S23:V23">
    <cfRule type="expression" dxfId="4" priority="14">
      <formula>OR($C23=0,$C23=4)</formula>
    </cfRule>
    <cfRule type="expression" dxfId="3" priority="15">
      <formula>$C23=3</formula>
    </cfRule>
    <cfRule type="expression" dxfId="2" priority="16">
      <formula>$C23=2</formula>
    </cfRule>
    <cfRule type="expression" dxfId="1" priority="17">
      <formula>$C23=1</formula>
    </cfRule>
  </conditionalFormatting>
  <conditionalFormatting sqref="M23">
    <cfRule type="cellIs" dxfId="0" priority="11" operator="notEqual">
      <formula>$N23</formula>
    </cfRule>
  </conditionalFormatting>
  <dataValidations count="17">
    <dataValidation allowBlank="1" showInputMessage="1" showErrorMessage="1" promptTitle="Placa de Obra" prompt="Área: 4,50 m²" sqref="T31"/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134">
      <formula1>IF(M17="Nível 2",ORÇAMENTO.ListaServiços,"ERRO")</formula1>
    </dataValidation>
    <dataValidation type="custom" allowBlank="1" showInputMessage="1" showErrorMessage="1" sqref="A135">
      <formula1>-1</formula1>
    </dataValidation>
    <dataValidation type="list" showErrorMessage="1" errorTitle="Erro de Entrada" error="Selecione somente os itens da lista." promptTitle="Nível:" prompt="Selecione na lista o nível de itemização da Planilha." sqref="M17 M19:M134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134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3622047244094491" right="0.23622047244094491" top="0.74803149606299213" bottom="0.94488188976377963" header="0.31496062992125984" footer="0.31496062992125984"/>
  <pageSetup paperSize="9" scale="57" fitToHeight="11" orientation="portrait" r:id="rId2"/>
  <headerFooter scaleWithDoc="0" alignWithMargins="0">
    <oddFooter>&amp;L&amp;"Times New Roman,Normal"&amp;8&amp;P / &amp;N&amp;C&amp;"Times New Roman,Normal"&amp;5&amp;G&amp;R&amp;"Times New Roman,Normal"&amp;5ART Nº 1020190184815</oddFooter>
  </headerFooter>
  <rowBreaks count="1" manualBreakCount="1">
    <brk id="123" min="14" max="23" man="1"/>
  </rowBreaks>
  <colBreaks count="1" manualBreakCount="1">
    <brk id="14" max="1048575" man="1"/>
  </colBreaks>
  <drawing r:id="rId3"/>
  <legacy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2020-01-09T19:22:58Z</dcterms:created>
  <dcterms:modified xsi:type="dcterms:W3CDTF">2020-01-09T19:25:15Z</dcterms:modified>
</cp:coreProperties>
</file>