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72" activeTab="7"/>
  </bookViews>
  <sheets>
    <sheet name="Resumo" sheetId="2" r:id="rId1"/>
    <sheet name="Somatório" sheetId="4" r:id="rId2"/>
    <sheet name="Planilha" sheetId="3" r:id="rId3"/>
    <sheet name="Cronograma" sheetId="5" r:id="rId4"/>
    <sheet name="Relatório" sheetId="6" r:id="rId5"/>
    <sheet name="Parcela Maior Relevância" sheetId="7" r:id="rId6"/>
    <sheet name="BDI" sheetId="9" r:id="rId7"/>
    <sheet name="CPUs GOINFRA-SINAP" sheetId="12" r:id="rId8"/>
    <sheet name="CPU's" sheetId="11" r:id="rId9"/>
  </sheets>
  <definedNames>
    <definedName name="_xlnm.Print_Area" localSheetId="6">BDI!$B$1:$E$40</definedName>
    <definedName name="_xlnm.Print_Area" localSheetId="8">'CPU''s'!$A$1:$H$869</definedName>
    <definedName name="_xlnm.Print_Area" localSheetId="3">Cronograma!$B$1:$V$70</definedName>
    <definedName name="_xlnm.Print_Area" localSheetId="5">'Parcela Maior Relevância'!$B$1:$G$37</definedName>
    <definedName name="_xlnm.Print_Area" localSheetId="2">Planilha!$B$1:$M$2299</definedName>
    <definedName name="_xlnm.Print_Area" localSheetId="4">Relatório!$B$1:$E$48</definedName>
    <definedName name="_xlnm.Print_Area" localSheetId="0">Resumo!$B$1:$G$34</definedName>
    <definedName name="_xlnm.Print_Area" localSheetId="1">Somatório!$B$1:$G$48</definedName>
    <definedName name="_xlnm.Print_Titles" localSheetId="8">'CPU''s'!$1:$10</definedName>
    <definedName name="_xlnm.Print_Titles" localSheetId="3">Cronograma!$1:$10</definedName>
    <definedName name="_xlnm.Print_Titles" localSheetId="2">Planilha!$1:$11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36" i="12" l="1"/>
  <c r="J5035" i="12"/>
  <c r="J5034" i="12"/>
  <c r="J5037" i="12" s="1"/>
  <c r="J5029" i="12"/>
  <c r="J5028" i="12"/>
  <c r="J5027" i="12"/>
  <c r="J5026" i="12"/>
  <c r="J5025" i="12"/>
  <c r="J5030" i="12" s="1"/>
  <c r="J5020" i="12"/>
  <c r="J5019" i="12"/>
  <c r="J5018" i="12"/>
  <c r="J5017" i="12"/>
  <c r="J5021" i="12" s="1"/>
  <c r="J5012" i="12"/>
  <c r="J5011" i="12"/>
  <c r="J5010" i="12"/>
  <c r="J5009" i="12"/>
  <c r="J5008" i="12"/>
  <c r="J5007" i="12"/>
  <c r="J5006" i="12"/>
  <c r="J5005" i="12"/>
  <c r="J5004" i="12"/>
  <c r="J5003" i="12"/>
  <c r="J5002" i="12"/>
  <c r="J5001" i="12"/>
  <c r="J5000" i="12"/>
  <c r="J4999" i="12"/>
  <c r="J4998" i="12"/>
  <c r="J4997" i="12"/>
  <c r="J4996" i="12"/>
  <c r="J5013" i="12" s="1"/>
  <c r="J4991" i="12"/>
  <c r="J4990" i="12"/>
  <c r="J4989" i="12"/>
  <c r="J4988" i="12"/>
  <c r="J4987" i="12"/>
  <c r="J4986" i="12"/>
  <c r="J4985" i="12"/>
  <c r="J4984" i="12"/>
  <c r="J4983" i="12"/>
  <c r="J4982" i="12"/>
  <c r="J4981" i="12"/>
  <c r="J4980" i="12"/>
  <c r="J4979" i="12"/>
  <c r="J4978" i="12"/>
  <c r="J4977" i="12"/>
  <c r="J4976" i="12"/>
  <c r="J4975" i="12"/>
  <c r="J4974" i="12"/>
  <c r="J4973" i="12"/>
  <c r="J4972" i="12"/>
  <c r="J4967" i="12"/>
  <c r="J4966" i="12"/>
  <c r="J4965" i="12"/>
  <c r="J4964" i="12"/>
  <c r="J4963" i="12"/>
  <c r="J4962" i="12"/>
  <c r="J4961" i="12"/>
  <c r="J4960" i="12"/>
  <c r="J4959" i="12"/>
  <c r="J4954" i="12"/>
  <c r="J4955" i="12" s="1"/>
  <c r="J4953" i="12"/>
  <c r="J4952" i="12"/>
  <c r="J4947" i="12"/>
  <c r="J4946" i="12"/>
  <c r="J4945" i="12"/>
  <c r="J4944" i="12"/>
  <c r="J4948" i="12" s="1"/>
  <c r="J4940" i="12"/>
  <c r="J4939" i="12"/>
  <c r="J4938" i="12"/>
  <c r="J4937" i="12"/>
  <c r="J4936" i="12"/>
  <c r="J4935" i="12"/>
  <c r="J4930" i="12"/>
  <c r="J4929" i="12"/>
  <c r="J4928" i="12"/>
  <c r="J4927" i="12"/>
  <c r="J4922" i="12"/>
  <c r="J4921" i="12"/>
  <c r="J4920" i="12"/>
  <c r="J4919" i="12"/>
  <c r="J4918" i="12"/>
  <c r="J4923" i="12" s="1"/>
  <c r="J4913" i="12"/>
  <c r="J4912" i="12"/>
  <c r="J4911" i="12"/>
  <c r="J4910" i="12"/>
  <c r="J4909" i="12"/>
  <c r="J4914" i="12" s="1"/>
  <c r="J4904" i="12"/>
  <c r="J4905" i="12" s="1"/>
  <c r="J4903" i="12"/>
  <c r="J4902" i="12"/>
  <c r="J4901" i="12"/>
  <c r="J4896" i="12"/>
  <c r="J4895" i="12"/>
  <c r="J4894" i="12"/>
  <c r="J4893" i="12"/>
  <c r="J4897" i="12" s="1"/>
  <c r="J4892" i="12"/>
  <c r="J4887" i="12"/>
  <c r="J4886" i="12"/>
  <c r="J4885" i="12"/>
  <c r="J4884" i="12"/>
  <c r="J4883" i="12"/>
  <c r="J4888" i="12" s="1"/>
  <c r="J4879" i="12"/>
  <c r="J4878" i="12"/>
  <c r="J4877" i="12"/>
  <c r="J4876" i="12"/>
  <c r="J4875" i="12"/>
  <c r="J4870" i="12"/>
  <c r="J4869" i="12"/>
  <c r="J4868" i="12"/>
  <c r="J4871" i="12" s="1"/>
  <c r="J4867" i="12"/>
  <c r="J4862" i="12"/>
  <c r="J4861" i="12"/>
  <c r="J4860" i="12"/>
  <c r="J4863" i="12" s="1"/>
  <c r="J4859" i="12"/>
  <c r="J4854" i="12"/>
  <c r="J4855" i="12" s="1"/>
  <c r="J4853" i="12"/>
  <c r="J4852" i="12"/>
  <c r="J4847" i="12"/>
  <c r="J4846" i="12"/>
  <c r="J4845" i="12"/>
  <c r="J4844" i="12"/>
  <c r="J4848" i="12" s="1"/>
  <c r="J4840" i="12"/>
  <c r="J4839" i="12"/>
  <c r="J4838" i="12"/>
  <c r="J4837" i="12"/>
  <c r="J4832" i="12"/>
  <c r="J4831" i="12"/>
  <c r="J4830" i="12"/>
  <c r="J4833" i="12" s="1"/>
  <c r="J4826" i="12"/>
  <c r="J4825" i="12"/>
  <c r="J4824" i="12"/>
  <c r="J4823" i="12"/>
  <c r="J4818" i="12"/>
  <c r="J4817" i="12"/>
  <c r="J4816" i="12"/>
  <c r="J4815" i="12"/>
  <c r="J4819" i="12" s="1"/>
  <c r="J4810" i="12"/>
  <c r="J4809" i="12"/>
  <c r="J4808" i="12"/>
  <c r="J4811" i="12" s="1"/>
  <c r="J4803" i="12"/>
  <c r="J4802" i="12"/>
  <c r="J4801" i="12"/>
  <c r="J4804" i="12" s="1"/>
  <c r="J4796" i="12"/>
  <c r="J4795" i="12"/>
  <c r="J4794" i="12"/>
  <c r="J4797" i="12" s="1"/>
  <c r="J4789" i="12"/>
  <c r="J4788" i="12"/>
  <c r="J4787" i="12"/>
  <c r="J4790" i="12" s="1"/>
  <c r="J4782" i="12"/>
  <c r="J4781" i="12"/>
  <c r="J4780" i="12"/>
  <c r="J4783" i="12" s="1"/>
  <c r="J4775" i="12"/>
  <c r="J4774" i="12"/>
  <c r="J4773" i="12"/>
  <c r="J4772" i="12"/>
  <c r="J4771" i="12"/>
  <c r="J4770" i="12"/>
  <c r="J4765" i="12"/>
  <c r="J4764" i="12"/>
  <c r="J4763" i="12"/>
  <c r="J4762" i="12"/>
  <c r="J4766" i="12" s="1"/>
  <c r="J4757" i="12"/>
  <c r="J4756" i="12"/>
  <c r="J4755" i="12"/>
  <c r="J4754" i="12"/>
  <c r="J4758" i="12" s="1"/>
  <c r="J4749" i="12"/>
  <c r="J4748" i="12"/>
  <c r="J4747" i="12"/>
  <c r="J4746" i="12"/>
  <c r="J4745" i="12"/>
  <c r="J4744" i="12"/>
  <c r="J4739" i="12"/>
  <c r="J4738" i="12"/>
  <c r="J4737" i="12"/>
  <c r="J4740" i="12" s="1"/>
  <c r="J4732" i="12"/>
  <c r="J4731" i="12"/>
  <c r="J4730" i="12"/>
  <c r="J4729" i="12"/>
  <c r="J4733" i="12" s="1"/>
  <c r="J4724" i="12"/>
  <c r="J4723" i="12"/>
  <c r="J4722" i="12"/>
  <c r="J4721" i="12"/>
  <c r="J4717" i="12"/>
  <c r="J4716" i="12"/>
  <c r="J4715" i="12"/>
  <c r="J4710" i="12"/>
  <c r="J4709" i="12"/>
  <c r="J4708" i="12"/>
  <c r="J4707" i="12"/>
  <c r="J4706" i="12"/>
  <c r="J4705" i="12"/>
  <c r="J4704" i="12"/>
  <c r="J4703" i="12"/>
  <c r="J4702" i="12"/>
  <c r="J4697" i="12"/>
  <c r="J4696" i="12"/>
  <c r="J4695" i="12"/>
  <c r="J4694" i="12"/>
  <c r="J4693" i="12"/>
  <c r="J4692" i="12"/>
  <c r="J4691" i="12"/>
  <c r="J4690" i="12"/>
  <c r="J4698" i="12" s="1"/>
  <c r="J4689" i="12"/>
  <c r="J4688" i="12"/>
  <c r="J4687" i="12"/>
  <c r="J4682" i="12"/>
  <c r="J4681" i="12"/>
  <c r="J4680" i="12"/>
  <c r="J4679" i="12"/>
  <c r="J4678" i="12"/>
  <c r="J4683" i="12" s="1"/>
  <c r="J4673" i="12"/>
  <c r="J4672" i="12"/>
  <c r="J4671" i="12"/>
  <c r="J4674" i="12" s="1"/>
  <c r="J4670" i="12"/>
  <c r="J4665" i="12"/>
  <c r="J4664" i="12"/>
  <c r="J4663" i="12"/>
  <c r="J4662" i="12"/>
  <c r="J4661" i="12"/>
  <c r="J4660" i="12"/>
  <c r="J4659" i="12"/>
  <c r="J4658" i="12"/>
  <c r="J4657" i="12"/>
  <c r="J4656" i="12"/>
  <c r="J4655" i="12"/>
  <c r="J4654" i="12"/>
  <c r="J4653" i="12"/>
  <c r="J4652" i="12"/>
  <c r="J4651" i="12"/>
  <c r="J4650" i="12"/>
  <c r="J4649" i="12"/>
  <c r="J4666" i="12" s="1"/>
  <c r="J4648" i="12"/>
  <c r="J4647" i="12"/>
  <c r="J4646" i="12"/>
  <c r="J4641" i="12"/>
  <c r="J4640" i="12"/>
  <c r="J4639" i="12"/>
  <c r="J4638" i="12"/>
  <c r="J4637" i="12"/>
  <c r="J4636" i="12"/>
  <c r="J4635" i="12"/>
  <c r="J4634" i="12"/>
  <c r="J4633" i="12"/>
  <c r="J4632" i="12"/>
  <c r="J4631" i="12"/>
  <c r="J4630" i="12"/>
  <c r="J4629" i="12"/>
  <c r="J4628" i="12"/>
  <c r="J4627" i="12"/>
  <c r="J4626" i="12"/>
  <c r="J4625" i="12"/>
  <c r="J4624" i="12"/>
  <c r="J4623" i="12"/>
  <c r="J4622" i="12"/>
  <c r="J4621" i="12"/>
  <c r="J4620" i="12"/>
  <c r="J4619" i="12"/>
  <c r="J4618" i="12"/>
  <c r="J4617" i="12"/>
  <c r="J4616" i="12"/>
  <c r="J4615" i="12"/>
  <c r="J4610" i="12"/>
  <c r="J4609" i="12"/>
  <c r="J4608" i="12"/>
  <c r="J4607" i="12"/>
  <c r="J4606" i="12"/>
  <c r="J4605" i="12"/>
  <c r="J4604" i="12"/>
  <c r="J4603" i="12"/>
  <c r="J4602" i="12"/>
  <c r="J4601" i="12"/>
  <c r="J4600" i="12"/>
  <c r="J4599" i="12"/>
  <c r="J4598" i="12"/>
  <c r="J4597" i="12"/>
  <c r="J4596" i="12"/>
  <c r="J4595" i="12"/>
  <c r="J4611" i="12" s="1"/>
  <c r="J4594" i="12"/>
  <c r="J4589" i="12"/>
  <c r="J4588" i="12"/>
  <c r="J4587" i="12"/>
  <c r="J4586" i="12"/>
  <c r="J4585" i="12"/>
  <c r="J4584" i="12"/>
  <c r="J4583" i="12"/>
  <c r="J4582" i="12"/>
  <c r="J4581" i="12"/>
  <c r="J4580" i="12"/>
  <c r="J4579" i="12"/>
  <c r="J4578" i="12"/>
  <c r="J4577" i="12"/>
  <c r="J4576" i="12"/>
  <c r="J4575" i="12"/>
  <c r="J4574" i="12"/>
  <c r="J4573" i="12"/>
  <c r="J4572" i="12"/>
  <c r="J4571" i="12"/>
  <c r="J4570" i="12"/>
  <c r="J4569" i="12"/>
  <c r="J4568" i="12"/>
  <c r="J4567" i="12"/>
  <c r="J4566" i="12"/>
  <c r="J4565" i="12"/>
  <c r="J4590" i="12" s="1"/>
  <c r="J4564" i="12"/>
  <c r="J4559" i="12"/>
  <c r="J4558" i="12"/>
  <c r="J4557" i="12"/>
  <c r="J4556" i="12"/>
  <c r="J4555" i="12"/>
  <c r="J4554" i="12"/>
  <c r="J4553" i="12"/>
  <c r="J4552" i="12"/>
  <c r="J4560" i="12" s="1"/>
  <c r="J4547" i="12"/>
  <c r="J4546" i="12"/>
  <c r="J4545" i="12"/>
  <c r="J4544" i="12"/>
  <c r="J4543" i="12"/>
  <c r="J4548" i="12" s="1"/>
  <c r="J4538" i="12"/>
  <c r="J4537" i="12"/>
  <c r="J4536" i="12"/>
  <c r="J4535" i="12"/>
  <c r="J4534" i="12"/>
  <c r="J4533" i="12"/>
  <c r="J4528" i="12"/>
  <c r="J4527" i="12"/>
  <c r="J4526" i="12"/>
  <c r="J4525" i="12"/>
  <c r="J4524" i="12"/>
  <c r="J4523" i="12"/>
  <c r="J4522" i="12"/>
  <c r="J4521" i="12"/>
  <c r="J4516" i="12"/>
  <c r="J4515" i="12"/>
  <c r="J4514" i="12"/>
  <c r="J4513" i="12"/>
  <c r="J4512" i="12"/>
  <c r="J4511" i="12"/>
  <c r="J4506" i="12"/>
  <c r="J4505" i="12"/>
  <c r="J4504" i="12"/>
  <c r="J4503" i="12"/>
  <c r="J4507" i="12" s="1"/>
  <c r="J4499" i="12"/>
  <c r="J4498" i="12"/>
  <c r="J4497" i="12"/>
  <c r="J4496" i="12"/>
  <c r="J4495" i="12"/>
  <c r="J4494" i="12"/>
  <c r="J4489" i="12"/>
  <c r="J4488" i="12"/>
  <c r="J4487" i="12"/>
  <c r="J4486" i="12"/>
  <c r="J4485" i="12"/>
  <c r="J4484" i="12"/>
  <c r="J4483" i="12"/>
  <c r="J4482" i="12"/>
  <c r="J4481" i="12"/>
  <c r="J4480" i="12"/>
  <c r="J4479" i="12"/>
  <c r="J4474" i="12"/>
  <c r="J4473" i="12"/>
  <c r="J4472" i="12"/>
  <c r="J4471" i="12"/>
  <c r="J4470" i="12"/>
  <c r="J4469" i="12"/>
  <c r="J4475" i="12" s="1"/>
  <c r="J4464" i="12"/>
  <c r="J4463" i="12"/>
  <c r="J4462" i="12"/>
  <c r="J4461" i="12"/>
  <c r="J4465" i="12" s="1"/>
  <c r="J4456" i="12"/>
  <c r="J4455" i="12"/>
  <c r="J4454" i="12"/>
  <c r="J4453" i="12"/>
  <c r="J4452" i="12"/>
  <c r="J4451" i="12"/>
  <c r="J4450" i="12"/>
  <c r="J4449" i="12"/>
  <c r="J4448" i="12"/>
  <c r="J4447" i="12"/>
  <c r="J4446" i="12"/>
  <c r="J4445" i="12"/>
  <c r="J4444" i="12"/>
  <c r="J4443" i="12"/>
  <c r="J4438" i="12"/>
  <c r="J4437" i="12"/>
  <c r="J4436" i="12"/>
  <c r="J4439" i="12" s="1"/>
  <c r="J4431" i="12"/>
  <c r="J4430" i="12"/>
  <c r="J4429" i="12"/>
  <c r="J4432" i="12" s="1"/>
  <c r="J4424" i="12"/>
  <c r="J4423" i="12"/>
  <c r="J4422" i="12"/>
  <c r="J4425" i="12" s="1"/>
  <c r="J4417" i="12"/>
  <c r="J4418" i="12" s="1"/>
  <c r="J4412" i="12"/>
  <c r="J4411" i="12"/>
  <c r="J4410" i="12"/>
  <c r="J4409" i="12"/>
  <c r="J4408" i="12"/>
  <c r="J4413" i="12" s="1"/>
  <c r="J4403" i="12"/>
  <c r="J4404" i="12" s="1"/>
  <c r="J4399" i="12"/>
  <c r="J4398" i="12"/>
  <c r="J4394" i="12"/>
  <c r="J4393" i="12"/>
  <c r="J4388" i="12"/>
  <c r="J4389" i="12" s="1"/>
  <c r="J4383" i="12"/>
  <c r="J4384" i="12" s="1"/>
  <c r="J4378" i="12"/>
  <c r="J4377" i="12"/>
  <c r="J4376" i="12"/>
  <c r="J4375" i="12"/>
  <c r="J4374" i="12"/>
  <c r="J4373" i="12"/>
  <c r="J4372" i="12"/>
  <c r="J4371" i="12"/>
  <c r="J4370" i="12"/>
  <c r="J4369" i="12"/>
  <c r="J4368" i="12"/>
  <c r="J4367" i="12"/>
  <c r="J4366" i="12"/>
  <c r="J4379" i="12" s="1"/>
  <c r="J4365" i="12"/>
  <c r="J4364" i="12"/>
  <c r="J4360" i="12"/>
  <c r="J4359" i="12"/>
  <c r="J4358" i="12"/>
  <c r="J4357" i="12"/>
  <c r="J4352" i="12"/>
  <c r="J4353" i="12" s="1"/>
  <c r="J4351" i="12"/>
  <c r="J4350" i="12"/>
  <c r="J4346" i="12"/>
  <c r="J4345" i="12"/>
  <c r="J4344" i="12"/>
  <c r="J4343" i="12"/>
  <c r="J4338" i="12"/>
  <c r="J4339" i="12" s="1"/>
  <c r="J4337" i="12"/>
  <c r="J4336" i="12"/>
  <c r="J4332" i="12"/>
  <c r="J4331" i="12"/>
  <c r="J4330" i="12"/>
  <c r="J4329" i="12"/>
  <c r="J4324" i="12"/>
  <c r="J4325" i="12" s="1"/>
  <c r="J4323" i="12"/>
  <c r="J4322" i="12"/>
  <c r="J4321" i="12"/>
  <c r="J4316" i="12"/>
  <c r="J4315" i="12"/>
  <c r="J4314" i="12"/>
  <c r="J4313" i="12"/>
  <c r="J4312" i="12"/>
  <c r="J4311" i="12"/>
  <c r="J4317" i="12" s="1"/>
  <c r="J4306" i="12"/>
  <c r="J4305" i="12"/>
  <c r="J4304" i="12"/>
  <c r="J4303" i="12"/>
  <c r="J4307" i="12" s="1"/>
  <c r="J4299" i="12"/>
  <c r="J4298" i="12"/>
  <c r="J4297" i="12"/>
  <c r="J4296" i="12"/>
  <c r="J4295" i="12"/>
  <c r="J4290" i="12"/>
  <c r="J4289" i="12"/>
  <c r="J4288" i="12"/>
  <c r="J4291" i="12" s="1"/>
  <c r="J4287" i="12"/>
  <c r="J4282" i="12"/>
  <c r="J4281" i="12"/>
  <c r="J4280" i="12"/>
  <c r="J4283" i="12" s="1"/>
  <c r="J4279" i="12"/>
  <c r="J4274" i="12"/>
  <c r="J4275" i="12" s="1"/>
  <c r="J4273" i="12"/>
  <c r="J4272" i="12"/>
  <c r="J4271" i="12"/>
  <c r="J4266" i="12"/>
  <c r="J4265" i="12"/>
  <c r="J4264" i="12"/>
  <c r="J4263" i="12"/>
  <c r="J4267" i="12" s="1"/>
  <c r="J4258" i="12"/>
  <c r="J4257" i="12"/>
  <c r="J4256" i="12"/>
  <c r="J4259" i="12" s="1"/>
  <c r="J4251" i="12"/>
  <c r="J4250" i="12"/>
  <c r="J4249" i="12"/>
  <c r="J4252" i="12" s="1"/>
  <c r="J4244" i="12"/>
  <c r="J4243" i="12"/>
  <c r="J4242" i="12"/>
  <c r="J4245" i="12" s="1"/>
  <c r="J4237" i="12"/>
  <c r="J4236" i="12"/>
  <c r="J4235" i="12"/>
  <c r="J4238" i="12" s="1"/>
  <c r="J4230" i="12"/>
  <c r="J4229" i="12"/>
  <c r="J4228" i="12"/>
  <c r="J4231" i="12" s="1"/>
  <c r="J4223" i="12"/>
  <c r="J4222" i="12"/>
  <c r="J4221" i="12"/>
  <c r="J4220" i="12"/>
  <c r="J4219" i="12"/>
  <c r="J4218" i="12"/>
  <c r="J4217" i="12"/>
  <c r="J4216" i="12"/>
  <c r="J4224" i="12" s="1"/>
  <c r="J4211" i="12"/>
  <c r="J4210" i="12"/>
  <c r="J4209" i="12"/>
  <c r="J4212" i="12" s="1"/>
  <c r="J4204" i="12"/>
  <c r="J4203" i="12"/>
  <c r="J4202" i="12"/>
  <c r="J4205" i="12" s="1"/>
  <c r="J4197" i="12"/>
  <c r="J4196" i="12"/>
  <c r="J4195" i="12"/>
  <c r="J4190" i="12"/>
  <c r="J4189" i="12"/>
  <c r="J4188" i="12"/>
  <c r="J4191" i="12" s="1"/>
  <c r="J4183" i="12"/>
  <c r="J4182" i="12"/>
  <c r="J4181" i="12"/>
  <c r="J4176" i="12"/>
  <c r="J4175" i="12"/>
  <c r="J4174" i="12"/>
  <c r="J4177" i="12" s="1"/>
  <c r="J4169" i="12"/>
  <c r="J4168" i="12"/>
  <c r="J4167" i="12"/>
  <c r="J4166" i="12"/>
  <c r="J4170" i="12" s="1"/>
  <c r="J4161" i="12"/>
  <c r="J4160" i="12"/>
  <c r="J4159" i="12"/>
  <c r="J4158" i="12"/>
  <c r="J4162" i="12" s="1"/>
  <c r="J4154" i="12"/>
  <c r="J4153" i="12"/>
  <c r="J4152" i="12"/>
  <c r="J4151" i="12"/>
  <c r="J4150" i="12"/>
  <c r="J4145" i="12"/>
  <c r="J4144" i="12"/>
  <c r="J4143" i="12"/>
  <c r="J4146" i="12" s="1"/>
  <c r="J4138" i="12"/>
  <c r="J4137" i="12"/>
  <c r="J4136" i="12"/>
  <c r="J4139" i="12" s="1"/>
  <c r="J4131" i="12"/>
  <c r="J4130" i="12"/>
  <c r="J4129" i="12"/>
  <c r="J4132" i="12" s="1"/>
  <c r="J4124" i="12"/>
  <c r="J4123" i="12"/>
  <c r="J4122" i="12"/>
  <c r="J4121" i="12"/>
  <c r="J4125" i="12" s="1"/>
  <c r="J4116" i="12"/>
  <c r="J4115" i="12"/>
  <c r="J4114" i="12"/>
  <c r="J4113" i="12"/>
  <c r="J4117" i="12" s="1"/>
  <c r="J4109" i="12"/>
  <c r="J4108" i="12"/>
  <c r="J4103" i="12"/>
  <c r="J4102" i="12"/>
  <c r="J4101" i="12"/>
  <c r="J4100" i="12"/>
  <c r="J4099" i="12"/>
  <c r="J4098" i="12"/>
  <c r="J4097" i="12"/>
  <c r="J4096" i="12"/>
  <c r="J4095" i="12"/>
  <c r="J4094" i="12"/>
  <c r="J4093" i="12"/>
  <c r="J4092" i="12"/>
  <c r="J4091" i="12"/>
  <c r="J4090" i="12"/>
  <c r="J4104" i="12" s="1"/>
  <c r="J4085" i="12"/>
  <c r="J4084" i="12"/>
  <c r="J4083" i="12"/>
  <c r="J4082" i="12"/>
  <c r="J4081" i="12"/>
  <c r="J4080" i="12"/>
  <c r="J4079" i="12"/>
  <c r="J4078" i="12"/>
  <c r="J4077" i="12"/>
  <c r="J4076" i="12"/>
  <c r="J4075" i="12"/>
  <c r="J4074" i="12"/>
  <c r="J4073" i="12"/>
  <c r="J4086" i="12" s="1"/>
  <c r="J4068" i="12"/>
  <c r="J4067" i="12"/>
  <c r="J4066" i="12"/>
  <c r="J4065" i="12"/>
  <c r="J4064" i="12"/>
  <c r="J4063" i="12"/>
  <c r="J4062" i="12"/>
  <c r="J4061" i="12"/>
  <c r="J4060" i="12"/>
  <c r="J4059" i="12"/>
  <c r="J4058" i="12"/>
  <c r="J4057" i="12"/>
  <c r="J4056" i="12"/>
  <c r="J4055" i="12"/>
  <c r="J4069" i="12" s="1"/>
  <c r="J4050" i="12"/>
  <c r="J4049" i="12"/>
  <c r="J4048" i="12"/>
  <c r="J4047" i="12"/>
  <c r="J4046" i="12"/>
  <c r="J4045" i="12"/>
  <c r="J4051" i="12" s="1"/>
  <c r="J4040" i="12"/>
  <c r="J4039" i="12"/>
  <c r="J4038" i="12"/>
  <c r="J4037" i="12"/>
  <c r="J4036" i="12"/>
  <c r="J4035" i="12"/>
  <c r="J4034" i="12"/>
  <c r="J4033" i="12"/>
  <c r="J4032" i="12"/>
  <c r="J4031" i="12"/>
  <c r="J4030" i="12"/>
  <c r="J4029" i="12"/>
  <c r="J4028" i="12"/>
  <c r="J4027" i="12"/>
  <c r="J4026" i="12"/>
  <c r="J4025" i="12"/>
  <c r="J4041" i="12" s="1"/>
  <c r="J4024" i="12"/>
  <c r="J4019" i="12"/>
  <c r="J4018" i="12"/>
  <c r="J4017" i="12"/>
  <c r="J4020" i="12" s="1"/>
  <c r="J4016" i="12"/>
  <c r="J4011" i="12"/>
  <c r="J4012" i="12" s="1"/>
  <c r="J4010" i="12"/>
  <c r="J4009" i="12"/>
  <c r="J4005" i="12"/>
  <c r="J4004" i="12"/>
  <c r="J4003" i="12"/>
  <c r="J4002" i="12"/>
  <c r="J3997" i="12"/>
  <c r="J3998" i="12" s="1"/>
  <c r="J3996" i="12"/>
  <c r="J3995" i="12"/>
  <c r="J3994" i="12"/>
  <c r="J3989" i="12"/>
  <c r="J3988" i="12"/>
  <c r="J3987" i="12"/>
  <c r="J3990" i="12" s="1"/>
  <c r="J3983" i="12"/>
  <c r="J3982" i="12"/>
  <c r="J3981" i="12"/>
  <c r="J3980" i="12"/>
  <c r="J3975" i="12"/>
  <c r="J3974" i="12"/>
  <c r="J3973" i="12"/>
  <c r="J3972" i="12"/>
  <c r="J3971" i="12"/>
  <c r="J3976" i="12" s="1"/>
  <c r="J3966" i="12"/>
  <c r="J3965" i="12"/>
  <c r="J3964" i="12"/>
  <c r="J3967" i="12" s="1"/>
  <c r="J3959" i="12"/>
  <c r="J3958" i="12"/>
  <c r="J3957" i="12"/>
  <c r="J3956" i="12"/>
  <c r="J3951" i="12"/>
  <c r="J3950" i="12"/>
  <c r="J3949" i="12"/>
  <c r="J3948" i="12"/>
  <c r="J3947" i="12"/>
  <c r="J3952" i="12" s="1"/>
  <c r="J3942" i="12"/>
  <c r="J3941" i="12"/>
  <c r="J3940" i="12"/>
  <c r="J3943" i="12" s="1"/>
  <c r="J3935" i="12"/>
  <c r="J3934" i="12"/>
  <c r="J3933" i="12"/>
  <c r="J3936" i="12" s="1"/>
  <c r="J3928" i="12"/>
  <c r="J3927" i="12"/>
  <c r="J3926" i="12"/>
  <c r="J3925" i="12"/>
  <c r="J3924" i="12"/>
  <c r="J3923" i="12"/>
  <c r="J3922" i="12"/>
  <c r="J3921" i="12"/>
  <c r="J3920" i="12"/>
  <c r="J3919" i="12"/>
  <c r="J3918" i="12"/>
  <c r="J3917" i="12"/>
  <c r="J3916" i="12"/>
  <c r="J3915" i="12"/>
  <c r="J3914" i="12"/>
  <c r="J3913" i="12"/>
  <c r="J3912" i="12"/>
  <c r="J3911" i="12"/>
  <c r="J3910" i="12"/>
  <c r="J3909" i="12"/>
  <c r="J3929" i="12" s="1"/>
  <c r="J3904" i="12"/>
  <c r="J3903" i="12"/>
  <c r="J3905" i="12" s="1"/>
  <c r="J3902" i="12"/>
  <c r="J3897" i="12"/>
  <c r="J3896" i="12"/>
  <c r="J3895" i="12"/>
  <c r="J3898" i="12" s="1"/>
  <c r="J3890" i="12"/>
  <c r="J3889" i="12"/>
  <c r="J3888" i="12"/>
  <c r="J3887" i="12"/>
  <c r="J3886" i="12"/>
  <c r="J3885" i="12"/>
  <c r="J3884" i="12"/>
  <c r="J3883" i="12"/>
  <c r="J3891" i="12" s="1"/>
  <c r="J3878" i="12"/>
  <c r="J3879" i="12" s="1"/>
  <c r="J3877" i="12"/>
  <c r="J3876" i="12"/>
  <c r="J3872" i="12"/>
  <c r="J3871" i="12"/>
  <c r="J3870" i="12"/>
  <c r="J3869" i="12"/>
  <c r="J3864" i="12"/>
  <c r="J3865" i="12" s="1"/>
  <c r="J3863" i="12"/>
  <c r="J3862" i="12"/>
  <c r="J3858" i="12"/>
  <c r="J3857" i="12"/>
  <c r="J3856" i="12"/>
  <c r="J3855" i="12"/>
  <c r="J3850" i="12"/>
  <c r="J3851" i="12" s="1"/>
  <c r="J3849" i="12"/>
  <c r="J3848" i="12"/>
  <c r="J3844" i="12"/>
  <c r="J3843" i="12"/>
  <c r="J3842" i="12"/>
  <c r="J3841" i="12"/>
  <c r="J3836" i="12"/>
  <c r="J3837" i="12" s="1"/>
  <c r="J3835" i="12"/>
  <c r="J3834" i="12"/>
  <c r="J3830" i="12"/>
  <c r="J3829" i="12"/>
  <c r="J3828" i="12"/>
  <c r="J3827" i="12"/>
  <c r="J3822" i="12"/>
  <c r="J3823" i="12" s="1"/>
  <c r="J3821" i="12"/>
  <c r="J3820" i="12"/>
  <c r="J3819" i="12"/>
  <c r="J3818" i="12"/>
  <c r="J3813" i="12"/>
  <c r="J3812" i="12"/>
  <c r="J3811" i="12"/>
  <c r="J3814" i="12" s="1"/>
  <c r="J3806" i="12"/>
  <c r="J3805" i="12"/>
  <c r="J3804" i="12"/>
  <c r="J3807" i="12" s="1"/>
  <c r="J3799" i="12"/>
  <c r="J3798" i="12"/>
  <c r="J3797" i="12"/>
  <c r="J3800" i="12" s="1"/>
  <c r="J3792" i="12"/>
  <c r="J3791" i="12"/>
  <c r="J3790" i="12"/>
  <c r="J3793" i="12" s="1"/>
  <c r="J3785" i="12"/>
  <c r="J3784" i="12"/>
  <c r="J3783" i="12"/>
  <c r="J3786" i="12" s="1"/>
  <c r="J3778" i="12"/>
  <c r="J3777" i="12"/>
  <c r="J3776" i="12"/>
  <c r="J3779" i="12" s="1"/>
  <c r="J3771" i="12"/>
  <c r="J3770" i="12"/>
  <c r="J3769" i="12"/>
  <c r="J3768" i="12"/>
  <c r="J3767" i="12"/>
  <c r="J3766" i="12"/>
  <c r="J3761" i="12"/>
  <c r="J3760" i="12"/>
  <c r="J3759" i="12"/>
  <c r="J3758" i="12"/>
  <c r="J3757" i="12"/>
  <c r="J3756" i="12"/>
  <c r="J3751" i="12"/>
  <c r="J3750" i="12"/>
  <c r="J3749" i="12"/>
  <c r="J3748" i="12"/>
  <c r="J3752" i="12" s="1"/>
  <c r="J3744" i="12"/>
  <c r="J3743" i="12"/>
  <c r="J3742" i="12"/>
  <c r="J3741" i="12"/>
  <c r="J3740" i="12"/>
  <c r="J3735" i="12"/>
  <c r="J3734" i="12"/>
  <c r="J3733" i="12"/>
  <c r="J3736" i="12" s="1"/>
  <c r="J3732" i="12"/>
  <c r="J3727" i="12"/>
  <c r="J3726" i="12"/>
  <c r="J3725" i="12"/>
  <c r="J3728" i="12" s="1"/>
  <c r="J3724" i="12"/>
  <c r="J3719" i="12"/>
  <c r="J3720" i="12" s="1"/>
  <c r="J3718" i="12"/>
  <c r="J3717" i="12"/>
  <c r="J3716" i="12"/>
  <c r="J3711" i="12"/>
  <c r="J3710" i="12"/>
  <c r="J3709" i="12"/>
  <c r="J3708" i="12"/>
  <c r="J3712" i="12" s="1"/>
  <c r="J3703" i="12"/>
  <c r="J3702" i="12"/>
  <c r="J3701" i="12"/>
  <c r="J3700" i="12"/>
  <c r="J3704" i="12" s="1"/>
  <c r="J3695" i="12"/>
  <c r="J3694" i="12"/>
  <c r="J3693" i="12"/>
  <c r="J3692" i="12"/>
  <c r="J3688" i="12"/>
  <c r="J3687" i="12"/>
  <c r="J3686" i="12"/>
  <c r="J3685" i="12"/>
  <c r="J3680" i="12"/>
  <c r="J3681" i="12" s="1"/>
  <c r="J3679" i="12"/>
  <c r="J3678" i="12"/>
  <c r="J3677" i="12"/>
  <c r="J3672" i="12"/>
  <c r="J3671" i="12"/>
  <c r="J3670" i="12"/>
  <c r="J3669" i="12"/>
  <c r="J3673" i="12" s="1"/>
  <c r="J3664" i="12"/>
  <c r="J3663" i="12"/>
  <c r="J3662" i="12"/>
  <c r="J3661" i="12"/>
  <c r="J3665" i="12" s="1"/>
  <c r="J3656" i="12"/>
  <c r="J3655" i="12"/>
  <c r="J3657" i="12" s="1"/>
  <c r="J3654" i="12"/>
  <c r="J3649" i="12"/>
  <c r="J3648" i="12"/>
  <c r="J3647" i="12"/>
  <c r="J3650" i="12" s="1"/>
  <c r="J3642" i="12"/>
  <c r="J3641" i="12"/>
  <c r="J3640" i="12"/>
  <c r="J3639" i="12"/>
  <c r="J3634" i="12"/>
  <c r="J3633" i="12"/>
  <c r="J3632" i="12"/>
  <c r="J3631" i="12"/>
  <c r="J3635" i="12" s="1"/>
  <c r="J3627" i="12"/>
  <c r="J3626" i="12"/>
  <c r="J3625" i="12"/>
  <c r="J3621" i="12"/>
  <c r="J3620" i="12"/>
  <c r="J3619" i="12"/>
  <c r="J3618" i="12"/>
  <c r="J3613" i="12"/>
  <c r="J3614" i="12" s="1"/>
  <c r="J3612" i="12"/>
  <c r="J3611" i="12"/>
  <c r="J3607" i="12"/>
  <c r="J3606" i="12"/>
  <c r="J3605" i="12"/>
  <c r="J3604" i="12"/>
  <c r="J3599" i="12"/>
  <c r="J3600" i="12" s="1"/>
  <c r="J3598" i="12"/>
  <c r="J3597" i="12"/>
  <c r="J3593" i="12"/>
  <c r="J3592" i="12"/>
  <c r="J3591" i="12"/>
  <c r="J3590" i="12"/>
  <c r="J3585" i="12"/>
  <c r="J3586" i="12" s="1"/>
  <c r="J3584" i="12"/>
  <c r="J3583" i="12"/>
  <c r="J3582" i="12"/>
  <c r="J3581" i="12"/>
  <c r="J3576" i="12"/>
  <c r="J3575" i="12"/>
  <c r="J3574" i="12"/>
  <c r="J3577" i="12" s="1"/>
  <c r="J3573" i="12"/>
  <c r="J3568" i="12"/>
  <c r="J3567" i="12"/>
  <c r="J3566" i="12"/>
  <c r="J3569" i="12" s="1"/>
  <c r="J3561" i="12"/>
  <c r="J3560" i="12"/>
  <c r="J3559" i="12"/>
  <c r="J3554" i="12"/>
  <c r="J3553" i="12"/>
  <c r="J3552" i="12"/>
  <c r="J3555" i="12" s="1"/>
  <c r="J3547" i="12"/>
  <c r="J3546" i="12"/>
  <c r="J3545" i="12"/>
  <c r="J3548" i="12" s="1"/>
  <c r="J3540" i="12"/>
  <c r="J3539" i="12"/>
  <c r="J3538" i="12"/>
  <c r="J3541" i="12" s="1"/>
  <c r="J3533" i="12"/>
  <c r="J3532" i="12"/>
  <c r="J3531" i="12"/>
  <c r="J3534" i="12" s="1"/>
  <c r="J3526" i="12"/>
  <c r="J3525" i="12"/>
  <c r="J3524" i="12"/>
  <c r="J3527" i="12" s="1"/>
  <c r="J3519" i="12"/>
  <c r="J3518" i="12"/>
  <c r="J3517" i="12"/>
  <c r="J3520" i="12" s="1"/>
  <c r="J3512" i="12"/>
  <c r="J3511" i="12"/>
  <c r="J3510" i="12"/>
  <c r="J3513" i="12" s="1"/>
  <c r="J3505" i="12"/>
  <c r="J3504" i="12"/>
  <c r="J3503" i="12"/>
  <c r="J3498" i="12"/>
  <c r="J3497" i="12"/>
  <c r="J3496" i="12"/>
  <c r="J3499" i="12" s="1"/>
  <c r="J3491" i="12"/>
  <c r="J3490" i="12"/>
  <c r="J3489" i="12"/>
  <c r="J3488" i="12"/>
  <c r="J3492" i="12" s="1"/>
  <c r="J3484" i="12"/>
  <c r="J3483" i="12"/>
  <c r="J3482" i="12"/>
  <c r="J3481" i="12"/>
  <c r="J3476" i="12"/>
  <c r="J3477" i="12" s="1"/>
  <c r="J3475" i="12"/>
  <c r="J3474" i="12"/>
  <c r="J3473" i="12"/>
  <c r="J3468" i="12"/>
  <c r="J3467" i="12"/>
  <c r="J3466" i="12"/>
  <c r="J3469" i="12" s="1"/>
  <c r="J3462" i="12"/>
  <c r="J3461" i="12"/>
  <c r="J3460" i="12"/>
  <c r="J3459" i="12"/>
  <c r="J3458" i="12"/>
  <c r="J3453" i="12"/>
  <c r="J3452" i="12"/>
  <c r="J3451" i="12"/>
  <c r="J3454" i="12" s="1"/>
  <c r="J3450" i="12"/>
  <c r="J3445" i="12"/>
  <c r="J3444" i="12"/>
  <c r="J3443" i="12"/>
  <c r="J3446" i="12" s="1"/>
  <c r="J3442" i="12"/>
  <c r="J3437" i="12"/>
  <c r="J3438" i="12" s="1"/>
  <c r="J3436" i="12"/>
  <c r="J3435" i="12"/>
  <c r="J3431" i="12"/>
  <c r="J3430" i="12"/>
  <c r="J3429" i="12"/>
  <c r="J3428" i="12"/>
  <c r="J3423" i="12"/>
  <c r="J3424" i="12" s="1"/>
  <c r="J3422" i="12"/>
  <c r="J3421" i="12"/>
  <c r="J3416" i="12"/>
  <c r="J3415" i="12"/>
  <c r="J3414" i="12"/>
  <c r="J3413" i="12"/>
  <c r="J3417" i="12" s="1"/>
  <c r="J3409" i="12"/>
  <c r="J3408" i="12"/>
  <c r="J3407" i="12"/>
  <c r="J3403" i="12"/>
  <c r="J3402" i="12"/>
  <c r="J3401" i="12"/>
  <c r="J3400" i="12"/>
  <c r="J3395" i="12"/>
  <c r="J3396" i="12" s="1"/>
  <c r="J3394" i="12"/>
  <c r="J3393" i="12"/>
  <c r="J3389" i="12"/>
  <c r="J3388" i="12"/>
  <c r="J3387" i="12"/>
  <c r="J3382" i="12"/>
  <c r="J3381" i="12"/>
  <c r="J3380" i="12"/>
  <c r="J3375" i="12"/>
  <c r="J3374" i="12"/>
  <c r="J3373" i="12"/>
  <c r="J3376" i="12" s="1"/>
  <c r="J3368" i="12"/>
  <c r="J3367" i="12"/>
  <c r="J3366" i="12"/>
  <c r="J3361" i="12"/>
  <c r="J3360" i="12"/>
  <c r="J3359" i="12"/>
  <c r="J3362" i="12" s="1"/>
  <c r="J3354" i="12"/>
  <c r="J3353" i="12"/>
  <c r="J3352" i="12"/>
  <c r="J3355" i="12" s="1"/>
  <c r="J3347" i="12"/>
  <c r="J3346" i="12"/>
  <c r="J3345" i="12"/>
  <c r="J3344" i="12"/>
  <c r="J3343" i="12"/>
  <c r="J3348" i="12" s="1"/>
  <c r="J3339" i="12"/>
  <c r="J3338" i="12"/>
  <c r="J3337" i="12"/>
  <c r="J3336" i="12"/>
  <c r="J3335" i="12"/>
  <c r="J3330" i="12"/>
  <c r="J3329" i="12"/>
  <c r="J3328" i="12"/>
  <c r="J3331" i="12" s="1"/>
  <c r="J3327" i="12"/>
  <c r="J3326" i="12"/>
  <c r="J3321" i="12"/>
  <c r="J3320" i="12"/>
  <c r="J3319" i="12"/>
  <c r="J3318" i="12"/>
  <c r="J3317" i="12"/>
  <c r="J3316" i="12"/>
  <c r="J3315" i="12"/>
  <c r="J3314" i="12"/>
  <c r="J3313" i="12"/>
  <c r="J3312" i="12"/>
  <c r="J3311" i="12"/>
  <c r="J3310" i="12"/>
  <c r="J3309" i="12"/>
  <c r="J3308" i="12"/>
  <c r="J3307" i="12"/>
  <c r="J3306" i="12"/>
  <c r="J3305" i="12"/>
  <c r="J3304" i="12"/>
  <c r="J3303" i="12"/>
  <c r="J3302" i="12"/>
  <c r="J3301" i="12"/>
  <c r="J3300" i="12"/>
  <c r="J3299" i="12"/>
  <c r="J3298" i="12"/>
  <c r="J3322" i="12" s="1"/>
  <c r="J3293" i="12"/>
  <c r="J3292" i="12"/>
  <c r="J3291" i="12"/>
  <c r="J3290" i="12"/>
  <c r="J3289" i="12"/>
  <c r="J3288" i="12"/>
  <c r="J3283" i="12"/>
  <c r="J3282" i="12"/>
  <c r="J3281" i="12"/>
  <c r="J3280" i="12"/>
  <c r="J3284" i="12" s="1"/>
  <c r="J3276" i="12"/>
  <c r="J3275" i="12"/>
  <c r="J3274" i="12"/>
  <c r="J3273" i="12"/>
  <c r="J3272" i="12"/>
  <c r="J3267" i="12"/>
  <c r="J3266" i="12"/>
  <c r="J3265" i="12"/>
  <c r="J3268" i="12" s="1"/>
  <c r="J3264" i="12"/>
  <c r="J3259" i="12"/>
  <c r="J3258" i="12"/>
  <c r="J3257" i="12"/>
  <c r="J3260" i="12" s="1"/>
  <c r="J3256" i="12"/>
  <c r="J3251" i="12"/>
  <c r="J3252" i="12" s="1"/>
  <c r="J3250" i="12"/>
  <c r="J3249" i="12"/>
  <c r="J3245" i="12"/>
  <c r="J3244" i="12"/>
  <c r="J3243" i="12"/>
  <c r="J3242" i="12"/>
  <c r="J3237" i="12"/>
  <c r="J3238" i="12" s="1"/>
  <c r="J3232" i="12"/>
  <c r="J3233" i="12" s="1"/>
  <c r="J3227" i="12"/>
  <c r="J3226" i="12"/>
  <c r="J3225" i="12"/>
  <c r="J3224" i="12"/>
  <c r="J3223" i="12"/>
  <c r="J3228" i="12" s="1"/>
  <c r="J3218" i="12"/>
  <c r="J3217" i="12"/>
  <c r="J3216" i="12"/>
  <c r="J3215" i="12"/>
  <c r="J3214" i="12"/>
  <c r="J3213" i="12"/>
  <c r="J3212" i="12"/>
  <c r="J3211" i="12"/>
  <c r="J3206" i="12"/>
  <c r="J3205" i="12"/>
  <c r="J3204" i="12"/>
  <c r="J3203" i="12"/>
  <c r="J3202" i="12"/>
  <c r="J3207" i="12" s="1"/>
  <c r="J3198" i="12"/>
  <c r="J3197" i="12"/>
  <c r="J3196" i="12"/>
  <c r="J3195" i="12"/>
  <c r="J3190" i="12"/>
  <c r="J3189" i="12"/>
  <c r="J3188" i="12"/>
  <c r="J3187" i="12"/>
  <c r="J3191" i="12" s="1"/>
  <c r="J3186" i="12"/>
  <c r="J3181" i="12"/>
  <c r="J3180" i="12"/>
  <c r="J3179" i="12"/>
  <c r="J3178" i="12"/>
  <c r="J3177" i="12"/>
  <c r="J3182" i="12" s="1"/>
  <c r="J3173" i="12"/>
  <c r="J3172" i="12"/>
  <c r="J3171" i="12"/>
  <c r="J3170" i="12"/>
  <c r="J3169" i="12"/>
  <c r="J3164" i="12"/>
  <c r="J3163" i="12"/>
  <c r="J3162" i="12"/>
  <c r="J3161" i="12"/>
  <c r="J3160" i="12"/>
  <c r="J3159" i="12"/>
  <c r="J3158" i="12"/>
  <c r="J3154" i="12"/>
  <c r="J3153" i="12"/>
  <c r="J3148" i="12"/>
  <c r="J3147" i="12"/>
  <c r="J3146" i="12"/>
  <c r="J3145" i="12"/>
  <c r="J3144" i="12"/>
  <c r="J3143" i="12"/>
  <c r="J3142" i="12"/>
  <c r="J3141" i="12"/>
  <c r="J3140" i="12"/>
  <c r="J3149" i="12" s="1"/>
  <c r="J3139" i="12"/>
  <c r="J3138" i="12"/>
  <c r="J3133" i="12"/>
  <c r="J3132" i="12"/>
  <c r="J3131" i="12"/>
  <c r="J3130" i="12"/>
  <c r="J3129" i="12"/>
  <c r="J3128" i="12"/>
  <c r="J3127" i="12"/>
  <c r="J3126" i="12"/>
  <c r="J3125" i="12"/>
  <c r="J3124" i="12"/>
  <c r="J3123" i="12"/>
  <c r="J3122" i="12"/>
  <c r="J3121" i="12"/>
  <c r="J3134" i="12" s="1"/>
  <c r="J3116" i="12"/>
  <c r="J3115" i="12"/>
  <c r="J3114" i="12"/>
  <c r="J3113" i="12"/>
  <c r="J3112" i="12"/>
  <c r="J3111" i="12"/>
  <c r="J3110" i="12"/>
  <c r="J3109" i="12"/>
  <c r="J3108" i="12"/>
  <c r="J3107" i="12"/>
  <c r="J3106" i="12"/>
  <c r="J3105" i="12"/>
  <c r="J3104" i="12"/>
  <c r="J3103" i="12"/>
  <c r="J3102" i="12"/>
  <c r="J3101" i="12"/>
  <c r="J3100" i="12"/>
  <c r="J3099" i="12"/>
  <c r="J3117" i="12" s="1"/>
  <c r="J3094" i="12"/>
  <c r="J3093" i="12"/>
  <c r="J3092" i="12"/>
  <c r="J3091" i="12"/>
  <c r="J3090" i="12"/>
  <c r="J3089" i="12"/>
  <c r="J3088" i="12"/>
  <c r="J3087" i="12"/>
  <c r="J3086" i="12"/>
  <c r="J3085" i="12"/>
  <c r="J3084" i="12"/>
  <c r="J3083" i="12"/>
  <c r="J3082" i="12"/>
  <c r="J3081" i="12"/>
  <c r="J3076" i="12"/>
  <c r="J3075" i="12"/>
  <c r="J3074" i="12"/>
  <c r="J3073" i="12"/>
  <c r="J3072" i="12"/>
  <c r="J3071" i="12"/>
  <c r="J3070" i="12"/>
  <c r="J3069" i="12"/>
  <c r="J3068" i="12"/>
  <c r="J3067" i="12"/>
  <c r="J3066" i="12"/>
  <c r="J3065" i="12"/>
  <c r="J3064" i="12"/>
  <c r="J3063" i="12"/>
  <c r="J3062" i="12"/>
  <c r="J3061" i="12"/>
  <c r="J3077" i="12" s="1"/>
  <c r="J3056" i="12"/>
  <c r="J3055" i="12"/>
  <c r="J3054" i="12"/>
  <c r="J3053" i="12"/>
  <c r="J3052" i="12"/>
  <c r="J3051" i="12"/>
  <c r="J3050" i="12"/>
  <c r="J3049" i="12"/>
  <c r="J3048" i="12"/>
  <c r="J3047" i="12"/>
  <c r="J3046" i="12"/>
  <c r="J3045" i="12"/>
  <c r="J3044" i="12"/>
  <c r="J3043" i="12"/>
  <c r="J3057" i="12" s="1"/>
  <c r="J3038" i="12"/>
  <c r="J3037" i="12"/>
  <c r="J3036" i="12"/>
  <c r="J3035" i="12"/>
  <c r="J3034" i="12"/>
  <c r="J3033" i="12"/>
  <c r="J3032" i="12"/>
  <c r="J3031" i="12"/>
  <c r="J3030" i="12"/>
  <c r="J3029" i="12"/>
  <c r="J3028" i="12"/>
  <c r="J3027" i="12"/>
  <c r="J3023" i="12"/>
  <c r="J3022" i="12"/>
  <c r="J3021" i="12"/>
  <c r="J3020" i="12"/>
  <c r="J3019" i="12"/>
  <c r="J3018" i="12"/>
  <c r="J3013" i="12"/>
  <c r="J3012" i="12"/>
  <c r="J3011" i="12"/>
  <c r="J3010" i="12"/>
  <c r="J3009" i="12"/>
  <c r="J3008" i="12"/>
  <c r="J3014" i="12" s="1"/>
  <c r="J3003" i="12"/>
  <c r="J3002" i="12"/>
  <c r="J3001" i="12"/>
  <c r="J3000" i="12"/>
  <c r="J2999" i="12"/>
  <c r="J2998" i="12"/>
  <c r="J3004" i="12" s="1"/>
  <c r="J2993" i="12"/>
  <c r="J2992" i="12"/>
  <c r="J2991" i="12"/>
  <c r="J2990" i="12"/>
  <c r="J2989" i="12"/>
  <c r="J2994" i="12" s="1"/>
  <c r="J2984" i="12"/>
  <c r="J2983" i="12"/>
  <c r="J2982" i="12"/>
  <c r="J2981" i="12"/>
  <c r="J2980" i="12"/>
  <c r="J2979" i="12"/>
  <c r="J2978" i="12"/>
  <c r="J2977" i="12"/>
  <c r="J2976" i="12"/>
  <c r="J2975" i="12"/>
  <c r="J2974" i="12"/>
  <c r="J2985" i="12" s="1"/>
  <c r="J2973" i="12"/>
  <c r="J2968" i="12"/>
  <c r="J2969" i="12" s="1"/>
  <c r="J2967" i="12"/>
  <c r="J2966" i="12"/>
  <c r="J2965" i="12"/>
  <c r="J2964" i="12"/>
  <c r="J2959" i="12"/>
  <c r="J2958" i="12"/>
  <c r="J2957" i="12"/>
  <c r="J2956" i="12"/>
  <c r="J2955" i="12"/>
  <c r="J2954" i="12"/>
  <c r="J2960" i="12" s="1"/>
  <c r="J2949" i="12"/>
  <c r="J2948" i="12"/>
  <c r="J2947" i="12"/>
  <c r="J2946" i="12"/>
  <c r="J2945" i="12"/>
  <c r="J2944" i="12"/>
  <c r="J2950" i="12" s="1"/>
  <c r="J2939" i="12"/>
  <c r="J2938" i="12"/>
  <c r="J2937" i="12"/>
  <c r="J2936" i="12"/>
  <c r="J2935" i="12"/>
  <c r="J2940" i="12" s="1"/>
  <c r="J2930" i="12"/>
  <c r="J2929" i="12"/>
  <c r="J2928" i="12"/>
  <c r="J2927" i="12"/>
  <c r="J2926" i="12"/>
  <c r="J2925" i="12"/>
  <c r="J2924" i="12"/>
  <c r="J2923" i="12"/>
  <c r="J2922" i="12"/>
  <c r="J2921" i="12"/>
  <c r="J2920" i="12"/>
  <c r="J2919" i="12"/>
  <c r="J2918" i="12"/>
  <c r="J2917" i="12"/>
  <c r="J2916" i="12"/>
  <c r="J2915" i="12"/>
  <c r="J2931" i="12" s="1"/>
  <c r="J2910" i="12"/>
  <c r="J2909" i="12"/>
  <c r="J2908" i="12"/>
  <c r="J2911" i="12" s="1"/>
  <c r="J2903" i="12"/>
  <c r="J2902" i="12"/>
  <c r="J2901" i="12"/>
  <c r="J2904" i="12" s="1"/>
  <c r="J2896" i="12"/>
  <c r="J2895" i="12"/>
  <c r="J2894" i="12"/>
  <c r="J2897" i="12" s="1"/>
  <c r="J2893" i="12"/>
  <c r="J2888" i="12"/>
  <c r="J2889" i="12" s="1"/>
  <c r="J2887" i="12"/>
  <c r="J2886" i="12"/>
  <c r="J2882" i="12"/>
  <c r="J2881" i="12"/>
  <c r="J2880" i="12"/>
  <c r="J2879" i="12"/>
  <c r="J2874" i="12"/>
  <c r="J2875" i="12" s="1"/>
  <c r="J2873" i="12"/>
  <c r="J2872" i="12"/>
  <c r="J2868" i="12"/>
  <c r="J2867" i="12"/>
  <c r="J2866" i="12"/>
  <c r="J2865" i="12"/>
  <c r="J2860" i="12"/>
  <c r="J2859" i="12"/>
  <c r="J2858" i="12"/>
  <c r="J2857" i="12"/>
  <c r="J2856" i="12"/>
  <c r="J2855" i="12"/>
  <c r="J2850" i="12"/>
  <c r="J2849" i="12"/>
  <c r="J2848" i="12"/>
  <c r="J2851" i="12" s="1"/>
  <c r="J2843" i="12"/>
  <c r="J2842" i="12"/>
  <c r="J2841" i="12"/>
  <c r="J2844" i="12" s="1"/>
  <c r="J2836" i="12"/>
  <c r="J2835" i="12"/>
  <c r="J2834" i="12"/>
  <c r="J2829" i="12"/>
  <c r="J2828" i="12"/>
  <c r="J2827" i="12"/>
  <c r="J2830" i="12" s="1"/>
  <c r="J2822" i="12"/>
  <c r="J2821" i="12"/>
  <c r="J2820" i="12"/>
  <c r="J2823" i="12" s="1"/>
  <c r="J2815" i="12"/>
  <c r="J2814" i="12"/>
  <c r="J2813" i="12"/>
  <c r="J2816" i="12" s="1"/>
  <c r="J2812" i="12"/>
  <c r="J2807" i="12"/>
  <c r="J2808" i="12" s="1"/>
  <c r="J2806" i="12"/>
  <c r="J2805" i="12"/>
  <c r="J2801" i="12"/>
  <c r="J2800" i="12"/>
  <c r="J2799" i="12"/>
  <c r="J2798" i="12"/>
  <c r="J2793" i="12"/>
  <c r="J2794" i="12" s="1"/>
  <c r="J2792" i="12"/>
  <c r="J2791" i="12"/>
  <c r="J2787" i="12"/>
  <c r="J2786" i="12"/>
  <c r="J2785" i="12"/>
  <c r="J2784" i="12"/>
  <c r="J2783" i="12"/>
  <c r="J2779" i="12"/>
  <c r="J2778" i="12"/>
  <c r="J2777" i="12"/>
  <c r="J2776" i="12"/>
  <c r="J2775" i="12"/>
  <c r="J2770" i="12"/>
  <c r="J2769" i="12"/>
  <c r="J2768" i="12"/>
  <c r="J2771" i="12" s="1"/>
  <c r="J2767" i="12"/>
  <c r="J2762" i="12"/>
  <c r="J2761" i="12"/>
  <c r="J2760" i="12"/>
  <c r="J2763" i="12" s="1"/>
  <c r="J2755" i="12"/>
  <c r="J2754" i="12"/>
  <c r="J2753" i="12"/>
  <c r="J2752" i="12"/>
  <c r="J2748" i="12"/>
  <c r="J2747" i="12"/>
  <c r="J2746" i="12"/>
  <c r="J2745" i="12"/>
  <c r="J2740" i="12"/>
  <c r="J2739" i="12"/>
  <c r="J2738" i="12"/>
  <c r="J2737" i="12"/>
  <c r="J2732" i="12"/>
  <c r="J2731" i="12"/>
  <c r="J2730" i="12"/>
  <c r="J2729" i="12"/>
  <c r="J2733" i="12" s="1"/>
  <c r="J2724" i="12"/>
  <c r="J2723" i="12"/>
  <c r="J2722" i="12"/>
  <c r="J2725" i="12" s="1"/>
  <c r="J2717" i="12"/>
  <c r="J2716" i="12"/>
  <c r="J2715" i="12"/>
  <c r="J2718" i="12" s="1"/>
  <c r="J2714" i="12"/>
  <c r="J2709" i="12"/>
  <c r="J2708" i="12"/>
  <c r="J2707" i="12"/>
  <c r="J2710" i="12" s="1"/>
  <c r="J2702" i="12"/>
  <c r="J2701" i="12"/>
  <c r="J2700" i="12"/>
  <c r="J2703" i="12" s="1"/>
  <c r="J2695" i="12"/>
  <c r="J2694" i="12"/>
  <c r="J2693" i="12"/>
  <c r="J2696" i="12" s="1"/>
  <c r="J2688" i="12"/>
  <c r="J2687" i="12"/>
  <c r="J2686" i="12"/>
  <c r="J2685" i="12"/>
  <c r="J2681" i="12"/>
  <c r="J2680" i="12"/>
  <c r="J2679" i="12"/>
  <c r="J2678" i="12"/>
  <c r="J2673" i="12"/>
  <c r="J2674" i="12" s="1"/>
  <c r="J2672" i="12"/>
  <c r="J2671" i="12"/>
  <c r="J2667" i="12"/>
  <c r="J2666" i="12"/>
  <c r="J2665" i="12"/>
  <c r="J2664" i="12"/>
  <c r="J2659" i="12"/>
  <c r="J2660" i="12" s="1"/>
  <c r="J2658" i="12"/>
  <c r="J2657" i="12"/>
  <c r="J2653" i="12"/>
  <c r="J2652" i="12"/>
  <c r="J2651" i="12"/>
  <c r="J2650" i="12"/>
  <c r="J2645" i="12"/>
  <c r="J2646" i="12" s="1"/>
  <c r="J2644" i="12"/>
  <c r="J2643" i="12"/>
  <c r="J2639" i="12"/>
  <c r="J2638" i="12"/>
  <c r="J2637" i="12"/>
  <c r="J2636" i="12"/>
  <c r="J2631" i="12"/>
  <c r="J2632" i="12" s="1"/>
  <c r="J2630" i="12"/>
  <c r="J2629" i="12"/>
  <c r="J2625" i="12"/>
  <c r="J2624" i="12"/>
  <c r="J2623" i="12"/>
  <c r="J2622" i="12"/>
  <c r="J2617" i="12"/>
  <c r="J2618" i="12" s="1"/>
  <c r="J2616" i="12"/>
  <c r="J2615" i="12"/>
  <c r="J2611" i="12"/>
  <c r="J2610" i="12"/>
  <c r="J2609" i="12"/>
  <c r="J2608" i="12"/>
  <c r="J2603" i="12"/>
  <c r="J2604" i="12" s="1"/>
  <c r="J2602" i="12"/>
  <c r="J2601" i="12"/>
  <c r="J2597" i="12"/>
  <c r="J2596" i="12"/>
  <c r="J2595" i="12"/>
  <c r="J2594" i="12"/>
  <c r="J2589" i="12"/>
  <c r="J2590" i="12" s="1"/>
  <c r="J2588" i="12"/>
  <c r="J2587" i="12"/>
  <c r="J2583" i="12"/>
  <c r="J2582" i="12"/>
  <c r="J2581" i="12"/>
  <c r="J2580" i="12"/>
  <c r="J2575" i="12"/>
  <c r="J2576" i="12" s="1"/>
  <c r="J2574" i="12"/>
  <c r="J2573" i="12"/>
  <c r="J2569" i="12"/>
  <c r="J2568" i="12"/>
  <c r="J2567" i="12"/>
  <c r="J2566" i="12"/>
  <c r="J2561" i="12"/>
  <c r="J2562" i="12" s="1"/>
  <c r="J2560" i="12"/>
  <c r="J2559" i="12"/>
  <c r="J2555" i="12"/>
  <c r="J2554" i="12"/>
  <c r="J2553" i="12"/>
  <c r="J2552" i="12"/>
  <c r="J2547" i="12"/>
  <c r="J2548" i="12" s="1"/>
  <c r="J2546" i="12"/>
  <c r="J2545" i="12"/>
  <c r="J2541" i="12"/>
  <c r="J2540" i="12"/>
  <c r="J2535" i="12"/>
  <c r="J2534" i="12"/>
  <c r="J2533" i="12"/>
  <c r="J2532" i="12"/>
  <c r="J2531" i="12"/>
  <c r="J2530" i="12"/>
  <c r="J2529" i="12"/>
  <c r="J2528" i="12"/>
  <c r="J2527" i="12"/>
  <c r="J2526" i="12"/>
  <c r="J2525" i="12"/>
  <c r="J2524" i="12"/>
  <c r="J2523" i="12"/>
  <c r="J2522" i="12"/>
  <c r="J2521" i="12"/>
  <c r="J2520" i="12"/>
  <c r="J2519" i="12"/>
  <c r="J2518" i="12"/>
  <c r="J2517" i="12"/>
  <c r="J2536" i="12" s="1"/>
  <c r="J2516" i="12"/>
  <c r="J2511" i="12"/>
  <c r="J2510" i="12"/>
  <c r="J2509" i="12"/>
  <c r="J2512" i="12" s="1"/>
  <c r="J2504" i="12"/>
  <c r="J2503" i="12"/>
  <c r="J2502" i="12"/>
  <c r="J2497" i="12"/>
  <c r="J2496" i="12"/>
  <c r="J2495" i="12"/>
  <c r="J2498" i="12" s="1"/>
  <c r="J2490" i="12"/>
  <c r="J2489" i="12"/>
  <c r="J2488" i="12"/>
  <c r="J2491" i="12" s="1"/>
  <c r="J2483" i="12"/>
  <c r="J2482" i="12"/>
  <c r="J2481" i="12"/>
  <c r="J2484" i="12" s="1"/>
  <c r="J2476" i="12"/>
  <c r="J2475" i="12"/>
  <c r="J2474" i="12"/>
  <c r="J2477" i="12" s="1"/>
  <c r="J2469" i="12"/>
  <c r="J2468" i="12"/>
  <c r="J2467" i="12"/>
  <c r="J2470" i="12" s="1"/>
  <c r="J2462" i="12"/>
  <c r="J2461" i="12"/>
  <c r="J2460" i="12"/>
  <c r="J2455" i="12"/>
  <c r="J2454" i="12"/>
  <c r="J2453" i="12"/>
  <c r="J2456" i="12" s="1"/>
  <c r="J2448" i="12"/>
  <c r="J2447" i="12"/>
  <c r="J2446" i="12"/>
  <c r="J2441" i="12"/>
  <c r="J2440" i="12"/>
  <c r="J2439" i="12"/>
  <c r="J2442" i="12" s="1"/>
  <c r="J2434" i="12"/>
  <c r="J2433" i="12"/>
  <c r="J2432" i="12"/>
  <c r="J2435" i="12" s="1"/>
  <c r="J2427" i="12"/>
  <c r="J2426" i="12"/>
  <c r="J2425" i="12"/>
  <c r="J2428" i="12" s="1"/>
  <c r="J2420" i="12"/>
  <c r="J2419" i="12"/>
  <c r="J2418" i="12"/>
  <c r="J2421" i="12" s="1"/>
  <c r="J2413" i="12"/>
  <c r="J2412" i="12"/>
  <c r="J2411" i="12"/>
  <c r="J2414" i="12" s="1"/>
  <c r="J2406" i="12"/>
  <c r="J2405" i="12"/>
  <c r="J2404" i="12"/>
  <c r="J2403" i="12"/>
  <c r="J2398" i="12"/>
  <c r="J2397" i="12"/>
  <c r="J2396" i="12"/>
  <c r="J2395" i="12"/>
  <c r="J2399" i="12" s="1"/>
  <c r="J2391" i="12"/>
  <c r="J2390" i="12"/>
  <c r="J2389" i="12"/>
  <c r="J2388" i="12"/>
  <c r="J2383" i="12"/>
  <c r="J2382" i="12"/>
  <c r="J2381" i="12"/>
  <c r="J2380" i="12"/>
  <c r="J2384" i="12" s="1"/>
  <c r="J2375" i="12"/>
  <c r="J2374" i="12"/>
  <c r="J2373" i="12"/>
  <c r="J2376" i="12" s="1"/>
  <c r="J2368" i="12"/>
  <c r="J2367" i="12"/>
  <c r="J2366" i="12"/>
  <c r="J2369" i="12" s="1"/>
  <c r="J2361" i="12"/>
  <c r="J2360" i="12"/>
  <c r="J2362" i="12" s="1"/>
  <c r="J2355" i="12"/>
  <c r="J2354" i="12"/>
  <c r="J2353" i="12"/>
  <c r="J2356" i="12" s="1"/>
  <c r="J2349" i="12"/>
  <c r="J2348" i="12"/>
  <c r="J2347" i="12"/>
  <c r="J2346" i="12"/>
  <c r="J2341" i="12"/>
  <c r="J2340" i="12"/>
  <c r="J2339" i="12"/>
  <c r="J2342" i="12" s="1"/>
  <c r="J2335" i="12"/>
  <c r="J2334" i="12"/>
  <c r="J2333" i="12"/>
  <c r="J2332" i="12"/>
  <c r="J2331" i="12"/>
  <c r="J2326" i="12"/>
  <c r="J2325" i="12"/>
  <c r="J2324" i="12"/>
  <c r="J2327" i="12" s="1"/>
  <c r="J2319" i="12"/>
  <c r="J2318" i="12"/>
  <c r="J2317" i="12"/>
  <c r="J2316" i="12"/>
  <c r="J2320" i="12" s="1"/>
  <c r="J2311" i="12"/>
  <c r="J2310" i="12"/>
  <c r="J2309" i="12"/>
  <c r="J2304" i="12"/>
  <c r="J2303" i="12"/>
  <c r="J2302" i="12"/>
  <c r="J2305" i="12" s="1"/>
  <c r="J2301" i="12"/>
  <c r="J2296" i="12"/>
  <c r="J2297" i="12" s="1"/>
  <c r="J2295" i="12"/>
  <c r="J2294" i="12"/>
  <c r="J2289" i="12"/>
  <c r="J2288" i="12"/>
  <c r="J2287" i="12"/>
  <c r="J2286" i="12"/>
  <c r="J2285" i="12"/>
  <c r="J2284" i="12"/>
  <c r="J2283" i="12"/>
  <c r="J2282" i="12"/>
  <c r="J2281" i="12"/>
  <c r="J2280" i="12"/>
  <c r="J2279" i="12"/>
  <c r="J2278" i="12"/>
  <c r="J2277" i="12"/>
  <c r="J2276" i="12"/>
  <c r="J2275" i="12"/>
  <c r="J2274" i="12"/>
  <c r="J2290" i="12" s="1"/>
  <c r="J2269" i="12"/>
  <c r="J2270" i="12" s="1"/>
  <c r="J2264" i="12"/>
  <c r="J2263" i="12"/>
  <c r="J2262" i="12"/>
  <c r="J2261" i="12"/>
  <c r="J2260" i="12"/>
  <c r="J2259" i="12"/>
  <c r="J2258" i="12"/>
  <c r="J2265" i="12" s="1"/>
  <c r="J2253" i="12"/>
  <c r="J2252" i="12"/>
  <c r="J2251" i="12"/>
  <c r="J2250" i="12"/>
  <c r="J2245" i="12"/>
  <c r="J2244" i="12"/>
  <c r="J2243" i="12"/>
  <c r="J2242" i="12"/>
  <c r="J2241" i="12"/>
  <c r="J2246" i="12" s="1"/>
  <c r="J2236" i="12"/>
  <c r="J2237" i="12" s="1"/>
  <c r="J2232" i="12"/>
  <c r="J2231" i="12"/>
  <c r="J2230" i="12"/>
  <c r="J2229" i="12"/>
  <c r="J2224" i="12"/>
  <c r="J2225" i="12" s="1"/>
  <c r="J2219" i="12"/>
  <c r="J2218" i="12"/>
  <c r="J2217" i="12"/>
  <c r="J2216" i="12"/>
  <c r="J2220" i="12" s="1"/>
  <c r="J2211" i="12"/>
  <c r="J2210" i="12"/>
  <c r="J2209" i="12"/>
  <c r="J2208" i="12"/>
  <c r="J2207" i="12"/>
  <c r="J2206" i="12"/>
  <c r="J2205" i="12"/>
  <c r="J2212" i="12" s="1"/>
  <c r="J2200" i="12"/>
  <c r="J2199" i="12"/>
  <c r="J2201" i="12" s="1"/>
  <c r="J2194" i="12"/>
  <c r="J2193" i="12"/>
  <c r="J2192" i="12"/>
  <c r="J2191" i="12"/>
  <c r="J2190" i="12"/>
  <c r="J2189" i="12"/>
  <c r="J2188" i="12"/>
  <c r="J2195" i="12" s="1"/>
  <c r="J2183" i="12"/>
  <c r="J2182" i="12"/>
  <c r="J2181" i="12"/>
  <c r="J2180" i="12"/>
  <c r="J2179" i="12"/>
  <c r="J2184" i="12" s="1"/>
  <c r="J2174" i="12"/>
  <c r="J2175" i="12" s="1"/>
  <c r="J2173" i="12"/>
  <c r="J2172" i="12"/>
  <c r="J2171" i="12"/>
  <c r="J2166" i="12"/>
  <c r="J2167" i="12" s="1"/>
  <c r="J2165" i="12"/>
  <c r="J2160" i="12"/>
  <c r="J2161" i="12" s="1"/>
  <c r="J2159" i="12"/>
  <c r="J2158" i="12"/>
  <c r="J2157" i="12"/>
  <c r="J2156" i="12"/>
  <c r="J2151" i="12"/>
  <c r="J2150" i="12"/>
  <c r="J2149" i="12"/>
  <c r="J2152" i="12" s="1"/>
  <c r="J2148" i="12"/>
  <c r="J2147" i="12"/>
  <c r="J2142" i="12"/>
  <c r="J2141" i="12"/>
  <c r="J2140" i="12"/>
  <c r="J2139" i="12"/>
  <c r="J2143" i="12" s="1"/>
  <c r="J2135" i="12"/>
  <c r="J2134" i="12"/>
  <c r="J2133" i="12"/>
  <c r="J2132" i="12"/>
  <c r="J2131" i="12"/>
  <c r="J2130" i="12"/>
  <c r="J2129" i="12"/>
  <c r="J2128" i="12"/>
  <c r="J2124" i="12"/>
  <c r="J2123" i="12"/>
  <c r="J2122" i="12"/>
  <c r="J2121" i="12"/>
  <c r="J2116" i="12"/>
  <c r="J2117" i="12" s="1"/>
  <c r="J2111" i="12"/>
  <c r="J2110" i="12"/>
  <c r="J2109" i="12"/>
  <c r="J2108" i="12"/>
  <c r="J2107" i="12"/>
  <c r="J2112" i="12" s="1"/>
  <c r="J2102" i="12"/>
  <c r="J2101" i="12"/>
  <c r="J2100" i="12"/>
  <c r="J2099" i="12"/>
  <c r="J2103" i="12" s="1"/>
  <c r="J2098" i="12"/>
  <c r="J2093" i="12"/>
  <c r="J2092" i="12"/>
  <c r="J2091" i="12"/>
  <c r="J2090" i="12"/>
  <c r="J2089" i="12"/>
  <c r="J2088" i="12"/>
  <c r="J2094" i="12" s="1"/>
  <c r="J2083" i="12"/>
  <c r="J2082" i="12"/>
  <c r="J2081" i="12"/>
  <c r="J2084" i="12" s="1"/>
  <c r="J2077" i="12"/>
  <c r="J2076" i="12"/>
  <c r="J2071" i="12"/>
  <c r="J2072" i="12" s="1"/>
  <c r="J2070" i="12"/>
  <c r="J2069" i="12"/>
  <c r="J2068" i="12"/>
  <c r="J2063" i="12"/>
  <c r="J2062" i="12"/>
  <c r="J2061" i="12"/>
  <c r="J2060" i="12"/>
  <c r="J2064" i="12" s="1"/>
  <c r="J2055" i="12"/>
  <c r="J2054" i="12"/>
  <c r="J2053" i="12"/>
  <c r="J2052" i="12"/>
  <c r="J2051" i="12"/>
  <c r="J2050" i="12"/>
  <c r="J2049" i="12"/>
  <c r="J2056" i="12" s="1"/>
  <c r="J2044" i="12"/>
  <c r="J2045" i="12" s="1"/>
  <c r="J2040" i="12"/>
  <c r="J2039" i="12"/>
  <c r="J2038" i="12"/>
  <c r="J2033" i="12"/>
  <c r="J2032" i="12"/>
  <c r="J2034" i="12" s="1"/>
  <c r="J2027" i="12"/>
  <c r="J2026" i="12"/>
  <c r="J2028" i="12" s="1"/>
  <c r="J2021" i="12"/>
  <c r="J2022" i="12" s="1"/>
  <c r="J2020" i="12"/>
  <c r="J2015" i="12"/>
  <c r="J2016" i="12" s="1"/>
  <c r="J2014" i="12"/>
  <c r="J2009" i="12"/>
  <c r="J2008" i="12"/>
  <c r="J2007" i="12"/>
  <c r="J2006" i="12"/>
  <c r="J2005" i="12"/>
  <c r="J2010" i="12" s="1"/>
  <c r="J2001" i="12"/>
  <c r="J2000" i="12"/>
  <c r="J1999" i="12"/>
  <c r="J1998" i="12"/>
  <c r="J1997" i="12"/>
  <c r="J1996" i="12"/>
  <c r="J1995" i="12"/>
  <c r="J1990" i="12"/>
  <c r="J1989" i="12"/>
  <c r="J1988" i="12"/>
  <c r="J1987" i="12"/>
  <c r="J1986" i="12"/>
  <c r="J1985" i="12"/>
  <c r="J1984" i="12"/>
  <c r="J1983" i="12"/>
  <c r="J1982" i="12"/>
  <c r="J1981" i="12"/>
  <c r="J1980" i="12"/>
  <c r="J1979" i="12"/>
  <c r="J1978" i="12"/>
  <c r="J1977" i="12"/>
  <c r="J1976" i="12"/>
  <c r="J1975" i="12"/>
  <c r="J1974" i="12"/>
  <c r="J1973" i="12"/>
  <c r="J1972" i="12"/>
  <c r="J1971" i="12"/>
  <c r="J1970" i="12"/>
  <c r="J1969" i="12"/>
  <c r="J1968" i="12"/>
  <c r="J1967" i="12"/>
  <c r="J1966" i="12"/>
  <c r="J1991" i="12" s="1"/>
  <c r="J1961" i="12"/>
  <c r="J1960" i="12"/>
  <c r="J1959" i="12"/>
  <c r="J1958" i="12"/>
  <c r="J1957" i="12"/>
  <c r="J1956" i="12"/>
  <c r="J1955" i="12"/>
  <c r="J1954" i="12"/>
  <c r="J1953" i="12"/>
  <c r="J1952" i="12"/>
  <c r="J1951" i="12"/>
  <c r="J1950" i="12"/>
  <c r="J1949" i="12"/>
  <c r="J1948" i="12"/>
  <c r="J1947" i="12"/>
  <c r="J1946" i="12"/>
  <c r="J1945" i="12"/>
  <c r="J1944" i="12"/>
  <c r="J1943" i="12"/>
  <c r="J1942" i="12"/>
  <c r="J1941" i="12"/>
  <c r="J1936" i="12"/>
  <c r="J1935" i="12"/>
  <c r="J1934" i="12"/>
  <c r="J1933" i="12"/>
  <c r="J1932" i="12"/>
  <c r="J1931" i="12"/>
  <c r="J1930" i="12"/>
  <c r="J1929" i="12"/>
  <c r="J1928" i="12"/>
  <c r="J1937" i="12" s="1"/>
  <c r="J1927" i="12"/>
  <c r="J1926" i="12"/>
  <c r="J1921" i="12"/>
  <c r="J1920" i="12"/>
  <c r="J1919" i="12"/>
  <c r="J1918" i="12"/>
  <c r="J1917" i="12"/>
  <c r="J1922" i="12" s="1"/>
  <c r="J1916" i="12"/>
  <c r="J1915" i="12"/>
  <c r="J1911" i="12"/>
  <c r="J1910" i="12"/>
  <c r="J1909" i="12"/>
  <c r="J1908" i="12"/>
  <c r="J1903" i="12"/>
  <c r="J1904" i="12" s="1"/>
  <c r="J1902" i="12"/>
  <c r="J1901" i="12"/>
  <c r="J1900" i="12"/>
  <c r="J1899" i="12"/>
  <c r="J1898" i="12"/>
  <c r="J1897" i="12"/>
  <c r="J1892" i="12"/>
  <c r="J1893" i="12" s="1"/>
  <c r="J1887" i="12"/>
  <c r="J1886" i="12"/>
  <c r="J1888" i="12" s="1"/>
  <c r="J1881" i="12"/>
  <c r="J1880" i="12"/>
  <c r="J1879" i="12"/>
  <c r="J1878" i="12"/>
  <c r="J1877" i="12"/>
  <c r="J1876" i="12"/>
  <c r="J1875" i="12"/>
  <c r="J1874" i="12"/>
  <c r="J1873" i="12"/>
  <c r="J1872" i="12"/>
  <c r="J1871" i="12"/>
  <c r="J1870" i="12"/>
  <c r="J1882" i="12" s="1"/>
  <c r="J1865" i="12"/>
  <c r="J1864" i="12"/>
  <c r="J1863" i="12"/>
  <c r="J1862" i="12"/>
  <c r="J1861" i="12"/>
  <c r="J1860" i="12"/>
  <c r="J1866" i="12" s="1"/>
  <c r="J1856" i="12"/>
  <c r="J1855" i="12"/>
  <c r="J1854" i="12"/>
  <c r="J1853" i="12"/>
  <c r="J1852" i="12"/>
  <c r="J1851" i="12"/>
  <c r="J1846" i="12"/>
  <c r="J1845" i="12"/>
  <c r="J1844" i="12"/>
  <c r="J1843" i="12"/>
  <c r="J1842" i="12"/>
  <c r="J1841" i="12"/>
  <c r="J1840" i="12"/>
  <c r="J1839" i="12"/>
  <c r="J1834" i="12"/>
  <c r="J1833" i="12"/>
  <c r="J1832" i="12"/>
  <c r="J1831" i="12"/>
  <c r="J1830" i="12"/>
  <c r="J1829" i="12"/>
  <c r="J1828" i="12"/>
  <c r="J1827" i="12"/>
  <c r="J1826" i="12"/>
  <c r="J1835" i="12" s="1"/>
  <c r="J1825" i="12"/>
  <c r="J1824" i="12"/>
  <c r="J1823" i="12"/>
  <c r="J1822" i="12"/>
  <c r="J1817" i="12"/>
  <c r="J1816" i="12"/>
  <c r="J1815" i="12"/>
  <c r="J1818" i="12" s="1"/>
  <c r="J1810" i="12"/>
  <c r="J1809" i="12"/>
  <c r="J1808" i="12"/>
  <c r="J1811" i="12" s="1"/>
  <c r="J1803" i="12"/>
  <c r="J1802" i="12"/>
  <c r="J1801" i="12"/>
  <c r="J1800" i="12"/>
  <c r="J1799" i="12"/>
  <c r="J1798" i="12"/>
  <c r="J1804" i="12" s="1"/>
  <c r="J1793" i="12"/>
  <c r="J1792" i="12"/>
  <c r="J1791" i="12"/>
  <c r="J1790" i="12"/>
  <c r="J1794" i="12" s="1"/>
  <c r="J1785" i="12"/>
  <c r="J1784" i="12"/>
  <c r="J1783" i="12"/>
  <c r="J1782" i="12"/>
  <c r="J1786" i="12" s="1"/>
  <c r="J1777" i="12"/>
  <c r="J1776" i="12"/>
  <c r="J1775" i="12"/>
  <c r="J1774" i="12"/>
  <c r="J1773" i="12"/>
  <c r="J1768" i="12"/>
  <c r="J1767" i="12"/>
  <c r="J1766" i="12"/>
  <c r="J1765" i="12"/>
  <c r="J1769" i="12" s="1"/>
  <c r="J1760" i="12"/>
  <c r="J1759" i="12"/>
  <c r="J1758" i="12"/>
  <c r="J1757" i="12"/>
  <c r="J1761" i="12" s="1"/>
  <c r="J1752" i="12"/>
  <c r="J1751" i="12"/>
  <c r="J1750" i="12"/>
  <c r="J1749" i="12"/>
  <c r="J1753" i="12" s="1"/>
  <c r="J1744" i="12"/>
  <c r="J1743" i="12"/>
  <c r="J1742" i="12"/>
  <c r="J1741" i="12"/>
  <c r="J1745" i="12" s="1"/>
  <c r="J1737" i="12"/>
  <c r="J1736" i="12"/>
  <c r="J1735" i="12"/>
  <c r="J1734" i="12"/>
  <c r="J1729" i="12"/>
  <c r="J1728" i="12"/>
  <c r="J1727" i="12"/>
  <c r="J1726" i="12"/>
  <c r="J1730" i="12" s="1"/>
  <c r="J1721" i="12"/>
  <c r="J1720" i="12"/>
  <c r="J1719" i="12"/>
  <c r="J1722" i="12" s="1"/>
  <c r="J1714" i="12"/>
  <c r="J1713" i="12"/>
  <c r="J1712" i="12"/>
  <c r="J1715" i="12" s="1"/>
  <c r="J1707" i="12"/>
  <c r="J1706" i="12"/>
  <c r="J1705" i="12"/>
  <c r="J1708" i="12" s="1"/>
  <c r="J1700" i="12"/>
  <c r="J1699" i="12"/>
  <c r="J1698" i="12"/>
  <c r="J1697" i="12"/>
  <c r="J1696" i="12"/>
  <c r="J1695" i="12"/>
  <c r="J1694" i="12"/>
  <c r="J1693" i="12"/>
  <c r="J1692" i="12"/>
  <c r="J1691" i="12"/>
  <c r="J1690" i="12"/>
  <c r="J1689" i="12"/>
  <c r="J1688" i="12"/>
  <c r="J1687" i="12"/>
  <c r="J1686" i="12"/>
  <c r="J1685" i="12"/>
  <c r="J1701" i="12" s="1"/>
  <c r="J1684" i="12"/>
  <c r="J1679" i="12"/>
  <c r="J1680" i="12" s="1"/>
  <c r="J1678" i="12"/>
  <c r="J1677" i="12"/>
  <c r="J1676" i="12"/>
  <c r="J1671" i="12"/>
  <c r="J1670" i="12"/>
  <c r="J1669" i="12"/>
  <c r="J1668" i="12"/>
  <c r="J1672" i="12" s="1"/>
  <c r="J1663" i="12"/>
  <c r="J1662" i="12"/>
  <c r="J1661" i="12"/>
  <c r="J1660" i="12"/>
  <c r="J1664" i="12" s="1"/>
  <c r="J1655" i="12"/>
  <c r="J1654" i="12"/>
  <c r="J1653" i="12"/>
  <c r="J1652" i="12"/>
  <c r="J1656" i="12" s="1"/>
  <c r="J1648" i="12"/>
  <c r="J1647" i="12"/>
  <c r="J1646" i="12"/>
  <c r="J1645" i="12"/>
  <c r="J1640" i="12"/>
  <c r="J1639" i="12"/>
  <c r="J1638" i="12"/>
  <c r="J1637" i="12"/>
  <c r="J1636" i="12"/>
  <c r="J1635" i="12"/>
  <c r="J1634" i="12"/>
  <c r="J1633" i="12"/>
  <c r="J1632" i="12"/>
  <c r="J1631" i="12"/>
  <c r="J1630" i="12"/>
  <c r="J1629" i="12"/>
  <c r="J1628" i="12"/>
  <c r="J1627" i="12"/>
  <c r="J1626" i="12"/>
  <c r="J1625" i="12"/>
  <c r="J1624" i="12"/>
  <c r="J1641" i="12" s="1"/>
  <c r="J1623" i="12"/>
  <c r="J1622" i="12"/>
  <c r="J1621" i="12"/>
  <c r="J1620" i="12"/>
  <c r="J1619" i="12"/>
  <c r="J1614" i="12"/>
  <c r="J1613" i="12"/>
  <c r="J1612" i="12"/>
  <c r="J1611" i="12"/>
  <c r="J1610" i="12"/>
  <c r="J1609" i="12"/>
  <c r="J1608" i="12"/>
  <c r="J1607" i="12"/>
  <c r="J1606" i="12"/>
  <c r="J1605" i="12"/>
  <c r="J1604" i="12"/>
  <c r="J1603" i="12"/>
  <c r="J1602" i="12"/>
  <c r="J1601" i="12"/>
  <c r="J1596" i="12"/>
  <c r="J1595" i="12"/>
  <c r="J1594" i="12"/>
  <c r="J1597" i="12" s="1"/>
  <c r="J1593" i="12"/>
  <c r="J1588" i="12"/>
  <c r="J1587" i="12"/>
  <c r="J1586" i="12"/>
  <c r="J1585" i="12"/>
  <c r="J1584" i="12"/>
  <c r="J1583" i="12"/>
  <c r="J1582" i="12"/>
  <c r="J1581" i="12"/>
  <c r="J1580" i="12"/>
  <c r="J1579" i="12"/>
  <c r="J1578" i="12"/>
  <c r="J1589" i="12" s="1"/>
  <c r="J1577" i="12"/>
  <c r="J1572" i="12"/>
  <c r="J1573" i="12" s="1"/>
  <c r="J1567" i="12"/>
  <c r="J1568" i="12" s="1"/>
  <c r="J1562" i="12"/>
  <c r="J1561" i="12"/>
  <c r="J1560" i="12"/>
  <c r="J1559" i="12"/>
  <c r="J1558" i="12"/>
  <c r="J1557" i="12"/>
  <c r="J1556" i="12"/>
  <c r="J1555" i="12"/>
  <c r="J1554" i="12"/>
  <c r="J1549" i="12"/>
  <c r="J1548" i="12"/>
  <c r="J1550" i="12" s="1"/>
  <c r="J1544" i="12"/>
  <c r="J1543" i="12"/>
  <c r="J1542" i="12"/>
  <c r="J1541" i="12"/>
  <c r="J1540" i="12"/>
  <c r="J1535" i="12"/>
  <c r="J1534" i="12"/>
  <c r="J1533" i="12"/>
  <c r="J1532" i="12"/>
  <c r="J1531" i="12"/>
  <c r="J1530" i="12"/>
  <c r="J1529" i="12"/>
  <c r="J1528" i="12"/>
  <c r="J1527" i="12"/>
  <c r="J1526" i="12"/>
  <c r="J1525" i="12"/>
  <c r="J1524" i="12"/>
  <c r="J1523" i="12"/>
  <c r="J1522" i="12"/>
  <c r="J1521" i="12"/>
  <c r="J1520" i="12"/>
  <c r="J1519" i="12"/>
  <c r="J1518" i="12"/>
  <c r="J1517" i="12"/>
  <c r="J1516" i="12"/>
  <c r="J1515" i="12"/>
  <c r="J1514" i="12"/>
  <c r="J1513" i="12"/>
  <c r="J1512" i="12"/>
  <c r="J1511" i="12"/>
  <c r="J1510" i="12"/>
  <c r="J1509" i="12"/>
  <c r="J1508" i="12"/>
  <c r="J1507" i="12"/>
  <c r="J1506" i="12"/>
  <c r="J1501" i="12"/>
  <c r="J1500" i="12"/>
  <c r="J1499" i="12"/>
  <c r="J1498" i="12"/>
  <c r="J1497" i="12"/>
  <c r="J1496" i="12"/>
  <c r="J1495" i="12"/>
  <c r="J1494" i="12"/>
  <c r="J1493" i="12"/>
  <c r="J1492" i="12"/>
  <c r="J1502" i="12" s="1"/>
  <c r="J1487" i="12"/>
  <c r="J1486" i="12"/>
  <c r="J1485" i="12"/>
  <c r="J1484" i="12"/>
  <c r="J1483" i="12"/>
  <c r="J1482" i="12"/>
  <c r="J1481" i="12"/>
  <c r="J1480" i="12"/>
  <c r="J1479" i="12"/>
  <c r="J1478" i="12"/>
  <c r="J1477" i="12"/>
  <c r="J1476" i="12"/>
  <c r="J1475" i="12"/>
  <c r="J1474" i="12"/>
  <c r="J1473" i="12"/>
  <c r="J1472" i="12"/>
  <c r="J1471" i="12"/>
  <c r="J1488" i="12" s="1"/>
  <c r="J1466" i="12"/>
  <c r="J1465" i="12"/>
  <c r="J1464" i="12"/>
  <c r="J1463" i="12"/>
  <c r="J1467" i="12" s="1"/>
  <c r="J1458" i="12"/>
  <c r="J1457" i="12"/>
  <c r="J1456" i="12"/>
  <c r="J1455" i="12"/>
  <c r="J1451" i="12"/>
  <c r="J1450" i="12"/>
  <c r="J1449" i="12"/>
  <c r="J1448" i="12"/>
  <c r="J1443" i="12"/>
  <c r="J1444" i="12" s="1"/>
  <c r="J1442" i="12"/>
  <c r="J1441" i="12"/>
  <c r="J1437" i="12"/>
  <c r="J1436" i="12"/>
  <c r="J1435" i="12"/>
  <c r="J1434" i="12"/>
  <c r="J1429" i="12"/>
  <c r="J1430" i="12" s="1"/>
  <c r="J1428" i="12"/>
  <c r="J1427" i="12"/>
  <c r="J1423" i="12"/>
  <c r="J1422" i="12"/>
  <c r="J1421" i="12"/>
  <c r="J1420" i="12"/>
  <c r="J1415" i="12"/>
  <c r="J1416" i="12" s="1"/>
  <c r="J1414" i="12"/>
  <c r="J1413" i="12"/>
  <c r="J1408" i="12"/>
  <c r="J1407" i="12"/>
  <c r="J1406" i="12"/>
  <c r="J1405" i="12"/>
  <c r="J1409" i="12" s="1"/>
  <c r="J1401" i="12"/>
  <c r="J1400" i="12"/>
  <c r="J1399" i="12"/>
  <c r="J1398" i="12"/>
  <c r="J1393" i="12"/>
  <c r="J1392" i="12"/>
  <c r="J1391" i="12"/>
  <c r="J1390" i="12"/>
  <c r="J1389" i="12"/>
  <c r="J1388" i="12"/>
  <c r="J1384" i="12"/>
  <c r="J1383" i="12"/>
  <c r="J1382" i="12"/>
  <c r="J1381" i="12"/>
  <c r="J1376" i="12"/>
  <c r="J1377" i="12" s="1"/>
  <c r="J1375" i="12"/>
  <c r="J1374" i="12"/>
  <c r="J1373" i="12"/>
  <c r="J1372" i="12"/>
  <c r="J1371" i="12"/>
  <c r="J1366" i="12"/>
  <c r="J1365" i="12"/>
  <c r="J1364" i="12"/>
  <c r="J1359" i="12"/>
  <c r="J1358" i="12"/>
  <c r="J1357" i="12"/>
  <c r="J1360" i="12" s="1"/>
  <c r="J1352" i="12"/>
  <c r="J1351" i="12"/>
  <c r="J1350" i="12"/>
  <c r="J1353" i="12" s="1"/>
  <c r="J1345" i="12"/>
  <c r="J1344" i="12"/>
  <c r="J1343" i="12"/>
  <c r="J1346" i="12" s="1"/>
  <c r="J1338" i="12"/>
  <c r="J1337" i="12"/>
  <c r="J1336" i="12"/>
  <c r="J1339" i="12" s="1"/>
  <c r="J1331" i="12"/>
  <c r="J1330" i="12"/>
  <c r="J1329" i="12"/>
  <c r="J1332" i="12" s="1"/>
  <c r="J1324" i="12"/>
  <c r="J1323" i="12"/>
  <c r="J1322" i="12"/>
  <c r="J1321" i="12"/>
  <c r="J1317" i="12"/>
  <c r="J1316" i="12"/>
  <c r="J1315" i="12"/>
  <c r="J1314" i="12"/>
  <c r="J1309" i="12"/>
  <c r="J1310" i="12" s="1"/>
  <c r="J1308" i="12"/>
  <c r="J1307" i="12"/>
  <c r="J1303" i="12"/>
  <c r="J1302" i="12"/>
  <c r="J1301" i="12"/>
  <c r="J1300" i="12"/>
  <c r="J1295" i="12"/>
  <c r="J1296" i="12" s="1"/>
  <c r="J1294" i="12"/>
  <c r="J1293" i="12"/>
  <c r="J1288" i="12"/>
  <c r="J1287" i="12"/>
  <c r="J1286" i="12"/>
  <c r="J1285" i="12"/>
  <c r="J1289" i="12" s="1"/>
  <c r="J1281" i="12"/>
  <c r="J1280" i="12"/>
  <c r="J1279" i="12"/>
  <c r="J1278" i="12"/>
  <c r="J1273" i="12"/>
  <c r="J1272" i="12"/>
  <c r="J1271" i="12"/>
  <c r="J1274" i="12" s="1"/>
  <c r="J1267" i="12"/>
  <c r="J1266" i="12"/>
  <c r="J1265" i="12"/>
  <c r="J1264" i="12"/>
  <c r="J1259" i="12"/>
  <c r="J1258" i="12"/>
  <c r="J1257" i="12"/>
  <c r="J1260" i="12" s="1"/>
  <c r="J1253" i="12"/>
  <c r="J1252" i="12"/>
  <c r="J1251" i="12"/>
  <c r="J1250" i="12"/>
  <c r="J1249" i="12"/>
  <c r="J1244" i="12"/>
  <c r="J1243" i="12"/>
  <c r="J1242" i="12"/>
  <c r="J1245" i="12" s="1"/>
  <c r="J1237" i="12"/>
  <c r="J1236" i="12"/>
  <c r="J1235" i="12"/>
  <c r="J1234" i="12"/>
  <c r="J1238" i="12" s="1"/>
  <c r="J1229" i="12"/>
  <c r="J1228" i="12"/>
  <c r="J1227" i="12"/>
  <c r="J1230" i="12" s="1"/>
  <c r="J1222" i="12"/>
  <c r="J1221" i="12"/>
  <c r="J1220" i="12"/>
  <c r="J1223" i="12" s="1"/>
  <c r="J1219" i="12"/>
  <c r="J1214" i="12"/>
  <c r="J1215" i="12" s="1"/>
  <c r="J1213" i="12"/>
  <c r="J1212" i="12"/>
  <c r="J1208" i="12"/>
  <c r="J1207" i="12"/>
  <c r="J1206" i="12"/>
  <c r="J1205" i="12"/>
  <c r="J1200" i="12"/>
  <c r="J1201" i="12" s="1"/>
  <c r="J1199" i="12"/>
  <c r="J1198" i="12"/>
  <c r="J1194" i="12"/>
  <c r="J1193" i="12"/>
  <c r="J1192" i="12"/>
  <c r="J1191" i="12"/>
  <c r="J1186" i="12"/>
  <c r="J1187" i="12" s="1"/>
  <c r="J1185" i="12"/>
  <c r="J1184" i="12"/>
  <c r="J1180" i="12"/>
  <c r="J1179" i="12"/>
  <c r="J1178" i="12"/>
  <c r="J1177" i="12"/>
  <c r="J1172" i="12"/>
  <c r="J1173" i="12" s="1"/>
  <c r="J1171" i="12"/>
  <c r="J1170" i="12"/>
  <c r="J1166" i="12"/>
  <c r="J1165" i="12"/>
  <c r="J1160" i="12"/>
  <c r="J1159" i="12"/>
  <c r="J1158" i="12"/>
  <c r="J1157" i="12"/>
  <c r="J1156" i="12"/>
  <c r="J1155" i="12"/>
  <c r="J1154" i="12"/>
  <c r="J1153" i="12"/>
  <c r="J1152" i="12"/>
  <c r="J1151" i="12"/>
  <c r="J1150" i="12"/>
  <c r="J1161" i="12" s="1"/>
  <c r="J1149" i="12"/>
  <c r="J1148" i="12"/>
  <c r="J1144" i="12"/>
  <c r="J1143" i="12"/>
  <c r="J1142" i="12"/>
  <c r="J1141" i="12"/>
  <c r="J1136" i="12"/>
  <c r="J1137" i="12" s="1"/>
  <c r="J1135" i="12"/>
  <c r="J1134" i="12"/>
  <c r="J1130" i="12"/>
  <c r="J1129" i="12"/>
  <c r="J1128" i="12"/>
  <c r="J1127" i="12"/>
  <c r="J1122" i="12"/>
  <c r="J1123" i="12" s="1"/>
  <c r="J1121" i="12"/>
  <c r="J1120" i="12"/>
  <c r="J1116" i="12"/>
  <c r="J1115" i="12"/>
  <c r="J1114" i="12"/>
  <c r="J1113" i="12"/>
  <c r="J1108" i="12"/>
  <c r="J1107" i="12"/>
  <c r="J1106" i="12"/>
  <c r="J1105" i="12"/>
  <c r="J1104" i="12"/>
  <c r="J1103" i="12"/>
  <c r="J1102" i="12"/>
  <c r="J1101" i="12"/>
  <c r="J1100" i="12"/>
  <c r="J1099" i="12"/>
  <c r="J1098" i="12"/>
  <c r="J1097" i="12"/>
  <c r="J1096" i="12"/>
  <c r="J1095" i="12"/>
  <c r="J1094" i="12"/>
  <c r="J1093" i="12"/>
  <c r="J1092" i="12"/>
  <c r="J1091" i="12"/>
  <c r="J1090" i="12"/>
  <c r="J1089" i="12"/>
  <c r="J1088" i="12"/>
  <c r="J1087" i="12"/>
  <c r="J1086" i="12"/>
  <c r="J1085" i="12"/>
  <c r="J1084" i="12"/>
  <c r="J1109" i="12" s="1"/>
  <c r="J1083" i="12"/>
  <c r="J1082" i="12"/>
  <c r="J1078" i="12"/>
  <c r="J1077" i="12"/>
  <c r="J1076" i="12"/>
  <c r="J1075" i="12"/>
  <c r="J1070" i="12"/>
  <c r="J1071" i="12" s="1"/>
  <c r="J1069" i="12"/>
  <c r="J1068" i="12"/>
  <c r="J1064" i="12"/>
  <c r="J1063" i="12"/>
  <c r="J1062" i="12"/>
  <c r="J1061" i="12"/>
  <c r="J1056" i="12"/>
  <c r="J1057" i="12" s="1"/>
  <c r="J1055" i="12"/>
  <c r="J1054" i="12"/>
  <c r="J1050" i="12"/>
  <c r="J1049" i="12"/>
  <c r="J1048" i="12"/>
  <c r="J1047" i="12"/>
  <c r="J1042" i="12"/>
  <c r="J1043" i="12" s="1"/>
  <c r="J1041" i="12"/>
  <c r="J1040" i="12"/>
  <c r="J1036" i="12"/>
  <c r="J1035" i="12"/>
  <c r="J1034" i="12"/>
  <c r="J1033" i="12"/>
  <c r="J1028" i="12"/>
  <c r="J1029" i="12" s="1"/>
  <c r="J1027" i="12"/>
  <c r="J1026" i="12"/>
  <c r="J1022" i="12"/>
  <c r="J1021" i="12"/>
  <c r="J1020" i="12"/>
  <c r="J1019" i="12"/>
  <c r="J1014" i="12"/>
  <c r="J1015" i="12" s="1"/>
  <c r="J1013" i="12"/>
  <c r="J1012" i="12"/>
  <c r="J1008" i="12"/>
  <c r="J1007" i="12"/>
  <c r="J1006" i="12"/>
  <c r="J1005" i="12"/>
  <c r="J1000" i="12"/>
  <c r="J1001" i="12" s="1"/>
  <c r="J999" i="12"/>
  <c r="J998" i="12"/>
  <c r="J994" i="12"/>
  <c r="J993" i="12"/>
  <c r="J992" i="12"/>
  <c r="J991" i="12"/>
  <c r="J986" i="12"/>
  <c r="J987" i="12" s="1"/>
  <c r="J985" i="12"/>
  <c r="J984" i="12"/>
  <c r="J980" i="12"/>
  <c r="J979" i="12"/>
  <c r="J978" i="12"/>
  <c r="J977" i="12"/>
  <c r="J972" i="12"/>
  <c r="J973" i="12" s="1"/>
  <c r="J971" i="12"/>
  <c r="J970" i="12"/>
  <c r="J966" i="12"/>
  <c r="J965" i="12"/>
  <c r="J964" i="12"/>
  <c r="J963" i="12"/>
  <c r="J958" i="12"/>
  <c r="J959" i="12" s="1"/>
  <c r="J957" i="12"/>
  <c r="J956" i="12"/>
  <c r="J952" i="12"/>
  <c r="J951" i="12"/>
  <c r="J950" i="12"/>
  <c r="J949" i="12"/>
  <c r="J944" i="12"/>
  <c r="J945" i="12" s="1"/>
  <c r="J943" i="12"/>
  <c r="J942" i="12"/>
  <c r="J938" i="12"/>
  <c r="J937" i="12"/>
  <c r="J936" i="12"/>
  <c r="J935" i="12"/>
  <c r="J930" i="12"/>
  <c r="J931" i="12" s="1"/>
  <c r="J929" i="12"/>
  <c r="J928" i="12"/>
  <c r="J924" i="12"/>
  <c r="J923" i="12"/>
  <c r="J922" i="12"/>
  <c r="J921" i="12"/>
  <c r="J916" i="12"/>
  <c r="J917" i="12" s="1"/>
  <c r="J915" i="12"/>
  <c r="J914" i="12"/>
  <c r="J910" i="12"/>
  <c r="J909" i="12"/>
  <c r="J908" i="12"/>
  <c r="J907" i="12"/>
  <c r="J902" i="12"/>
  <c r="J903" i="12" s="1"/>
  <c r="J901" i="12"/>
  <c r="J900" i="12"/>
  <c r="J896" i="12"/>
  <c r="J895" i="12"/>
  <c r="J894" i="12"/>
  <c r="J893" i="12"/>
  <c r="J888" i="12"/>
  <c r="J887" i="12"/>
  <c r="J886" i="12"/>
  <c r="J885" i="12"/>
  <c r="J884" i="12"/>
  <c r="J883" i="12"/>
  <c r="J882" i="12"/>
  <c r="J881" i="12"/>
  <c r="J889" i="12" s="1"/>
  <c r="J876" i="12"/>
  <c r="J875" i="12"/>
  <c r="J874" i="12"/>
  <c r="J873" i="12"/>
  <c r="J872" i="12"/>
  <c r="J871" i="12"/>
  <c r="J870" i="12"/>
  <c r="J869" i="12"/>
  <c r="J877" i="12" s="1"/>
  <c r="J864" i="12"/>
  <c r="J863" i="12"/>
  <c r="J862" i="12"/>
  <c r="J861" i="12"/>
  <c r="J860" i="12"/>
  <c r="J859" i="12"/>
  <c r="J858" i="12"/>
  <c r="J857" i="12"/>
  <c r="J856" i="12"/>
  <c r="J852" i="12"/>
  <c r="J851" i="12"/>
  <c r="J850" i="12"/>
  <c r="J849" i="12"/>
  <c r="J845" i="12"/>
  <c r="J844" i="12"/>
  <c r="J843" i="12"/>
  <c r="J842" i="12"/>
  <c r="J837" i="12"/>
  <c r="J836" i="12"/>
  <c r="J838" i="12" s="1"/>
  <c r="J835" i="12"/>
  <c r="J830" i="12"/>
  <c r="J831" i="12" s="1"/>
  <c r="J829" i="12"/>
  <c r="J828" i="12"/>
  <c r="J823" i="12"/>
  <c r="J822" i="12"/>
  <c r="J824" i="12" s="1"/>
  <c r="J821" i="12"/>
  <c r="J817" i="12"/>
  <c r="J816" i="12"/>
  <c r="J815" i="12"/>
  <c r="J814" i="12"/>
  <c r="J809" i="12"/>
  <c r="J808" i="12"/>
  <c r="J807" i="12"/>
  <c r="J806" i="12"/>
  <c r="J805" i="12"/>
  <c r="J810" i="12" s="1"/>
  <c r="J800" i="12"/>
  <c r="J801" i="12" s="1"/>
  <c r="J795" i="12"/>
  <c r="J794" i="12"/>
  <c r="J796" i="12" s="1"/>
  <c r="J793" i="12"/>
  <c r="J789" i="12"/>
  <c r="J788" i="12"/>
  <c r="J787" i="12"/>
  <c r="J786" i="12"/>
  <c r="J781" i="12"/>
  <c r="J780" i="12"/>
  <c r="J782" i="12" s="1"/>
  <c r="J779" i="12"/>
  <c r="J774" i="12"/>
  <c r="J775" i="12" s="1"/>
  <c r="J773" i="12"/>
  <c r="J772" i="12"/>
  <c r="J767" i="12"/>
  <c r="J766" i="12"/>
  <c r="J765" i="12"/>
  <c r="J764" i="12"/>
  <c r="J763" i="12"/>
  <c r="J762" i="12"/>
  <c r="J761" i="12"/>
  <c r="J760" i="12"/>
  <c r="J759" i="12"/>
  <c r="J758" i="12"/>
  <c r="J757" i="12"/>
  <c r="J756" i="12"/>
  <c r="J755" i="12"/>
  <c r="J754" i="12"/>
  <c r="J753" i="12"/>
  <c r="J752" i="12"/>
  <c r="J751" i="12"/>
  <c r="J750" i="12"/>
  <c r="J749" i="12"/>
  <c r="J748" i="12"/>
  <c r="J747" i="12"/>
  <c r="J768" i="12" s="1"/>
  <c r="J742" i="12"/>
  <c r="J741" i="12"/>
  <c r="J740" i="12"/>
  <c r="J743" i="12" s="1"/>
  <c r="J735" i="12"/>
  <c r="J734" i="12"/>
  <c r="J733" i="12"/>
  <c r="J736" i="12" s="1"/>
  <c r="J728" i="12"/>
  <c r="J727" i="12"/>
  <c r="J726" i="12"/>
  <c r="J725" i="12"/>
  <c r="J729" i="12" s="1"/>
  <c r="J720" i="12"/>
  <c r="J719" i="12"/>
  <c r="J718" i="12"/>
  <c r="J713" i="12"/>
  <c r="J712" i="12"/>
  <c r="J711" i="12"/>
  <c r="J714" i="12" s="1"/>
  <c r="J706" i="12"/>
  <c r="J705" i="12"/>
  <c r="J704" i="12"/>
  <c r="J699" i="12"/>
  <c r="J698" i="12"/>
  <c r="J697" i="12"/>
  <c r="J700" i="12" s="1"/>
  <c r="J692" i="12"/>
  <c r="J691" i="12"/>
  <c r="J690" i="12"/>
  <c r="J689" i="12"/>
  <c r="J688" i="12"/>
  <c r="J687" i="12"/>
  <c r="J686" i="12"/>
  <c r="J685" i="12"/>
  <c r="J684" i="12"/>
  <c r="J683" i="12"/>
  <c r="J682" i="12"/>
  <c r="J681" i="12"/>
  <c r="J680" i="12"/>
  <c r="J679" i="12"/>
  <c r="J678" i="12"/>
  <c r="J677" i="12"/>
  <c r="J676" i="12"/>
  <c r="J675" i="12"/>
  <c r="J693" i="12" s="1"/>
  <c r="J670" i="12"/>
  <c r="J669" i="12"/>
  <c r="J668" i="12"/>
  <c r="J667" i="12"/>
  <c r="J671" i="12" s="1"/>
  <c r="J663" i="12"/>
  <c r="J662" i="12"/>
  <c r="J661" i="12"/>
  <c r="J656" i="12"/>
  <c r="J655" i="12"/>
  <c r="J654" i="12"/>
  <c r="J657" i="12" s="1"/>
  <c r="J649" i="12"/>
  <c r="J648" i="12"/>
  <c r="J647" i="12"/>
  <c r="J646" i="12"/>
  <c r="J645" i="12"/>
  <c r="J644" i="12"/>
  <c r="J643" i="12"/>
  <c r="J642" i="12"/>
  <c r="J641" i="12"/>
  <c r="J640" i="12"/>
  <c r="J639" i="12"/>
  <c r="J638" i="12"/>
  <c r="J637" i="12"/>
  <c r="J636" i="12"/>
  <c r="J635" i="12"/>
  <c r="J634" i="12"/>
  <c r="J633" i="12"/>
  <c r="J632" i="12"/>
  <c r="J631" i="12"/>
  <c r="J630" i="12"/>
  <c r="J629" i="12"/>
  <c r="J624" i="12"/>
  <c r="J623" i="12"/>
  <c r="J622" i="12"/>
  <c r="J618" i="12"/>
  <c r="J617" i="12"/>
  <c r="J616" i="12"/>
  <c r="J615" i="12"/>
  <c r="J610" i="12"/>
  <c r="J609" i="12"/>
  <c r="J608" i="12"/>
  <c r="J607" i="12"/>
  <c r="J602" i="12"/>
  <c r="J601" i="12"/>
  <c r="J600" i="12"/>
  <c r="J599" i="12"/>
  <c r="J603" i="12" s="1"/>
  <c r="J594" i="12"/>
  <c r="J593" i="12"/>
  <c r="J592" i="12"/>
  <c r="J595" i="12" s="1"/>
  <c r="J587" i="12"/>
  <c r="J586" i="12"/>
  <c r="J585" i="12"/>
  <c r="J588" i="12" s="1"/>
  <c r="J580" i="12"/>
  <c r="J579" i="12"/>
  <c r="J578" i="12"/>
  <c r="J573" i="12"/>
  <c r="J572" i="12"/>
  <c r="J571" i="12"/>
  <c r="J574" i="12" s="1"/>
  <c r="J566" i="12"/>
  <c r="J565" i="12"/>
  <c r="J564" i="12"/>
  <c r="J559" i="12"/>
  <c r="J558" i="12"/>
  <c r="J557" i="12"/>
  <c r="J560" i="12" s="1"/>
  <c r="J552" i="12"/>
  <c r="J551" i="12"/>
  <c r="J550" i="12"/>
  <c r="J545" i="12"/>
  <c r="J544" i="12"/>
  <c r="J543" i="12"/>
  <c r="J546" i="12" s="1"/>
  <c r="J538" i="12"/>
  <c r="J537" i="12"/>
  <c r="J536" i="12"/>
  <c r="J539" i="12" s="1"/>
  <c r="J531" i="12"/>
  <c r="J530" i="12"/>
  <c r="J529" i="12"/>
  <c r="J532" i="12" s="1"/>
  <c r="J528" i="12"/>
  <c r="J524" i="12"/>
  <c r="J523" i="12"/>
  <c r="J522" i="12"/>
  <c r="J521" i="12"/>
  <c r="J520" i="12"/>
  <c r="J515" i="12"/>
  <c r="J514" i="12"/>
  <c r="J513" i="12"/>
  <c r="J512" i="12"/>
  <c r="J511" i="12"/>
  <c r="J506" i="12"/>
  <c r="J505" i="12"/>
  <c r="J504" i="12"/>
  <c r="J507" i="12" s="1"/>
  <c r="J503" i="12"/>
  <c r="J499" i="12"/>
  <c r="J498" i="12"/>
  <c r="J497" i="12"/>
  <c r="J496" i="12"/>
  <c r="J492" i="12"/>
  <c r="J491" i="12"/>
  <c r="J490" i="12"/>
  <c r="J489" i="12"/>
  <c r="J485" i="12"/>
  <c r="J484" i="12"/>
  <c r="J483" i="12"/>
  <c r="J482" i="12"/>
  <c r="J477" i="12"/>
  <c r="J476" i="12"/>
  <c r="J475" i="12"/>
  <c r="J474" i="12"/>
  <c r="J470" i="12"/>
  <c r="J469" i="12"/>
  <c r="J468" i="12"/>
  <c r="J467" i="12"/>
  <c r="J462" i="12"/>
  <c r="J461" i="12"/>
  <c r="J460" i="12"/>
  <c r="J455" i="12"/>
  <c r="J454" i="12"/>
  <c r="J453" i="12"/>
  <c r="J452" i="12"/>
  <c r="J451" i="12"/>
  <c r="J450" i="12"/>
  <c r="J449" i="12"/>
  <c r="J448" i="12"/>
  <c r="J447" i="12"/>
  <c r="J446" i="12"/>
  <c r="J445" i="12"/>
  <c r="J456" i="12" s="1"/>
  <c r="J444" i="12"/>
  <c r="J439" i="12"/>
  <c r="J438" i="12"/>
  <c r="J437" i="12"/>
  <c r="J440" i="12" s="1"/>
  <c r="J432" i="12"/>
  <c r="J431" i="12"/>
  <c r="J433" i="12" s="1"/>
  <c r="J430" i="12"/>
  <c r="J425" i="12"/>
  <c r="J424" i="12"/>
  <c r="J423" i="12"/>
  <c r="J426" i="12" s="1"/>
  <c r="J418" i="12"/>
  <c r="J417" i="12"/>
  <c r="J419" i="12" s="1"/>
  <c r="J416" i="12"/>
  <c r="J412" i="12"/>
  <c r="J411" i="12"/>
  <c r="J410" i="12"/>
  <c r="J409" i="12"/>
  <c r="J408" i="12"/>
  <c r="J403" i="12"/>
  <c r="J402" i="12"/>
  <c r="J401" i="12"/>
  <c r="J396" i="12"/>
  <c r="J395" i="12"/>
  <c r="J394" i="12"/>
  <c r="J389" i="12"/>
  <c r="J388" i="12"/>
  <c r="J387" i="12"/>
  <c r="J382" i="12"/>
  <c r="J381" i="12"/>
  <c r="J380" i="12"/>
  <c r="J383" i="12" s="1"/>
  <c r="J375" i="12"/>
  <c r="J374" i="12"/>
  <c r="J373" i="12"/>
  <c r="J376" i="12" s="1"/>
  <c r="J368" i="12"/>
  <c r="J367" i="12"/>
  <c r="J366" i="12"/>
  <c r="J369" i="12" s="1"/>
  <c r="J361" i="12"/>
  <c r="J360" i="12"/>
  <c r="J359" i="12"/>
  <c r="J362" i="12" s="1"/>
  <c r="J354" i="12"/>
  <c r="J353" i="12"/>
  <c r="J352" i="12"/>
  <c r="J347" i="12"/>
  <c r="J346" i="12"/>
  <c r="J345" i="12"/>
  <c r="J340" i="12"/>
  <c r="J339" i="12"/>
  <c r="J338" i="12"/>
  <c r="J337" i="12"/>
  <c r="J332" i="12"/>
  <c r="J331" i="12"/>
  <c r="J330" i="12"/>
  <c r="J329" i="12"/>
  <c r="J333" i="12" s="1"/>
  <c r="J324" i="12"/>
  <c r="J323" i="12"/>
  <c r="J322" i="12"/>
  <c r="J325" i="12" s="1"/>
  <c r="J321" i="12"/>
  <c r="J316" i="12"/>
  <c r="J315" i="12"/>
  <c r="J317" i="12" s="1"/>
  <c r="J314" i="12"/>
  <c r="J309" i="12"/>
  <c r="J308" i="12"/>
  <c r="J307" i="12"/>
  <c r="J306" i="12"/>
  <c r="J301" i="12"/>
  <c r="J300" i="12"/>
  <c r="J299" i="12"/>
  <c r="J298" i="12"/>
  <c r="J293" i="12"/>
  <c r="J292" i="12"/>
  <c r="J291" i="12"/>
  <c r="J290" i="12"/>
  <c r="J294" i="12" s="1"/>
  <c r="J289" i="12"/>
  <c r="J288" i="12"/>
  <c r="J287" i="12"/>
  <c r="J282" i="12"/>
  <c r="J281" i="12"/>
  <c r="J280" i="12"/>
  <c r="J279" i="12"/>
  <c r="J283" i="12" s="1"/>
  <c r="J278" i="12"/>
  <c r="J277" i="12"/>
  <c r="J276" i="12"/>
  <c r="J271" i="12"/>
  <c r="J270" i="12"/>
  <c r="J269" i="12"/>
  <c r="J268" i="12"/>
  <c r="J272" i="12" s="1"/>
  <c r="J267" i="12"/>
  <c r="J262" i="12"/>
  <c r="J261" i="12"/>
  <c r="J263" i="12" s="1"/>
  <c r="J260" i="12"/>
  <c r="J255" i="12"/>
  <c r="J254" i="12"/>
  <c r="J253" i="12"/>
  <c r="J256" i="12" s="1"/>
  <c r="J248" i="12"/>
  <c r="J247" i="12"/>
  <c r="J249" i="12" s="1"/>
  <c r="J246" i="12"/>
  <c r="J241" i="12"/>
  <c r="J240" i="12"/>
  <c r="J239" i="12"/>
  <c r="J242" i="12" s="1"/>
  <c r="J234" i="12"/>
  <c r="J233" i="12"/>
  <c r="J235" i="12" s="1"/>
  <c r="J232" i="12"/>
  <c r="J228" i="12"/>
  <c r="J227" i="12"/>
  <c r="J223" i="12"/>
  <c r="J222" i="12"/>
  <c r="J217" i="12"/>
  <c r="J218" i="12" s="1"/>
  <c r="J213" i="12"/>
  <c r="J212" i="12"/>
  <c r="J208" i="12"/>
  <c r="J207" i="12"/>
  <c r="J202" i="12"/>
  <c r="J203" i="12" s="1"/>
  <c r="J197" i="12"/>
  <c r="J198" i="12" s="1"/>
  <c r="J193" i="12"/>
  <c r="J192" i="12"/>
  <c r="J187" i="12"/>
  <c r="J186" i="12"/>
  <c r="J185" i="12"/>
  <c r="J188" i="12" s="1"/>
  <c r="J184" i="12"/>
  <c r="J179" i="12"/>
  <c r="J180" i="12" s="1"/>
  <c r="J174" i="12"/>
  <c r="J175" i="12" s="1"/>
  <c r="J169" i="12"/>
  <c r="J168" i="12"/>
  <c r="J167" i="12"/>
  <c r="J170" i="12" s="1"/>
  <c r="J162" i="12"/>
  <c r="J161" i="12"/>
  <c r="J160" i="12"/>
  <c r="J163" i="12" s="1"/>
  <c r="J159" i="12"/>
  <c r="J154" i="12"/>
  <c r="J155" i="12" s="1"/>
  <c r="J153" i="12"/>
  <c r="J148" i="12"/>
  <c r="J149" i="12" s="1"/>
  <c r="J147" i="12"/>
  <c r="J142" i="12"/>
  <c r="J141" i="12"/>
  <c r="J140" i="12"/>
  <c r="J139" i="12"/>
  <c r="J138" i="12"/>
  <c r="J137" i="12"/>
  <c r="J136" i="12"/>
  <c r="J135" i="12"/>
  <c r="J143" i="12" s="1"/>
  <c r="J134" i="12"/>
  <c r="J133"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129" i="12" s="1"/>
  <c r="J5" i="12"/>
  <c r="J4" i="12"/>
  <c r="J3" i="12"/>
  <c r="J341" i="12" l="1"/>
  <c r="J865" i="12"/>
  <c r="J302" i="12"/>
  <c r="J516" i="12"/>
  <c r="J581" i="12"/>
  <c r="J650" i="12"/>
  <c r="J664" i="12"/>
  <c r="J1536" i="12"/>
  <c r="J1615" i="12"/>
  <c r="J1847" i="12"/>
  <c r="J1962" i="12"/>
  <c r="J2463" i="12"/>
  <c r="J2861" i="12"/>
  <c r="J3219" i="12"/>
  <c r="J3383" i="12"/>
  <c r="J3762" i="12"/>
  <c r="J4198" i="12"/>
  <c r="J4711" i="12"/>
  <c r="J4992" i="12"/>
  <c r="J348" i="12"/>
  <c r="J404" i="12"/>
  <c r="J567" i="12"/>
  <c r="J721" i="12"/>
  <c r="J1325" i="12"/>
  <c r="J1394" i="12"/>
  <c r="J1778" i="12"/>
  <c r="J2312" i="12"/>
  <c r="J2449" i="12"/>
  <c r="J2505" i="12"/>
  <c r="J3165" i="12"/>
  <c r="J3369" i="12"/>
  <c r="J4184" i="12"/>
  <c r="J4457" i="12"/>
  <c r="J4490" i="12"/>
  <c r="J2689" i="12"/>
  <c r="J2741" i="12"/>
  <c r="J2756" i="12"/>
  <c r="J3960" i="12"/>
  <c r="J4642" i="12"/>
  <c r="J4725" i="12"/>
  <c r="J310" i="12"/>
  <c r="J390" i="12"/>
  <c r="J478" i="12"/>
  <c r="J553" i="12"/>
  <c r="J707" i="12"/>
  <c r="J355" i="12"/>
  <c r="J463" i="12"/>
  <c r="J611" i="12"/>
  <c r="J625" i="12"/>
  <c r="J1367" i="12"/>
  <c r="J1459" i="12"/>
  <c r="J2837" i="12"/>
  <c r="J3039" i="12"/>
  <c r="J3506" i="12"/>
  <c r="J3562" i="12"/>
  <c r="J3643" i="12"/>
  <c r="J4529" i="12"/>
  <c r="J4539" i="12"/>
  <c r="J4776" i="12"/>
  <c r="J4931" i="12"/>
  <c r="J1563" i="12"/>
  <c r="J3772" i="12"/>
  <c r="J397" i="12"/>
  <c r="J2254" i="12"/>
  <c r="J2407" i="12"/>
  <c r="J3095" i="12"/>
  <c r="J3294" i="12"/>
  <c r="J3696" i="12"/>
  <c r="J4517" i="12"/>
  <c r="J4750" i="12"/>
  <c r="J4968" i="12"/>
  <c r="H868" i="11"/>
  <c r="H869" i="11" s="1"/>
  <c r="H866" i="11"/>
  <c r="H865" i="11"/>
  <c r="H859" i="11"/>
  <c r="H860" i="11" s="1"/>
  <c r="H857" i="11"/>
  <c r="H856" i="11"/>
  <c r="H858" i="11" s="1"/>
  <c r="H855" i="11" s="1"/>
  <c r="H851" i="11"/>
  <c r="H850" i="11"/>
  <c r="H848" i="11"/>
  <c r="H849" i="11" s="1"/>
  <c r="H846" i="11" s="1"/>
  <c r="H847" i="11"/>
  <c r="H841" i="11"/>
  <c r="H839" i="11"/>
  <c r="H838" i="11"/>
  <c r="H832" i="11"/>
  <c r="H831" i="11"/>
  <c r="H833" i="11" s="1"/>
  <c r="H829" i="11"/>
  <c r="H828" i="11"/>
  <c r="H830" i="11" s="1"/>
  <c r="H822" i="11"/>
  <c r="H821" i="11"/>
  <c r="H820" i="11"/>
  <c r="H819" i="11"/>
  <c r="H818" i="11"/>
  <c r="H817" i="11"/>
  <c r="H816" i="11"/>
  <c r="H815" i="11"/>
  <c r="H814" i="11"/>
  <c r="H813" i="11"/>
  <c r="H812" i="11"/>
  <c r="H823" i="11" s="1"/>
  <c r="H811" i="11"/>
  <c r="H809" i="11"/>
  <c r="H808" i="11"/>
  <c r="H807" i="11"/>
  <c r="H806" i="11"/>
  <c r="H802" i="11"/>
  <c r="H801" i="11"/>
  <c r="H799" i="11"/>
  <c r="H798" i="11"/>
  <c r="H800" i="11" s="1"/>
  <c r="H792" i="11"/>
  <c r="H793" i="11" s="1"/>
  <c r="H791" i="11"/>
  <c r="H789" i="11" s="1"/>
  <c r="H790" i="11"/>
  <c r="H784" i="11"/>
  <c r="H785" i="11" s="1"/>
  <c r="H780" i="11" s="1"/>
  <c r="H783" i="11"/>
  <c r="H782" i="11"/>
  <c r="H781" i="11"/>
  <c r="H775" i="11"/>
  <c r="H776" i="11" s="1"/>
  <c r="H773" i="11"/>
  <c r="H772" i="11"/>
  <c r="H774" i="11" s="1"/>
  <c r="H766" i="11"/>
  <c r="H767" i="11" s="1"/>
  <c r="H764" i="11"/>
  <c r="H763" i="11"/>
  <c r="H765" i="11" s="1"/>
  <c r="H758" i="11"/>
  <c r="H757" i="11"/>
  <c r="H755" i="11"/>
  <c r="H756" i="11" s="1"/>
  <c r="H753" i="11" s="1"/>
  <c r="H754" i="11"/>
  <c r="H748" i="11"/>
  <c r="H747" i="11"/>
  <c r="H746" i="11"/>
  <c r="H745" i="11"/>
  <c r="H744" i="11"/>
  <c r="H743" i="11"/>
  <c r="H742" i="11"/>
  <c r="H741" i="11"/>
  <c r="H749" i="11" s="1"/>
  <c r="H739" i="11"/>
  <c r="H738" i="11"/>
  <c r="H740" i="11" s="1"/>
  <c r="H737" i="11" s="1"/>
  <c r="H732" i="11"/>
  <c r="H731" i="11"/>
  <c r="H730" i="11"/>
  <c r="H729" i="11"/>
  <c r="H728" i="11"/>
  <c r="H727" i="11"/>
  <c r="H726" i="11"/>
  <c r="H725" i="11"/>
  <c r="H733" i="11" s="1"/>
  <c r="H724" i="11"/>
  <c r="H723" i="11"/>
  <c r="H721" i="11"/>
  <c r="H720" i="11"/>
  <c r="H719" i="11"/>
  <c r="H718" i="11"/>
  <c r="H722" i="11" s="1"/>
  <c r="H712" i="11"/>
  <c r="H713" i="11" s="1"/>
  <c r="H710" i="11"/>
  <c r="H709" i="11"/>
  <c r="H711" i="11" s="1"/>
  <c r="H703" i="11"/>
  <c r="H704" i="11" s="1"/>
  <c r="H702" i="11"/>
  <c r="H700" i="11"/>
  <c r="H699" i="11"/>
  <c r="H701" i="11" s="1"/>
  <c r="H698" i="11" s="1"/>
  <c r="H693" i="11"/>
  <c r="H694" i="11" s="1"/>
  <c r="H691" i="11" s="1"/>
  <c r="H686" i="11"/>
  <c r="H685" i="11"/>
  <c r="G684" i="11"/>
  <c r="H684" i="11" s="1"/>
  <c r="H687" i="11" s="1"/>
  <c r="H682" i="11"/>
  <c r="H681" i="11"/>
  <c r="H683" i="11" s="1"/>
  <c r="H680" i="11" s="1"/>
  <c r="H675" i="11"/>
  <c r="H676" i="11" s="1"/>
  <c r="H677" i="11" s="1"/>
  <c r="H668" i="11"/>
  <c r="H667" i="11"/>
  <c r="H666" i="11"/>
  <c r="H669" i="11" s="1"/>
  <c r="H664" i="11"/>
  <c r="H665" i="11" s="1"/>
  <c r="H663" i="11" s="1"/>
  <c r="H658" i="11"/>
  <c r="H657" i="11"/>
  <c r="H656" i="11"/>
  <c r="H655" i="11"/>
  <c r="H654" i="11"/>
  <c r="H653" i="11"/>
  <c r="H652" i="11"/>
  <c r="H651" i="11"/>
  <c r="H659" i="11" s="1"/>
  <c r="H649" i="11"/>
  <c r="H648" i="11"/>
  <c r="H647" i="11"/>
  <c r="H646" i="11"/>
  <c r="H645" i="11"/>
  <c r="H639" i="11"/>
  <c r="H638" i="11"/>
  <c r="H640" i="11" s="1"/>
  <c r="H636" i="11"/>
  <c r="H637" i="11" s="1"/>
  <c r="H634" i="11" s="1"/>
  <c r="H635" i="11"/>
  <c r="H629" i="11"/>
  <c r="H628" i="11"/>
  <c r="H630" i="11" s="1"/>
  <c r="H626" i="11"/>
  <c r="H625" i="11"/>
  <c r="H619" i="11"/>
  <c r="H620" i="11" s="1"/>
  <c r="H617" i="11"/>
  <c r="H616" i="11"/>
  <c r="H618" i="11" s="1"/>
  <c r="H615" i="11" s="1"/>
  <c r="H611" i="11"/>
  <c r="H610" i="11"/>
  <c r="H608" i="11"/>
  <c r="H607" i="11"/>
  <c r="H609" i="11" s="1"/>
  <c r="H606" i="11" s="1"/>
  <c r="H601" i="11"/>
  <c r="H600" i="11"/>
  <c r="H602" i="11" s="1"/>
  <c r="H599" i="11"/>
  <c r="H597" i="11"/>
  <c r="H596" i="11"/>
  <c r="H598" i="11" s="1"/>
  <c r="H590" i="11"/>
  <c r="H591" i="11" s="1"/>
  <c r="H589" i="11"/>
  <c r="H586" i="11" s="1"/>
  <c r="H588" i="11"/>
  <c r="H587" i="11"/>
  <c r="H581" i="11"/>
  <c r="H580" i="11"/>
  <c r="H579" i="11"/>
  <c r="H582" i="11" s="1"/>
  <c r="H578" i="11"/>
  <c r="H577" i="11"/>
  <c r="H576" i="11"/>
  <c r="H570" i="11"/>
  <c r="H569" i="11"/>
  <c r="H568" i="11"/>
  <c r="H567" i="11"/>
  <c r="H566" i="11"/>
  <c r="H565" i="11"/>
  <c r="H564" i="11"/>
  <c r="H563" i="11"/>
  <c r="H562" i="11"/>
  <c r="H561" i="11"/>
  <c r="H560" i="11"/>
  <c r="H559" i="11"/>
  <c r="H571" i="11" s="1"/>
  <c r="H558" i="11"/>
  <c r="H557" i="11"/>
  <c r="H556" i="11"/>
  <c r="H554" i="11"/>
  <c r="H553" i="11"/>
  <c r="H552" i="11"/>
  <c r="H551" i="11"/>
  <c r="H555" i="11" s="1"/>
  <c r="H550" i="11"/>
  <c r="H549" i="11"/>
  <c r="H543" i="11"/>
  <c r="H544" i="11" s="1"/>
  <c r="H541" i="11" s="1"/>
  <c r="H536" i="11"/>
  <c r="H535" i="11"/>
  <c r="H534" i="11"/>
  <c r="H533" i="11"/>
  <c r="H532" i="11"/>
  <c r="H531" i="11"/>
  <c r="H530" i="11"/>
  <c r="H529" i="11"/>
  <c r="H528" i="11"/>
  <c r="H537" i="11" s="1"/>
  <c r="H527" i="11"/>
  <c r="H526" i="11"/>
  <c r="H525" i="11"/>
  <c r="H523" i="11"/>
  <c r="H522" i="11"/>
  <c r="H524" i="11" s="1"/>
  <c r="H521" i="11" s="1"/>
  <c r="H517" i="11"/>
  <c r="H516" i="11"/>
  <c r="H514" i="11"/>
  <c r="H513" i="11"/>
  <c r="H515" i="11" s="1"/>
  <c r="H512" i="11" s="1"/>
  <c r="H507" i="11"/>
  <c r="H506" i="11"/>
  <c r="H508" i="11" s="1"/>
  <c r="H502" i="11" s="1"/>
  <c r="H505" i="11"/>
  <c r="H503" i="11"/>
  <c r="H504" i="11" s="1"/>
  <c r="H497" i="11"/>
  <c r="H496" i="11"/>
  <c r="H495" i="11"/>
  <c r="H498" i="11" s="1"/>
  <c r="H492" i="11" s="1"/>
  <c r="H494" i="11"/>
  <c r="H493" i="11"/>
  <c r="H487" i="11"/>
  <c r="H488" i="11" s="1"/>
  <c r="H485" i="11" s="1"/>
  <c r="H480" i="11"/>
  <c r="H481" i="11" s="1"/>
  <c r="H479" i="11"/>
  <c r="H477" i="11" s="1"/>
  <c r="H478" i="11"/>
  <c r="H472" i="11"/>
  <c r="H473" i="11" s="1"/>
  <c r="H470" i="11"/>
  <c r="H469" i="11"/>
  <c r="H471" i="11" s="1"/>
  <c r="H468" i="11" s="1"/>
  <c r="H463" i="11"/>
  <c r="H464" i="11" s="1"/>
  <c r="H461" i="11"/>
  <c r="H460" i="11"/>
  <c r="H462" i="11" s="1"/>
  <c r="H459" i="11" s="1"/>
  <c r="H455" i="11"/>
  <c r="H454" i="11"/>
  <c r="H453" i="11"/>
  <c r="H451" i="11"/>
  <c r="H450" i="11"/>
  <c r="H452" i="11" s="1"/>
  <c r="H449" i="11" s="1"/>
  <c r="H444" i="11"/>
  <c r="H443" i="11"/>
  <c r="H442" i="11"/>
  <c r="H441" i="11"/>
  <c r="H440" i="11"/>
  <c r="H439" i="11"/>
  <c r="H438" i="11"/>
  <c r="H437" i="11"/>
  <c r="H445" i="11" s="1"/>
  <c r="H436" i="11"/>
  <c r="H435" i="11"/>
  <c r="H434" i="11"/>
  <c r="H433" i="11"/>
  <c r="H432" i="11"/>
  <c r="H426" i="11"/>
  <c r="H425" i="11"/>
  <c r="H424" i="11"/>
  <c r="H423" i="11"/>
  <c r="H422" i="11"/>
  <c r="H421" i="11"/>
  <c r="H420" i="11"/>
  <c r="H419" i="11"/>
  <c r="H418" i="11"/>
  <c r="H417" i="11"/>
  <c r="H416" i="11"/>
  <c r="H415" i="11"/>
  <c r="H414" i="11"/>
  <c r="H413" i="11"/>
  <c r="H412" i="11"/>
  <c r="H411" i="11"/>
  <c r="H410" i="11"/>
  <c r="H409" i="11"/>
  <c r="H408" i="11"/>
  <c r="H427" i="11" s="1"/>
  <c r="H406" i="11"/>
  <c r="H405" i="11"/>
  <c r="H404" i="11"/>
  <c r="H403" i="11"/>
  <c r="H402" i="11"/>
  <c r="H401" i="11"/>
  <c r="H407" i="11" s="1"/>
  <c r="H395" i="11"/>
  <c r="H394" i="11"/>
  <c r="H396" i="11" s="1"/>
  <c r="H390" i="11" s="1"/>
  <c r="H393" i="11"/>
  <c r="H392" i="11"/>
  <c r="H391" i="11"/>
  <c r="H386" i="11"/>
  <c r="H381" i="11" s="1"/>
  <c r="H385" i="11"/>
  <c r="H383" i="11"/>
  <c r="H382" i="11"/>
  <c r="H384" i="11" s="1"/>
  <c r="H376" i="11"/>
  <c r="H377" i="11" s="1"/>
  <c r="H372" i="11" s="1"/>
  <c r="H375" i="11"/>
  <c r="H374" i="11"/>
  <c r="H373" i="11"/>
  <c r="H368" i="11"/>
  <c r="H365" i="11" s="1"/>
  <c r="H367" i="11"/>
  <c r="H361" i="11"/>
  <c r="H360" i="11"/>
  <c r="H359" i="11"/>
  <c r="H357" i="11"/>
  <c r="H356" i="11"/>
  <c r="H358" i="11" s="1"/>
  <c r="H355" i="11" s="1"/>
  <c r="H350" i="11"/>
  <c r="H351" i="11" s="1"/>
  <c r="H349" i="11"/>
  <c r="H346" i="11" s="1"/>
  <c r="H348" i="11"/>
  <c r="H347" i="11"/>
  <c r="H342" i="11"/>
  <c r="H341" i="11"/>
  <c r="H339" i="11"/>
  <c r="H338" i="11"/>
  <c r="H340" i="11" s="1"/>
  <c r="H337" i="11" s="1"/>
  <c r="H333" i="11"/>
  <c r="H332" i="11"/>
  <c r="H331" i="11"/>
  <c r="H330" i="11"/>
  <c r="H329" i="11"/>
  <c r="H328" i="11"/>
  <c r="H324" i="11"/>
  <c r="H323" i="11"/>
  <c r="H321" i="11"/>
  <c r="H320" i="11"/>
  <c r="H322" i="11" s="1"/>
  <c r="H319" i="11" s="1"/>
  <c r="H314" i="11"/>
  <c r="H315" i="11" s="1"/>
  <c r="H313" i="11"/>
  <c r="H312" i="11"/>
  <c r="H311" i="11"/>
  <c r="H306" i="11"/>
  <c r="H305" i="11"/>
  <c r="H304" i="11"/>
  <c r="H303" i="11"/>
  <c r="H300" i="11" s="1"/>
  <c r="H302" i="11"/>
  <c r="H301" i="11"/>
  <c r="H295" i="11"/>
  <c r="H294" i="11"/>
  <c r="H293" i="11"/>
  <c r="H292" i="11"/>
  <c r="H291" i="11"/>
  <c r="H290" i="11"/>
  <c r="H289" i="11"/>
  <c r="H288" i="11"/>
  <c r="H287" i="11"/>
  <c r="H286" i="11"/>
  <c r="H285" i="11"/>
  <c r="H284" i="11"/>
  <c r="H283" i="11"/>
  <c r="H282" i="11"/>
  <c r="H296" i="11" s="1"/>
  <c r="H280" i="11"/>
  <c r="H279" i="11"/>
  <c r="H281" i="11" s="1"/>
  <c r="H273" i="11"/>
  <c r="H272" i="11"/>
  <c r="H271" i="11"/>
  <c r="H270" i="11"/>
  <c r="H269" i="11"/>
  <c r="H268" i="11"/>
  <c r="H267" i="11"/>
  <c r="H266" i="11"/>
  <c r="H265" i="11"/>
  <c r="H264" i="11"/>
  <c r="H263" i="11"/>
  <c r="H262" i="11"/>
  <c r="H274" i="11" s="1"/>
  <c r="H260" i="11"/>
  <c r="H259" i="11"/>
  <c r="H261" i="11" s="1"/>
  <c r="H254" i="11"/>
  <c r="H253" i="11"/>
  <c r="H252" i="11"/>
  <c r="H250" i="11"/>
  <c r="H249" i="11"/>
  <c r="H251" i="11" s="1"/>
  <c r="H248" i="11" s="1"/>
  <c r="H243" i="11"/>
  <c r="H242" i="11"/>
  <c r="H244" i="11" s="1"/>
  <c r="H240" i="11"/>
  <c r="H239" i="11"/>
  <c r="H241" i="11" s="1"/>
  <c r="H238" i="11" s="1"/>
  <c r="H233" i="11"/>
  <c r="H232" i="11"/>
  <c r="H234" i="11" s="1"/>
  <c r="H231" i="11"/>
  <c r="H228" i="11" s="1"/>
  <c r="H230" i="11"/>
  <c r="H229" i="11"/>
  <c r="H224" i="11"/>
  <c r="H223" i="11"/>
  <c r="H222" i="11"/>
  <c r="H221" i="11"/>
  <c r="H218" i="11" s="1"/>
  <c r="H220" i="11"/>
  <c r="H219" i="11"/>
  <c r="H213" i="11"/>
  <c r="H214" i="11" s="1"/>
  <c r="H211" i="11"/>
  <c r="H210" i="11"/>
  <c r="H212" i="11" s="1"/>
  <c r="H209" i="11" s="1"/>
  <c r="H204" i="11"/>
  <c r="H205" i="11" s="1"/>
  <c r="H202" i="11"/>
  <c r="H203" i="11" s="1"/>
  <c r="H201" i="11" s="1"/>
  <c r="H196" i="11"/>
  <c r="H197" i="11" s="1"/>
  <c r="H195" i="11"/>
  <c r="H194" i="11"/>
  <c r="H193" i="11"/>
  <c r="H188" i="11"/>
  <c r="H187" i="11"/>
  <c r="H185" i="11"/>
  <c r="H184" i="11"/>
  <c r="H186" i="11" s="1"/>
  <c r="H179" i="11"/>
  <c r="H178" i="11"/>
  <c r="H177" i="11"/>
  <c r="H176" i="11"/>
  <c r="H175" i="11"/>
  <c r="H174" i="11"/>
  <c r="H169" i="11"/>
  <c r="H167" i="11" s="1"/>
  <c r="H168" i="11"/>
  <c r="H162" i="11"/>
  <c r="H161" i="11"/>
  <c r="H160" i="11"/>
  <c r="H159" i="11"/>
  <c r="H158" i="11"/>
  <c r="H163" i="11" s="1"/>
  <c r="H154" i="11" s="1"/>
  <c r="H156" i="11"/>
  <c r="H155" i="11"/>
  <c r="H157" i="11" s="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49" i="11" s="1"/>
  <c r="H117" i="11" s="1"/>
  <c r="H112" i="11"/>
  <c r="H111" i="11"/>
  <c r="H110" i="11"/>
  <c r="H109" i="11"/>
  <c r="H108" i="11"/>
  <c r="H107" i="11"/>
  <c r="H106" i="11"/>
  <c r="H105" i="11"/>
  <c r="H104" i="11"/>
  <c r="H103" i="11"/>
  <c r="H102" i="11"/>
  <c r="H101" i="11"/>
  <c r="H100" i="11"/>
  <c r="H99" i="11"/>
  <c r="H113" i="11" s="1"/>
  <c r="H91" i="11" s="1"/>
  <c r="H97" i="11"/>
  <c r="H96" i="11"/>
  <c r="H95" i="11"/>
  <c r="H94" i="11"/>
  <c r="H93" i="11"/>
  <c r="H92" i="11"/>
  <c r="H98" i="11" s="1"/>
  <c r="H86" i="11"/>
  <c r="H85" i="11"/>
  <c r="H87" i="11" s="1"/>
  <c r="H81" i="11" s="1"/>
  <c r="H84" i="11"/>
  <c r="H83" i="11"/>
  <c r="H82" i="11"/>
  <c r="H76" i="11"/>
  <c r="H75" i="11"/>
  <c r="H74" i="11"/>
  <c r="H77" i="11" s="1"/>
  <c r="H73" i="11"/>
  <c r="H72" i="11"/>
  <c r="H70" i="11"/>
  <c r="H69" i="11"/>
  <c r="H71" i="11" s="1"/>
  <c r="H63" i="11"/>
  <c r="H62" i="11"/>
  <c r="H61" i="11"/>
  <c r="H64" i="11" s="1"/>
  <c r="H58" i="11" s="1"/>
  <c r="H59" i="11"/>
  <c r="H60" i="11" s="1"/>
  <c r="H53" i="11"/>
  <c r="H52" i="11"/>
  <c r="H51" i="11"/>
  <c r="H54" i="11" s="1"/>
  <c r="H49" i="11"/>
  <c r="H50" i="11" s="1"/>
  <c r="H44" i="11"/>
  <c r="H43" i="11"/>
  <c r="H41" i="11"/>
  <c r="H42" i="11" s="1"/>
  <c r="H40" i="11" s="1"/>
  <c r="H35" i="11"/>
  <c r="H36" i="11" s="1"/>
  <c r="H33" i="11"/>
  <c r="H34" i="11" s="1"/>
  <c r="H32" i="11" s="1"/>
  <c r="H27" i="11"/>
  <c r="H28" i="11" s="1"/>
  <c r="H26" i="11"/>
  <c r="H23" i="11" s="1"/>
  <c r="H25" i="11"/>
  <c r="H24" i="11"/>
  <c r="H19" i="11"/>
  <c r="H18" i="11"/>
  <c r="H17" i="11"/>
  <c r="H16" i="11"/>
  <c r="H13" i="11" s="1"/>
  <c r="H15" i="11"/>
  <c r="H14" i="11"/>
  <c r="H867" i="11" l="1"/>
  <c r="H864" i="11" s="1"/>
  <c r="H810" i="11"/>
  <c r="H650" i="11"/>
  <c r="H627" i="11"/>
  <c r="H624" i="11" s="1"/>
  <c r="H258" i="11"/>
  <c r="H771" i="11"/>
  <c r="H48" i="11"/>
  <c r="H548" i="11"/>
  <c r="H717" i="11"/>
  <c r="H183" i="11"/>
  <c r="H431" i="11"/>
  <c r="H644" i="11"/>
  <c r="H68" i="11"/>
  <c r="H192" i="11"/>
  <c r="H762" i="11"/>
  <c r="H797" i="11"/>
  <c r="H278" i="11"/>
  <c r="H310" i="11"/>
  <c r="H400" i="11"/>
  <c r="H575" i="11"/>
  <c r="H595" i="11"/>
  <c r="H708" i="11"/>
  <c r="H805" i="11"/>
  <c r="H827" i="11"/>
  <c r="D6" i="9"/>
  <c r="W55" i="5" l="1"/>
  <c r="W53" i="5"/>
  <c r="W51" i="5"/>
  <c r="W49" i="5"/>
  <c r="W47" i="5"/>
  <c r="W45" i="5"/>
  <c r="W43" i="5"/>
  <c r="W41" i="5"/>
  <c r="W39" i="5"/>
  <c r="W37" i="5"/>
  <c r="W35" i="5"/>
  <c r="W33" i="5"/>
  <c r="W31" i="5"/>
  <c r="W29" i="5"/>
  <c r="W27" i="5"/>
  <c r="W25" i="5"/>
  <c r="W23" i="5"/>
  <c r="W21" i="5"/>
  <c r="W19" i="5"/>
  <c r="W17" i="5"/>
  <c r="W15" i="5"/>
  <c r="W13" i="5"/>
  <c r="C19" i="5"/>
  <c r="V20" i="5" s="1"/>
  <c r="C21" i="5"/>
  <c r="F22" i="5" s="1"/>
  <c r="D17" i="6"/>
  <c r="D18" i="6"/>
  <c r="C27" i="5"/>
  <c r="H28" i="5" s="1"/>
  <c r="D20" i="6"/>
  <c r="D21" i="6"/>
  <c r="C33" i="5"/>
  <c r="J34" i="5" s="1"/>
  <c r="C35" i="5"/>
  <c r="G36" i="5" s="1"/>
  <c r="D24" i="6"/>
  <c r="D25" i="6"/>
  <c r="D26" i="6"/>
  <c r="D27" i="6"/>
  <c r="C51" i="5"/>
  <c r="V52" i="5" s="1"/>
  <c r="C53" i="5"/>
  <c r="F54" i="5" s="1"/>
  <c r="D12" i="6"/>
  <c r="C25" i="5" l="1"/>
  <c r="S26" i="5" s="1"/>
  <c r="C39" i="5"/>
  <c r="T40" i="5" s="1"/>
  <c r="C31" i="5"/>
  <c r="P32" i="5" s="1"/>
  <c r="D23" i="6"/>
  <c r="D22" i="6"/>
  <c r="C45" i="5"/>
  <c r="I46" i="5" s="1"/>
  <c r="D28" i="6"/>
  <c r="C43" i="5"/>
  <c r="K44" i="5" s="1"/>
  <c r="D19" i="6"/>
  <c r="C41" i="5"/>
  <c r="K42" i="5" s="1"/>
  <c r="C13" i="5"/>
  <c r="M14" i="5" s="1"/>
  <c r="D32" i="6"/>
  <c r="C23" i="5"/>
  <c r="N24" i="5" s="1"/>
  <c r="D31" i="6"/>
  <c r="V28" i="5"/>
  <c r="E20" i="5"/>
  <c r="H52" i="5"/>
  <c r="F20" i="5"/>
  <c r="I52" i="5"/>
  <c r="H36" i="5"/>
  <c r="G20" i="5"/>
  <c r="L20" i="5"/>
  <c r="U20" i="5"/>
  <c r="I34" i="5"/>
  <c r="M52" i="5"/>
  <c r="G28" i="5"/>
  <c r="T28" i="5"/>
  <c r="L28" i="5"/>
  <c r="S28" i="5"/>
  <c r="K28" i="5"/>
  <c r="R28" i="5"/>
  <c r="U28" i="5"/>
  <c r="M28" i="5"/>
  <c r="E28" i="5"/>
  <c r="Q28" i="5"/>
  <c r="F28" i="5"/>
  <c r="O28" i="5"/>
  <c r="N28" i="5"/>
  <c r="J28" i="5"/>
  <c r="I28" i="5"/>
  <c r="P28" i="5"/>
  <c r="D29" i="6"/>
  <c r="C47" i="5"/>
  <c r="T48" i="5" s="1"/>
  <c r="T36" i="5"/>
  <c r="L36" i="5"/>
  <c r="S36" i="5"/>
  <c r="K36" i="5"/>
  <c r="R36" i="5"/>
  <c r="J36" i="5"/>
  <c r="U36" i="5"/>
  <c r="M36" i="5"/>
  <c r="E36" i="5"/>
  <c r="V36" i="5"/>
  <c r="F36" i="5"/>
  <c r="P36" i="5"/>
  <c r="O36" i="5"/>
  <c r="N36" i="5"/>
  <c r="I36" i="5"/>
  <c r="Q36" i="5"/>
  <c r="V34" i="5"/>
  <c r="N34" i="5"/>
  <c r="F34" i="5"/>
  <c r="U34" i="5"/>
  <c r="M34" i="5"/>
  <c r="E34" i="5"/>
  <c r="T34" i="5"/>
  <c r="L34" i="5"/>
  <c r="O34" i="5"/>
  <c r="G34" i="5"/>
  <c r="H34" i="5"/>
  <c r="Q34" i="5"/>
  <c r="P34" i="5"/>
  <c r="K34" i="5"/>
  <c r="S34" i="5"/>
  <c r="R34" i="5"/>
  <c r="D33" i="6"/>
  <c r="R20" i="5"/>
  <c r="J20" i="5"/>
  <c r="Q20" i="5"/>
  <c r="I20" i="5"/>
  <c r="P20" i="5"/>
  <c r="H20" i="5"/>
  <c r="S20" i="5"/>
  <c r="K20" i="5"/>
  <c r="M20" i="5"/>
  <c r="S54" i="5"/>
  <c r="T54" i="5"/>
  <c r="O54" i="5"/>
  <c r="N54" i="5"/>
  <c r="V54" i="5"/>
  <c r="C17" i="5"/>
  <c r="D14" i="6"/>
  <c r="N20" i="5"/>
  <c r="G54" i="5"/>
  <c r="T52" i="5"/>
  <c r="P52" i="5"/>
  <c r="E52" i="5"/>
  <c r="O52" i="5"/>
  <c r="N52" i="5"/>
  <c r="U52" i="5"/>
  <c r="F52" i="5"/>
  <c r="D13" i="6"/>
  <c r="C15" i="5"/>
  <c r="O20" i="5"/>
  <c r="L54" i="5"/>
  <c r="C29" i="5"/>
  <c r="D15" i="6"/>
  <c r="S22" i="5"/>
  <c r="T22" i="5"/>
  <c r="N22" i="5"/>
  <c r="L22" i="5"/>
  <c r="V22" i="5"/>
  <c r="U46" i="5"/>
  <c r="C55" i="5"/>
  <c r="O56" i="5" s="1"/>
  <c r="D16" i="6"/>
  <c r="C49" i="5"/>
  <c r="D30" i="6"/>
  <c r="C37" i="5"/>
  <c r="T20" i="5"/>
  <c r="G52" i="5"/>
  <c r="E54" i="5"/>
  <c r="M54" i="5"/>
  <c r="U54" i="5"/>
  <c r="H54" i="5"/>
  <c r="P54" i="5"/>
  <c r="I54" i="5"/>
  <c r="Q54" i="5"/>
  <c r="J54" i="5"/>
  <c r="R54" i="5"/>
  <c r="K54" i="5"/>
  <c r="Q52" i="5"/>
  <c r="J52" i="5"/>
  <c r="R52" i="5"/>
  <c r="K52" i="5"/>
  <c r="S52" i="5"/>
  <c r="L52" i="5"/>
  <c r="F24" i="5"/>
  <c r="O24" i="5"/>
  <c r="P24" i="5"/>
  <c r="E22" i="5"/>
  <c r="M22" i="5"/>
  <c r="U22" i="5"/>
  <c r="G22" i="5"/>
  <c r="O22" i="5"/>
  <c r="H22" i="5"/>
  <c r="P22" i="5"/>
  <c r="I22" i="5"/>
  <c r="Q22" i="5"/>
  <c r="J22" i="5"/>
  <c r="R22" i="5"/>
  <c r="K22" i="5"/>
  <c r="O32" i="5" l="1"/>
  <c r="H24" i="5"/>
  <c r="T24" i="5"/>
  <c r="L24" i="5"/>
  <c r="Q24" i="5"/>
  <c r="I24" i="5"/>
  <c r="V32" i="5"/>
  <c r="I32" i="5"/>
  <c r="G42" i="5"/>
  <c r="L32" i="5"/>
  <c r="K46" i="5"/>
  <c r="L42" i="5"/>
  <c r="H42" i="5"/>
  <c r="N42" i="5"/>
  <c r="P42" i="5"/>
  <c r="V42" i="5"/>
  <c r="H32" i="5"/>
  <c r="J46" i="5"/>
  <c r="H46" i="5"/>
  <c r="R46" i="5"/>
  <c r="S46" i="5"/>
  <c r="P46" i="5"/>
  <c r="N46" i="5"/>
  <c r="G46" i="5"/>
  <c r="L46" i="5"/>
  <c r="M32" i="5"/>
  <c r="F46" i="5"/>
  <c r="P14" i="5"/>
  <c r="E46" i="5"/>
  <c r="T46" i="5"/>
  <c r="U44" i="5"/>
  <c r="T32" i="5"/>
  <c r="V46" i="5"/>
  <c r="M46" i="5"/>
  <c r="R24" i="5"/>
  <c r="T42" i="5"/>
  <c r="O46" i="5"/>
  <c r="S42" i="5"/>
  <c r="E44" i="5"/>
  <c r="M44" i="5"/>
  <c r="R32" i="5"/>
  <c r="R44" i="5"/>
  <c r="H26" i="5"/>
  <c r="M26" i="5"/>
  <c r="M40" i="5"/>
  <c r="K26" i="5"/>
  <c r="U14" i="5"/>
  <c r="U26" i="5"/>
  <c r="I26" i="5"/>
  <c r="F14" i="5"/>
  <c r="F26" i="5"/>
  <c r="J44" i="5"/>
  <c r="N14" i="5"/>
  <c r="R26" i="5"/>
  <c r="E40" i="5"/>
  <c r="N40" i="5"/>
  <c r="G40" i="5"/>
  <c r="O26" i="5"/>
  <c r="V26" i="5"/>
  <c r="K40" i="5"/>
  <c r="O40" i="5"/>
  <c r="K14" i="5"/>
  <c r="L26" i="5"/>
  <c r="O42" i="5"/>
  <c r="R40" i="5"/>
  <c r="H40" i="5"/>
  <c r="F32" i="5"/>
  <c r="R42" i="5"/>
  <c r="F40" i="5"/>
  <c r="U40" i="5"/>
  <c r="V40" i="5"/>
  <c r="N26" i="5"/>
  <c r="S14" i="5"/>
  <c r="T26" i="5"/>
  <c r="S40" i="5"/>
  <c r="I40" i="5"/>
  <c r="P40" i="5"/>
  <c r="P26" i="5"/>
  <c r="J26" i="5"/>
  <c r="G26" i="5"/>
  <c r="J40" i="5"/>
  <c r="E26" i="5"/>
  <c r="U24" i="5"/>
  <c r="U42" i="5"/>
  <c r="L40" i="5"/>
  <c r="Q40" i="5"/>
  <c r="J32" i="5"/>
  <c r="Q26" i="5"/>
  <c r="P44" i="5"/>
  <c r="G44" i="5"/>
  <c r="K32" i="5"/>
  <c r="E32" i="5"/>
  <c r="V14" i="5"/>
  <c r="F44" i="5"/>
  <c r="I44" i="5"/>
  <c r="N44" i="5"/>
  <c r="O14" i="5"/>
  <c r="G24" i="5"/>
  <c r="G32" i="5"/>
  <c r="Q42" i="5"/>
  <c r="J42" i="5"/>
  <c r="I42" i="5"/>
  <c r="J14" i="5"/>
  <c r="O44" i="5"/>
  <c r="V44" i="5"/>
  <c r="E42" i="5"/>
  <c r="H44" i="5"/>
  <c r="G14" i="5"/>
  <c r="E14" i="5"/>
  <c r="V24" i="5"/>
  <c r="M24" i="5"/>
  <c r="K24" i="5"/>
  <c r="L44" i="5"/>
  <c r="T14" i="5"/>
  <c r="M42" i="5"/>
  <c r="N32" i="5"/>
  <c r="S44" i="5"/>
  <c r="U32" i="5"/>
  <c r="S32" i="5"/>
  <c r="H14" i="5"/>
  <c r="J24" i="5"/>
  <c r="Q32" i="5"/>
  <c r="I14" i="5"/>
  <c r="T44" i="5"/>
  <c r="F42" i="5"/>
  <c r="L14" i="5"/>
  <c r="Q14" i="5"/>
  <c r="R14" i="5"/>
  <c r="Q44" i="5"/>
  <c r="Q46" i="5"/>
  <c r="S24" i="5"/>
  <c r="E24" i="5"/>
  <c r="P48" i="5"/>
  <c r="Q56" i="5"/>
  <c r="G56" i="5"/>
  <c r="V56" i="5"/>
  <c r="F56" i="5"/>
  <c r="N56" i="5"/>
  <c r="J56" i="5"/>
  <c r="H48" i="5"/>
  <c r="F48" i="5"/>
  <c r="M48" i="5"/>
  <c r="I56" i="5"/>
  <c r="E48" i="5"/>
  <c r="P56" i="5"/>
  <c r="M56" i="5"/>
  <c r="U56" i="5"/>
  <c r="L48" i="5"/>
  <c r="H56" i="5"/>
  <c r="E56" i="5"/>
  <c r="R48" i="5"/>
  <c r="U50" i="5"/>
  <c r="N50" i="5"/>
  <c r="F50" i="5"/>
  <c r="V50" i="5"/>
  <c r="M50" i="5"/>
  <c r="E50" i="5"/>
  <c r="T50" i="5"/>
  <c r="L50" i="5"/>
  <c r="O50" i="5"/>
  <c r="G50" i="5"/>
  <c r="H50" i="5"/>
  <c r="Q50" i="5"/>
  <c r="P50" i="5"/>
  <c r="K50" i="5"/>
  <c r="S50" i="5"/>
  <c r="R50" i="5"/>
  <c r="J50" i="5"/>
  <c r="I50" i="5"/>
  <c r="U48" i="5"/>
  <c r="J48" i="5"/>
  <c r="R30" i="5"/>
  <c r="J30" i="5"/>
  <c r="Q30" i="5"/>
  <c r="I30" i="5"/>
  <c r="P30" i="5"/>
  <c r="H30" i="5"/>
  <c r="S30" i="5"/>
  <c r="K30" i="5"/>
  <c r="O30" i="5"/>
  <c r="M30" i="5"/>
  <c r="L30" i="5"/>
  <c r="G30" i="5"/>
  <c r="V30" i="5"/>
  <c r="F30" i="5"/>
  <c r="N30" i="5"/>
  <c r="U30" i="5"/>
  <c r="T30" i="5"/>
  <c r="E30" i="5"/>
  <c r="T18" i="5"/>
  <c r="L18" i="5"/>
  <c r="S18" i="5"/>
  <c r="K18" i="5"/>
  <c r="R18" i="5"/>
  <c r="J18" i="5"/>
  <c r="U18" i="5"/>
  <c r="M18" i="5"/>
  <c r="E18" i="5"/>
  <c r="V18" i="5"/>
  <c r="F18" i="5"/>
  <c r="P18" i="5"/>
  <c r="O18" i="5"/>
  <c r="N18" i="5"/>
  <c r="I18" i="5"/>
  <c r="Q18" i="5"/>
  <c r="H18" i="5"/>
  <c r="G18" i="5"/>
  <c r="V48" i="5"/>
  <c r="Q48" i="5"/>
  <c r="G48" i="5"/>
  <c r="O48" i="5"/>
  <c r="I48" i="5"/>
  <c r="S48" i="5"/>
  <c r="V16" i="5"/>
  <c r="N16" i="5"/>
  <c r="F16" i="5"/>
  <c r="U16" i="5"/>
  <c r="M16" i="5"/>
  <c r="E16" i="5"/>
  <c r="O16" i="5"/>
  <c r="G16" i="5"/>
  <c r="J16" i="5"/>
  <c r="H16" i="5"/>
  <c r="R16" i="5"/>
  <c r="Q16" i="5"/>
  <c r="P16" i="5"/>
  <c r="T16" i="5"/>
  <c r="I16" i="5"/>
  <c r="S16" i="5"/>
  <c r="K16" i="5"/>
  <c r="L16" i="5"/>
  <c r="N48" i="5"/>
  <c r="K48" i="5"/>
  <c r="R38" i="5"/>
  <c r="J38" i="5"/>
  <c r="Q38" i="5"/>
  <c r="I38" i="5"/>
  <c r="P38" i="5"/>
  <c r="H38" i="5"/>
  <c r="S38" i="5"/>
  <c r="K38" i="5"/>
  <c r="T38" i="5"/>
  <c r="M38" i="5"/>
  <c r="L38" i="5"/>
  <c r="G38" i="5"/>
  <c r="O38" i="5"/>
  <c r="N38" i="5"/>
  <c r="F38" i="5"/>
  <c r="V38" i="5"/>
  <c r="E38" i="5"/>
  <c r="U38" i="5"/>
  <c r="R56" i="5"/>
  <c r="K56" i="5"/>
  <c r="T56" i="5"/>
  <c r="S56" i="5"/>
  <c r="L56" i="5"/>
  <c r="E26" i="2"/>
  <c r="E25" i="2" l="1"/>
  <c r="H58" i="5"/>
  <c r="U58" i="5"/>
  <c r="O58" i="5"/>
  <c r="Q58" i="5"/>
  <c r="V58" i="5"/>
  <c r="P58" i="5"/>
  <c r="E58" i="5"/>
  <c r="N58" i="5"/>
  <c r="L58" i="5"/>
  <c r="F58" i="5"/>
  <c r="K58" i="5"/>
  <c r="G58" i="5"/>
  <c r="S58" i="5"/>
  <c r="I58" i="5"/>
  <c r="T58" i="5"/>
  <c r="M58" i="5"/>
  <c r="R58" i="5"/>
  <c r="J58" i="5"/>
  <c r="E34" i="6"/>
  <c r="E24" i="2" l="1"/>
  <c r="E60" i="5"/>
  <c r="F60" i="5" s="1"/>
  <c r="G60" i="5" s="1"/>
  <c r="H60" i="5" s="1"/>
  <c r="I60" i="5" s="1"/>
  <c r="J60" i="5" s="1"/>
  <c r="K60" i="5" s="1"/>
  <c r="L60" i="5" s="1"/>
  <c r="M60" i="5" s="1"/>
  <c r="N60" i="5" s="1"/>
  <c r="O60" i="5" s="1"/>
  <c r="P60" i="5" s="1"/>
  <c r="Q60" i="5" s="1"/>
  <c r="R60" i="5" s="1"/>
  <c r="S60" i="5" s="1"/>
  <c r="T60" i="5" s="1"/>
  <c r="U60" i="5" s="1"/>
  <c r="E23" i="2" l="1"/>
  <c r="E22" i="2" l="1"/>
  <c r="F22" i="2" l="1"/>
  <c r="F23" i="2"/>
  <c r="F24" i="2"/>
  <c r="F25" i="2"/>
  <c r="F26" i="2"/>
  <c r="E21" i="2" l="1"/>
  <c r="F21" i="2" s="1"/>
  <c r="E20" i="2" l="1"/>
  <c r="F20" i="2" s="1"/>
  <c r="E19" i="2" l="1"/>
  <c r="F19" i="2" s="1"/>
  <c r="E18" i="2" l="1"/>
  <c r="F18" i="2" s="1"/>
  <c r="E17" i="2" l="1"/>
  <c r="F17" i="2" s="1"/>
  <c r="E16" i="2" l="1"/>
  <c r="F16" i="2" s="1"/>
  <c r="E15" i="2" l="1"/>
  <c r="F15" i="2" s="1"/>
  <c r="E14" i="2" l="1"/>
  <c r="F14" i="2" s="1"/>
  <c r="E13" i="2" l="1"/>
  <c r="F13" i="2" s="1"/>
  <c r="E12" i="2" l="1"/>
  <c r="F12" i="2" l="1"/>
  <c r="E27" i="2"/>
  <c r="F27" i="2" s="1"/>
  <c r="E31" i="6" l="1"/>
  <c r="E27" i="6"/>
  <c r="E33" i="6"/>
  <c r="E26" i="6"/>
  <c r="E20" i="6"/>
  <c r="E22" i="6"/>
  <c r="E18" i="6"/>
  <c r="E19" i="6"/>
  <c r="E15" i="6"/>
  <c r="E12" i="6"/>
  <c r="E23" i="6"/>
  <c r="C12" i="5"/>
  <c r="E21" i="6"/>
  <c r="E16" i="6"/>
  <c r="E25" i="6"/>
  <c r="E28" i="6"/>
  <c r="E13" i="6"/>
  <c r="E24" i="6"/>
  <c r="E14" i="6"/>
  <c r="E17" i="6"/>
  <c r="E29" i="6"/>
  <c r="E32" i="6"/>
  <c r="E30" i="6"/>
  <c r="D34" i="6"/>
  <c r="G26" i="2"/>
  <c r="G22" i="2"/>
  <c r="G25" i="2"/>
  <c r="G24" i="2"/>
  <c r="G23" i="2"/>
  <c r="G21" i="2"/>
  <c r="G20" i="2"/>
  <c r="G19" i="2"/>
  <c r="G18" i="2"/>
  <c r="G17" i="2"/>
  <c r="G16" i="2"/>
  <c r="G15" i="2"/>
  <c r="G14" i="2"/>
  <c r="G13" i="2"/>
  <c r="G12" i="2"/>
  <c r="V60" i="5" l="1"/>
  <c r="V69" i="5" s="1"/>
  <c r="L57" i="5"/>
  <c r="S57" i="5"/>
  <c r="F57" i="5"/>
  <c r="H57" i="5"/>
  <c r="V57" i="5"/>
  <c r="U57" i="5"/>
  <c r="M57" i="5"/>
  <c r="G57" i="5"/>
  <c r="N57" i="5"/>
  <c r="Q57" i="5"/>
  <c r="K57" i="5"/>
  <c r="E57" i="5"/>
  <c r="P57" i="5"/>
  <c r="J57" i="5"/>
  <c r="T57" i="5"/>
  <c r="O57" i="5"/>
  <c r="R57" i="5"/>
  <c r="I57" i="5"/>
  <c r="G27" i="2"/>
  <c r="E59" i="5" l="1"/>
  <c r="F59" i="5" s="1"/>
  <c r="G59" i="5" s="1"/>
  <c r="H59" i="5" s="1"/>
  <c r="I59" i="5" s="1"/>
  <c r="J59" i="5" s="1"/>
  <c r="K59" i="5" s="1"/>
  <c r="L59" i="5" s="1"/>
  <c r="M59" i="5" s="1"/>
  <c r="N59" i="5" s="1"/>
  <c r="O59" i="5" s="1"/>
  <c r="P59" i="5" s="1"/>
  <c r="Q59" i="5" s="1"/>
  <c r="R59" i="5" s="1"/>
  <c r="S59" i="5" s="1"/>
  <c r="T59" i="5" s="1"/>
  <c r="U59" i="5" s="1"/>
  <c r="V59" i="5" s="1"/>
  <c r="W57" i="5"/>
</calcChain>
</file>

<file path=xl/sharedStrings.xml><?xml version="1.0" encoding="utf-8"?>
<sst xmlns="http://schemas.openxmlformats.org/spreadsheetml/2006/main" count="43257" uniqueCount="11449">
  <si>
    <t>ITEM</t>
  </si>
  <si>
    <t>DESCRIÇÃO DOS SERVIÇOS</t>
  </si>
  <si>
    <t>QUANTIDADE</t>
  </si>
  <si>
    <t>CANTEIRO DE OBRAS</t>
  </si>
  <si>
    <t>ADMINISTRATIVO</t>
  </si>
  <si>
    <t>IMPLANTAÇÃO</t>
  </si>
  <si>
    <t>CALÇADA  / MURO</t>
  </si>
  <si>
    <t>BLOCO A - ADMINISTRAÇÃO - SEC XXI - 2015</t>
  </si>
  <si>
    <t>BLOCO C - LABORATÓRIO - SEC XXI - 2015</t>
  </si>
  <si>
    <t>BLOCO D - PÁTIO/SERVIÇO - SEC XXI - 2015</t>
  </si>
  <si>
    <t>BLOCO E - 4 SALAS COM SANITÁRIOS - SEC XXI - 2015</t>
  </si>
  <si>
    <t>BLOCO F - 4 SALAS COM VESTIÁRIO - SEC XXI - 2015</t>
  </si>
  <si>
    <t>QUADRA  EM ARCO MOD 02 - PADRÃO  SEDUC</t>
  </si>
  <si>
    <t>PASSARELA M1 - SEC. XXI - REV. 2015</t>
  </si>
  <si>
    <t>PASSARELA M2 - SEC. XXI - REV. 2015</t>
  </si>
  <si>
    <t>PASSARELA M3 - SEC. XXI - REV. 2015</t>
  </si>
  <si>
    <t>RESERVATÓRIO ELEVADO  - 12.500 L - 13 M DE ALTURA</t>
  </si>
  <si>
    <t>RESERVATÓRIO ENTERRADO</t>
  </si>
  <si>
    <t>TOTAL GERAL DO ORÇAMENTO (R$)</t>
  </si>
  <si>
    <t>a.</t>
  </si>
  <si>
    <t>SERVIÇOS PRELIMINARES</t>
  </si>
  <si>
    <t>b.</t>
  </si>
  <si>
    <t>TRANSPORTES</t>
  </si>
  <si>
    <t>c.</t>
  </si>
  <si>
    <t>SERVIÇO EM TERRA</t>
  </si>
  <si>
    <t>d.</t>
  </si>
  <si>
    <t>FUNDAÇÕES E SONDAGENS</t>
  </si>
  <si>
    <t>e.</t>
  </si>
  <si>
    <t>ESTRUTURA</t>
  </si>
  <si>
    <t>f.</t>
  </si>
  <si>
    <t>INSTALAÇÕES ELÉTRICAS</t>
  </si>
  <si>
    <t>g.</t>
  </si>
  <si>
    <t>INSTALAÇÕES HIDROSSANITÁRIAS</t>
  </si>
  <si>
    <t>h</t>
  </si>
  <si>
    <t>INSTALAÇÕES ESPECIAIS</t>
  </si>
  <si>
    <t>i.</t>
  </si>
  <si>
    <t>ALVENARIAS E DIVISÓRIAS</t>
  </si>
  <si>
    <t>k.</t>
  </si>
  <si>
    <t>IMPERMEABILIZAÇÃO</t>
  </si>
  <si>
    <t>n.</t>
  </si>
  <si>
    <t>ESTRUTURAS METÁLICAS</t>
  </si>
  <si>
    <t>o.</t>
  </si>
  <si>
    <t>COBERTURAS</t>
  </si>
  <si>
    <t>q.</t>
  </si>
  <si>
    <t>ESQUADRIAS METÁLICAS</t>
  </si>
  <si>
    <t>r.</t>
  </si>
  <si>
    <t>VIDROS</t>
  </si>
  <si>
    <t>s.</t>
  </si>
  <si>
    <t>REVESTIMENTO DE PAREDE</t>
  </si>
  <si>
    <t>t.</t>
  </si>
  <si>
    <t>FORROS</t>
  </si>
  <si>
    <t>u.</t>
  </si>
  <si>
    <t>REVESTIMENTO DE PISO</t>
  </si>
  <si>
    <t>v.</t>
  </si>
  <si>
    <t>FERRAGENS</t>
  </si>
  <si>
    <t>w.</t>
  </si>
  <si>
    <t>MARCENARIA</t>
  </si>
  <si>
    <t>x.</t>
  </si>
  <si>
    <t>ADMINISTRAÇÃO</t>
  </si>
  <si>
    <t>y.</t>
  </si>
  <si>
    <t>PINTURA</t>
  </si>
  <si>
    <t>z.</t>
  </si>
  <si>
    <t>DIVERSOS</t>
  </si>
  <si>
    <t>Parcelas:</t>
  </si>
  <si>
    <t>Dias:</t>
  </si>
  <si>
    <t>% Período</t>
  </si>
  <si>
    <t>INST.ELET/TELEFÔNICA/CABEAMENTO E</t>
  </si>
  <si>
    <t>INSTALAÇÕES  HIDROSSANITÁRIAS</t>
  </si>
  <si>
    <t>INSTALAÇÕES  ESPECIAIS</t>
  </si>
  <si>
    <t>ALVENARIA E DIVISÓRIAS</t>
  </si>
  <si>
    <t>ESTRUTURA METÁLICA</t>
  </si>
  <si>
    <t>ESQUADRIAS  METÁLICAS</t>
  </si>
  <si>
    <t>ADMINISTRAÇÃO - MENSALISTAS</t>
  </si>
  <si>
    <t>% PERÍODO</t>
  </si>
  <si>
    <t>VALOR PERÍODO</t>
  </si>
  <si>
    <t>% ACUMULADO</t>
  </si>
  <si>
    <t>VALOR ACUMULADO</t>
  </si>
  <si>
    <t>TOTAL GERAL DO ORÇAMENTO (R$) C/BDI</t>
  </si>
  <si>
    <t>CÓDIGO</t>
  </si>
  <si>
    <t>SERVIÇO</t>
  </si>
  <si>
    <t>DESCRIÇÃO</t>
  </si>
  <si>
    <t>UNID</t>
  </si>
  <si>
    <t>QUANT</t>
  </si>
  <si>
    <t>PREÇO SEM  BDI</t>
  </si>
  <si>
    <t>PREÇO COM BDI</t>
  </si>
  <si>
    <t>PARTICIP. (%)</t>
  </si>
  <si>
    <t>CLIENTE:</t>
  </si>
  <si>
    <t>SEDUC - SECRETARIA DE GOVERNO DO ESTADO DE GOIÁS</t>
  </si>
  <si>
    <t>OBJETO:</t>
  </si>
  <si>
    <t>REFORMA E AMPLIAÇÃO NO CE ANTÔNIO JOSE DE OLIVEIRA, EM MONTE ALEGRE-GO</t>
  </si>
  <si>
    <t>METRAGEM:</t>
  </si>
  <si>
    <t>DATA:</t>
  </si>
  <si>
    <t>LICITAÇÃO:</t>
  </si>
  <si>
    <t>TABELA</t>
  </si>
  <si>
    <t>CODIGO</t>
  </si>
  <si>
    <t>REPET</t>
  </si>
  <si>
    <t>QUANT TOTAL</t>
  </si>
  <si>
    <t>MAT</t>
  </si>
  <si>
    <t>MO</t>
  </si>
  <si>
    <t>T.SERVIÇO UNIT</t>
  </si>
  <si>
    <t>VALOR TOTAL</t>
  </si>
  <si>
    <t>UN</t>
  </si>
  <si>
    <t>1.1.</t>
  </si>
  <si>
    <t>1.1.0.0.1.</t>
  </si>
  <si>
    <t>GOINFRA</t>
  </si>
  <si>
    <t>BARRACÃO DE OBRAS PADRÃO GOINFRA ( BLOCOS,COBERTURAS,PASSARELAS E MÓVEIS), SEM ALOJAMENTO E LAVANDERIA , COM PINTURA, EM CONSONÂNCIA COM AS NR's, EM ESPECIAL A NR-18, INCLUSO INSTALAÇÕES ELÉTRICAS E HIDROSSANITÁRIAS - ( COM REAPROVEITAMENTO 1 VEZ ).</t>
  </si>
  <si>
    <t>M2</t>
  </si>
  <si>
    <t>1.1.0.0.2.</t>
  </si>
  <si>
    <t>1.2.</t>
  </si>
  <si>
    <t>1.2.0.0.1.</t>
  </si>
  <si>
    <t>1.2.0.0.2.</t>
  </si>
  <si>
    <t>DESMOBILIZAÇÃO DO CANTEIRO DE OBRAS - INCLUSIVE CARGA E DESCARGA E A HORA IMPRODUTIVA DO CAMINHÃO - ( EXCLUSO O TRANSPORTE )</t>
  </si>
  <si>
    <t>1.3.</t>
  </si>
  <si>
    <t>1.3.0.0.1.</t>
  </si>
  <si>
    <t>LIMPEZA FINAL DE OBRA - (OBRAS CIVIS)</t>
  </si>
  <si>
    <t>1.3.0.0.2.</t>
  </si>
  <si>
    <t>PLACA DE INAUGURAÇÃO AÇO ESCOVADO 60 X 120 CM</t>
  </si>
  <si>
    <t>2.1.</t>
  </si>
  <si>
    <t>2.1.0.0.1.</t>
  </si>
  <si>
    <t>FERRAMENTAS (MANUAIS/ELÉTRICAS) E MATERIAL DE LIMPEZA PERMANENTE DA OBRA - ÁREAS EDIFICADAS/COBERTAS/FECHADAS</t>
  </si>
  <si>
    <t>2.1.0.0.2.</t>
  </si>
  <si>
    <t>2.1.0.0.3.</t>
  </si>
  <si>
    <t>SONDAGENS PARA INTERIOR - (OBRAS CIVIS)</t>
  </si>
  <si>
    <t>M</t>
  </si>
  <si>
    <t>2.2.</t>
  </si>
  <si>
    <t>2.2.0.0.1.</t>
  </si>
  <si>
    <t>ENGENHEIRO - (OBRAS CIVIS)</t>
  </si>
  <si>
    <t>H</t>
  </si>
  <si>
    <t>2.2.0.0.2.</t>
  </si>
  <si>
    <t>ENCARREGADO - (OBRAS CIVIS)</t>
  </si>
  <si>
    <t>2.2.0.0.3.</t>
  </si>
  <si>
    <t>ALMOXARIFE - (OBRAS CIVIS)</t>
  </si>
  <si>
    <t>2.2.0.0.4.</t>
  </si>
  <si>
    <t>VIGIA DE OBRAS - (NOTURNO  E NO SÁBADO/DOMINGO DIURNO) - O.C.</t>
  </si>
  <si>
    <t>2.3.</t>
  </si>
  <si>
    <t>2.3.0.0.1.</t>
  </si>
  <si>
    <t>CAFE DA MANHA</t>
  </si>
  <si>
    <t>RE</t>
  </si>
  <si>
    <t>2.3.0.0.2.</t>
  </si>
  <si>
    <t>CANTINA - (OBRAS CIVIS)</t>
  </si>
  <si>
    <t>3.1.</t>
  </si>
  <si>
    <t>3.1.1.</t>
  </si>
  <si>
    <t>INST. ELÉTRICAS</t>
  </si>
  <si>
    <t>3.1.1.0.1.</t>
  </si>
  <si>
    <t>ESCAVACAO MANUAL DE VALAS &lt; 1 MTS. (OBRAS CIVIS)</t>
  </si>
  <si>
    <t>M3</t>
  </si>
  <si>
    <t>3.1.1.0.2.</t>
  </si>
  <si>
    <t>REATERRO COM APILOAMENTO</t>
  </si>
  <si>
    <t>3.1.2.</t>
  </si>
  <si>
    <t>INST. HIDROSSANITÁRIAS</t>
  </si>
  <si>
    <t>3.1.2.0.1.</t>
  </si>
  <si>
    <t>3.1.2.0.2.</t>
  </si>
  <si>
    <t>3.1.3.</t>
  </si>
  <si>
    <t>INCÊNDIO</t>
  </si>
  <si>
    <t>3.1.3.0.1.</t>
  </si>
  <si>
    <t>3.1.3.0.2.</t>
  </si>
  <si>
    <t>3.2.</t>
  </si>
  <si>
    <t>3.2.1.</t>
  </si>
  <si>
    <t>IMPLANT.</t>
  </si>
  <si>
    <t>3.2.1.0.1.</t>
  </si>
  <si>
    <t>CABO EPR/XLPE (90°C) 1KV - 10MM2</t>
  </si>
  <si>
    <t>3.2.1.0.2.</t>
  </si>
  <si>
    <t>CABO FLEXÍVEL EPR/XLPE (90°C), 0,6/1 KV, 150 MM2</t>
  </si>
  <si>
    <t>3.2.1.0.3.</t>
  </si>
  <si>
    <t>CABO FLEXÍVEL EPR/XLPE (90°C), 0,6/1 KV, 16 MM2</t>
  </si>
  <si>
    <t>3.2.1.0.4.</t>
  </si>
  <si>
    <t>CABO FLEXÍVEL PVC (70° C), 0,6/1 KV, 4 MM2</t>
  </si>
  <si>
    <t>3.2.1.0.5.</t>
  </si>
  <si>
    <t>CABO FLEXÍVEL PVC (70° C), 0,6/1 KV, 6 MM2</t>
  </si>
  <si>
    <t>3.2.1.0.6.</t>
  </si>
  <si>
    <t>SINAPI</t>
  </si>
  <si>
    <t>CAIXA ENTERRADA ELÉTRICA RETANGULAR, EM CONCRETO PRÉ-MOLDADO, FUNDO COM BRITA, DIMENSÕES INTERNAS: 0,4X0,4X0,4 M. AF_12/2020</t>
  </si>
  <si>
    <t>3.2.1.0.7.</t>
  </si>
  <si>
    <t>3.2.1.0.8.</t>
  </si>
  <si>
    <t>3.2.1.0.9.</t>
  </si>
  <si>
    <t>DISJUNTOR MONOPOLAR TIPO DIN, CORRENTE NOMINAL DE 20A - FORNECIMENTO E INSTALAÇÃO. AF_10/2020</t>
  </si>
  <si>
    <t>3.2.1.0.10.</t>
  </si>
  <si>
    <t>DISJUNTOR TERMOMAGNÉTICO TRIPOLAR , CORRENTE NOMINAL DE 250A - FORNECIMENTO E INSTALAÇÃO. AF_10/2020</t>
  </si>
  <si>
    <t>3.2.1.0.11.</t>
  </si>
  <si>
    <t>DISJUNTOR TRIPOLAR DE 60 A 100-A</t>
  </si>
  <si>
    <t>3.2.1.0.12.</t>
  </si>
  <si>
    <t>DISJUNTOR TRIPOLAR TIPO DIN, CORRENTE NOMINAL DE 25A - FORNECIMENTO E INSTALAÇÃO. AF_10/2020</t>
  </si>
  <si>
    <t>3.2.1.0.13.</t>
  </si>
  <si>
    <t>DISJUNTOR TRIPOLAR TIPO DIN, CORRENTE NOMINAL DE 32A - FORNECIMENTO E INSTALAÇÃO. AF_10/2020</t>
  </si>
  <si>
    <t>3.2.1.0.14.</t>
  </si>
  <si>
    <t>3.2.1.0.15.</t>
  </si>
  <si>
    <t>DISPOSITIVO DE PROTEÇÃO CONTRA SURTOS (D.P.S.) 275V DE 8 A 40KA</t>
  </si>
  <si>
    <t>3.2.1.0.16.</t>
  </si>
  <si>
    <t>ELETRODUTO FLEXÍVEL CORRUGADO, PEAD, DN 100 (4"), PARA REDE ENTERRADA DE DISTRIBUIÇÃO DE ENERGIA ELÉTRICA - FORNECIMENTO E INSTALAÇÃO. AF_12/2021</t>
  </si>
  <si>
    <t>3.2.1.0.17.</t>
  </si>
  <si>
    <t>ELETRODUTO FLEXÍVEL CORRUGADO, PEAD, DN 40 MM (1 1/4"), PARA CIRCUITOS TERMINAIS, INSTALADO EM PAREDE - FORNECIMENTO E INSTALAÇÃO. AF_03/2023</t>
  </si>
  <si>
    <t>3.2.1.0.18.</t>
  </si>
  <si>
    <t>ELETRODUTO FLEXÍVEL CORRUGADO, PEAD, DN 63 (2"), PARA REDE ENTERRADA DE DISTRIBUIÇÃO DE ENERGIA ELÉTRICA - FORNECIMENTO E INSTALAÇÃO. AF_12/2021</t>
  </si>
  <si>
    <t>3.2.1.0.19.</t>
  </si>
  <si>
    <t>ELETRODUTO FLEXÍVEL CORRUGADO, PEAD, DN 90 (3"), PARA REDE ENTERRADA DE DISTRIBUIÇÃO DE ENERGIA ELÉTRICA - FORNECIMENTO E INSTALAÇÃO. AF_12/2021</t>
  </si>
  <si>
    <t>3.2.1.0.20.</t>
  </si>
  <si>
    <t>QUADRO DE DISTRIBUIÇÃO DE EMBUTIR METÁLICO CB-56E - 225A</t>
  </si>
  <si>
    <t>3.2.2.</t>
  </si>
  <si>
    <t>QUADRO DE COMANDO - MOTORES RESERVATÓRIO ENTERRADO</t>
  </si>
  <si>
    <t>3.2.2.0.1.</t>
  </si>
  <si>
    <t>BORNE TERMINAL SAK 2,5 MM2</t>
  </si>
  <si>
    <t>3.2.2.0.2.</t>
  </si>
  <si>
    <t>BORNE TERMINAL SAK 6 MM2</t>
  </si>
  <si>
    <t>3.2.2.0.3.</t>
  </si>
  <si>
    <t>BOTOEIRA "LIGA-DESLIGA" PARA INSTALAÇÃO EM PORTA  DE QUADRO</t>
  </si>
  <si>
    <t>3.2.2.0.4.</t>
  </si>
  <si>
    <t>CABO DE COBRE FLEXÍVEL ISOLADO, 1,5 MM², ANTI-CHAMA 450/750 V, PARA CIRCUITOS TERMINAIS - FORNECIMENTO E INSTALAÇÃO. AF_03/2023</t>
  </si>
  <si>
    <t>3.2.2.0.5.</t>
  </si>
  <si>
    <t>CABO ISOLADO PP 3 X 2,5 MM2</t>
  </si>
  <si>
    <t>3.2.2.0.6.</t>
  </si>
  <si>
    <t>CAIXA PARA QUADRO DE COMANDO METÁLICA DE SOBREPOR 60X60X20 CM</t>
  </si>
  <si>
    <t>3.2.2.0.7.</t>
  </si>
  <si>
    <t>CANALETA COM TAMPA (LINHA X OU EQUIVALENTE) 50X20X2000 MM</t>
  </si>
  <si>
    <t>3.2.2.0.8.</t>
  </si>
  <si>
    <t>CHAVE DE BOIA AUTOMÁTICA - 15A/250V</t>
  </si>
  <si>
    <t>3.2.2.0.9.</t>
  </si>
  <si>
    <t>CHAVE PARTIDA MOTOR TRIFÁSICA C/RELE FALTA DE FASE 15 CV</t>
  </si>
  <si>
    <t>3.2.2.0.10.</t>
  </si>
  <si>
    <t>CHAVE TRIPOLAR TIPO PACCO 32A</t>
  </si>
  <si>
    <t>3.2.2.0.11.</t>
  </si>
  <si>
    <t>CONTATOR TRIPOLAR - 16A, 500V NOMINAL, COMANDO 220V, CATEGORIA AC-3.</t>
  </si>
  <si>
    <t>3.2.2.0.12.</t>
  </si>
  <si>
    <t>3.2.2.0.13.</t>
  </si>
  <si>
    <t>3.2.2.0.14.</t>
  </si>
  <si>
    <t>3.2.2.0.15.</t>
  </si>
  <si>
    <t>TRILHO OU SUPORTE PARA BORNE TERMINAL</t>
  </si>
  <si>
    <t>3.2.3.</t>
  </si>
  <si>
    <t>ILUMINAÇÃO EXTERNA / ILUMINAÇÃO DE EMERGÊNCIA</t>
  </si>
  <si>
    <t>3.2.3.0.1.</t>
  </si>
  <si>
    <t>BRACADEIRA METALICA TIPO "D" DIAM. 3/4"</t>
  </si>
  <si>
    <t>3.2.3.0.2.</t>
  </si>
  <si>
    <t>BUCHA DE NYLON S-6</t>
  </si>
  <si>
    <t>3.2.3.0.3.</t>
  </si>
  <si>
    <t>3.2.3.0.4.</t>
  </si>
  <si>
    <t>CABO DE COBRE FLEXÍVEL ISOLADO, 2,5 MM², ANTI-CHAMA 0,6/1,0 KV, PARA CIRCUITOS TERMINAIS - FORNECIMENTO E INSTALAÇÃO. AF_03/2023</t>
  </si>
  <si>
    <t>3.2.3.0.5.</t>
  </si>
  <si>
    <t>CAIXA ENTERRADA ELÉTRICA RETANGULAR, EM CONCRETO PRÉ-MOLDADO, FUNDO COM BRITA, DIMENSÕES INTERNAS: 0,3X0,3X0,3 M. AF_12/2020</t>
  </si>
  <si>
    <t>3.2.3.0.6.</t>
  </si>
  <si>
    <t>CAIXA RETANGULAR 4" X 2" ALTA (2,00 M DO PISO), PVC, INSTALADA EM PAREDE - FORNECIMENTO E INSTALAÇÃO. AF_03/2023</t>
  </si>
  <si>
    <t>3.2.3.0.7.</t>
  </si>
  <si>
    <t>3.2.3.0.8.</t>
  </si>
  <si>
    <t>CONDULETE METÁLICO - ADAPTADOR DE SAÍDA 3/4"</t>
  </si>
  <si>
    <t>3.2.3.0.9.</t>
  </si>
  <si>
    <t>CONDULETE METÁLICO - CAIXA COM 5 ENTRADAS</t>
  </si>
  <si>
    <t>3.2.3.0.10.</t>
  </si>
  <si>
    <t>CONDULETE METÁLICO - TAMPÃO DE 3/4"</t>
  </si>
  <si>
    <t>3.2.3.0.11.</t>
  </si>
  <si>
    <t>CURVA DE 90 GRAUS AÇO GALVANIZADO DIAM.3/4"</t>
  </si>
  <si>
    <t>3.2.3.0.12.</t>
  </si>
  <si>
    <t>DISJUNTOR MONOPOLAR TIPO DIN, CORRENTE NOMINAL DE 16A - FORNECIMENTO E INSTALAÇÃO. AF_10/2020</t>
  </si>
  <si>
    <t>3.2.3.0.13.</t>
  </si>
  <si>
    <t>ELETRODUTO EM AÇO ZINCADO DIÂMETRO 3/4"</t>
  </si>
  <si>
    <t>3.2.3.0.14.</t>
  </si>
  <si>
    <t>ELETRODUTO FLEXÍVEL CORRUGADO REFORÇADO, PVC, DN 25 MM (3/4"), PARA CIRCUITOS TERMINAIS, INSTALADO EM PAREDE - FORNECIMENTO E INSTALAÇÃO. AF_03/2023</t>
  </si>
  <si>
    <t>3.2.3.0.15.</t>
  </si>
  <si>
    <t>ELETRODUTO FLEXÍVEL CORRUGADO REFORÇADO, PVC, DN 32 MM (1"), PARA CIRCUITOS TERMINAIS, INSTALADO EM PAREDE - FORNECIMENTO E INSTALAÇÃO. AF_03/2023</t>
  </si>
  <si>
    <t>3.2.3.0.16.</t>
  </si>
  <si>
    <t>INTERRUPTOR SIMPLES (2 SECOES)</t>
  </si>
  <si>
    <t>3.2.3.0.17.</t>
  </si>
  <si>
    <t>INTERRUPTOR SIMPLES (3 SECOES)</t>
  </si>
  <si>
    <t>3.2.3.0.18.</t>
  </si>
  <si>
    <t>LÂMPADA COMPACTA DE LED 10 W, BASE E27 - FORNECIMENTO E INSTALAÇÃO. AF_02/2020</t>
  </si>
  <si>
    <t>3.2.3.0.19.</t>
  </si>
  <si>
    <t>LUMINÁRIA TIPO PLAFON REDONDO COM VIDRO FOSCO, DE SOBREPOR, COM 2 LÂMPADAS FLUORESCENTES DE 15 W, SEM REATOR - FORNECIMENTO E INSTALAÇÃO. AF_02/2020</t>
  </si>
  <si>
    <t>3.2.3.0.20.</t>
  </si>
  <si>
    <t>LUVA EM AÇO ZINCADO DIÂMETRO 3/4"</t>
  </si>
  <si>
    <t>3.2.3.0.21.</t>
  </si>
  <si>
    <t>PARAFUSO P/BUCHA S-6</t>
  </si>
  <si>
    <t>3.2.3.0.22.</t>
  </si>
  <si>
    <t>3.2.3.0.23.</t>
  </si>
  <si>
    <t>COMPOSIÇÃO</t>
  </si>
  <si>
    <t>COMP 375_SEE</t>
  </si>
  <si>
    <t>REFLETOR DE LED HOLOFORTE 50W (GOINFRA + SINAPI)</t>
  </si>
  <si>
    <t>3.2.3.0.24.</t>
  </si>
  <si>
    <t>TAMPA CEGA PARA CONDULETE METÁLICO</t>
  </si>
  <si>
    <t>3.2.3.0.25.</t>
  </si>
  <si>
    <t>3.2.4.</t>
  </si>
  <si>
    <t>CABEAMENTO ESTRUTURADO</t>
  </si>
  <si>
    <t>3.2.4.0.1.</t>
  </si>
  <si>
    <t>CABECOTE DE LIGA DE ALUMINIO DIAM. 1"</t>
  </si>
  <si>
    <t>3.2.4.0.2.</t>
  </si>
  <si>
    <t>3.2.4.0.3.</t>
  </si>
  <si>
    <t>CAIXA ENTERRADA PARA INSTALAÇÕES TELEFÔNICAS TIPO R1, EM ALVENARIA COM BLOCOS DE CONCRETO, DIMENSÕES INTERNAS: 0,35X0,60X0,60 M, EXCLUINDO TAMPÃO. AF_12/2020</t>
  </si>
  <si>
    <t>3.2.4.0.4.</t>
  </si>
  <si>
    <t>CAIXA DE PASSAGEM METÁLICA DE EMBUTIR 20X20X10 CM</t>
  </si>
  <si>
    <t>3.2.4.0.5.</t>
  </si>
  <si>
    <t>CURVA DE 90 GRAUS AÇO GALVANIZADO DIAM.1"</t>
  </si>
  <si>
    <t>3.2.4.0.6.</t>
  </si>
  <si>
    <t>ELETRODUTO EM AÇO GALVANIZADO A FOGO DIÂMETRO 1" - PESADO</t>
  </si>
  <si>
    <t>3.2.4.0.7.</t>
  </si>
  <si>
    <t>ELETRODUTO FLEXÍVEL CORRUGADO REFORÇADO, PVC, DN 32 MM (1"), PARA CIRCUITOS TERMINAIS, INSTALADO EM PAREDE - FORNECIMENTO E INSTALAÇÃO. AF_12/2015</t>
  </si>
  <si>
    <t>3.2.4.0.8.</t>
  </si>
  <si>
    <t>ELETRODUTO FLEXÍVEL CORRUGADO, PEAD, DN 40 MM (1 1/4"), PARA CIRCUITOS TERMINAIS, INSTALADO EM PAREDE - FORNECIMENTO E INSTALAÇÃO. AF_12/2015</t>
  </si>
  <si>
    <t>3.2.4.0.9.</t>
  </si>
  <si>
    <t>COMP 116_SEE</t>
  </si>
  <si>
    <t>FIBRA ÓPTICA MONOMODO GELEADO (GOINFRA + COT)</t>
  </si>
  <si>
    <t>3.2.4.0.10.</t>
  </si>
  <si>
    <t>COMP 081_SEE</t>
  </si>
  <si>
    <t>FITA EM AÇO INOX PARA CINTAR POSTE 19MM COM FECHO (GOINFRA + SINAPI + COT)</t>
  </si>
  <si>
    <t>3.2.4.0.11.</t>
  </si>
  <si>
    <t>LUVA  EM AÇO GALVANIZADO DIÂMETRO 1"</t>
  </si>
  <si>
    <t>3.2.4.0.12.</t>
  </si>
  <si>
    <t>TAMPA PARA CAIXA TIPO R1, EM FERRO FUNDIDO, DIMENSÕES INTERNAS: 0,40 X 0,60 M - FORNECIMENTO E INSTALAÇÃO. AF_12/2020</t>
  </si>
  <si>
    <t>3.2.5.</t>
  </si>
  <si>
    <t>DETECÇÃO E ALARME</t>
  </si>
  <si>
    <t>3.2.5.0.1.</t>
  </si>
  <si>
    <t>3.2.5.0.2.</t>
  </si>
  <si>
    <t>3.2.5.0.3.</t>
  </si>
  <si>
    <t>CABO DE COBRE FLEXÍVEL ISOLADO, 6 MM², ANTI-CHAMA 0,6/1,0 KV, PARA CIRCUITOS TERMINAIS - FORNECIMENTO E INSTALAÇÃO. AF_12/2015</t>
  </si>
  <si>
    <t>3.2.5.0.4.</t>
  </si>
  <si>
    <t>CABO FLEXIVEL PARALELO 2 X 1,5 MM2</t>
  </si>
  <si>
    <t>3.2.5.0.5.</t>
  </si>
  <si>
    <t>CABO FLEXIVEL PARALELO 2 X 2,5 MM2</t>
  </si>
  <si>
    <t>3.2.5.0.6.</t>
  </si>
  <si>
    <t>CAIXA DE PASSAGEM 30X30X40CM COM TAMPA E DRENO BRITA</t>
  </si>
  <si>
    <t>3.2.5.0.7.</t>
  </si>
  <si>
    <t>3.2.5.0.8.</t>
  </si>
  <si>
    <t>3.2.5.0.9.</t>
  </si>
  <si>
    <t>3.2.5.0.10.</t>
  </si>
  <si>
    <t>3.2.5.0.11.</t>
  </si>
  <si>
    <t>CURVA 90 GRAUS AÇO ZINCADO DIÂMETRO 3/4"</t>
  </si>
  <si>
    <t>3.2.5.0.12.</t>
  </si>
  <si>
    <t>3.2.5.0.13.</t>
  </si>
  <si>
    <t>3.2.5.0.14.</t>
  </si>
  <si>
    <t>3.2.5.0.15.</t>
  </si>
  <si>
    <t>3.2.6.</t>
  </si>
  <si>
    <t>QUADRO DE COMANDO - BOMBA INCÊNCIO</t>
  </si>
  <si>
    <t>3.2.6.0.1.</t>
  </si>
  <si>
    <t>3.2.6.0.2.</t>
  </si>
  <si>
    <t>3.2.6.0.3.</t>
  </si>
  <si>
    <t>3.2.6.0.4.</t>
  </si>
  <si>
    <t>3.2.6.0.5.</t>
  </si>
  <si>
    <t>3.2.6.0.6.</t>
  </si>
  <si>
    <t>CAIXA PARA QUADRO DE COMANDO METÁLICA DE SOBREPOR 40X40X20 CM</t>
  </si>
  <si>
    <t>3.2.6.0.7.</t>
  </si>
  <si>
    <t>3.2.6.0.8.</t>
  </si>
  <si>
    <t>3.2.6.0.9.</t>
  </si>
  <si>
    <t>3.2.6.0.10.</t>
  </si>
  <si>
    <t>3.2.6.0.11.</t>
  </si>
  <si>
    <t>CONTATOR TRIPOLAR - 32A, 500V NOMINAL, COMANDO 220V, CATEGORIA AC-3.</t>
  </si>
  <si>
    <t>3.2.6.0.12.</t>
  </si>
  <si>
    <t>3.2.6.0.13.</t>
  </si>
  <si>
    <t>3.2.6.0.14.</t>
  </si>
  <si>
    <t>3.2.6.0.15.</t>
  </si>
  <si>
    <t>3.2.7.</t>
  </si>
  <si>
    <t>SUBESTAÇÃO 150KVA</t>
  </si>
  <si>
    <t>3.2.7.0.1.</t>
  </si>
  <si>
    <t>ALÇA PRÉ-FORMADA DE DISTRIBUIÇÃO CA/CAA 4 AWG</t>
  </si>
  <si>
    <t>3.2.7.0.2.</t>
  </si>
  <si>
    <t>ARRUELA LISA D=5/16"</t>
  </si>
  <si>
    <t>3.2.7.0.3.</t>
  </si>
  <si>
    <t>ASSENTAMENTO DE POSTE DE CONCRETO COM COMPRIMENTO NOMINAL DE 11 M, CARGA NOMINAL DE 1000 DAN, ENGASTAMENTO BASE CONCRETADA COM 1 M DE CONCRETO E 0,7 M DE SOLO (NÃO INCLUI FORNECIMENTO). AF_11/2019</t>
  </si>
  <si>
    <t>3.2.7.0.4.</t>
  </si>
  <si>
    <t>BARRA DE COBRE 2" X 3/16"  (2,0865 KG/M)</t>
  </si>
  <si>
    <t>3.2.7.0.5.</t>
  </si>
  <si>
    <t>BRAÇO C AÇO GALVANIZADO , CONFORME NTD-17</t>
  </si>
  <si>
    <t>3.2.7.0.6.</t>
  </si>
  <si>
    <t>BUCHA E ARRUELA METALICA DIAM. 1"</t>
  </si>
  <si>
    <t>PR</t>
  </si>
  <si>
    <t>3.2.7.0.7.</t>
  </si>
  <si>
    <t>BUCHA E ARRUELA METALICA DIAM. 4"</t>
  </si>
  <si>
    <t>3.2.7.0.8.</t>
  </si>
  <si>
    <t>CABECOTE DE LIGA DE ALUMINIO DIAM. 4"</t>
  </si>
  <si>
    <t>3.2.7.0.9.</t>
  </si>
  <si>
    <t>3.2.7.0.10.</t>
  </si>
  <si>
    <t>3.2.7.0.11.</t>
  </si>
  <si>
    <t>CABO DE COBRE NU 35 MM2</t>
  </si>
  <si>
    <t>3.2.7.0.12.</t>
  </si>
  <si>
    <t>CAIXA ENTERRADA ELÉTRICA RETANGULAR, EM ALVENARIA COM BLOCOS DE CONCRETO, FUNDO COM BRITA, DIMENSÕES INTERNAS: 0,8X0,8X0,6 M. AF_12/2020</t>
  </si>
  <si>
    <t>3.2.7.0.13.</t>
  </si>
  <si>
    <t>CAIXA METÁLICA PARA PROTEÇÃO GERAL 820X750X266MM DE 250A A 350A</t>
  </si>
  <si>
    <t>3.2.7.0.14.</t>
  </si>
  <si>
    <t>CAIXA METÁLICA PARA TRANSFORMADOR DE CORRENTE 820X750X266MM - 200A ATÉ 400A</t>
  </si>
  <si>
    <t>3.2.7.0.15.</t>
  </si>
  <si>
    <t>CANTONEIRA AUXILIAR PARA BRAÇO TIPO C</t>
  </si>
  <si>
    <t>3.2.7.0.16.</t>
  </si>
  <si>
    <t>COMP 047_SEE</t>
  </si>
  <si>
    <t>CAPUZ DE PROTEÇÃO PARA BUCHA DE TRANSFORMADOR (GOINFRA + COT)</t>
  </si>
  <si>
    <t>3.2.7.0.17.</t>
  </si>
  <si>
    <t>COMP 046_SEE</t>
  </si>
  <si>
    <t>CAPUZ PARA PROTEÇÃO DOS PARA RAIOS (GOINFRA + COT)</t>
  </si>
  <si>
    <t>3.2.7.0.18.</t>
  </si>
  <si>
    <t>CHAVE FUSIVEL,15 KV,100A, (CHAVE MATHEUS)</t>
  </si>
  <si>
    <t>3.2.7.0.19.</t>
  </si>
  <si>
    <t>CINTA DE ACO GALVANIZADO DIAM.190 MM</t>
  </si>
  <si>
    <t>3.2.7.0.20.</t>
  </si>
  <si>
    <t>CINTA DE ACO GALVANIZADO DIAM.220 MM</t>
  </si>
  <si>
    <t>3.2.7.0.21.</t>
  </si>
  <si>
    <t>CINTA DE ACO GALVANIZADO DIAM.230MM</t>
  </si>
  <si>
    <t>3.2.7.0.22.</t>
  </si>
  <si>
    <t>CONECTOR DE COMPRESSÃO FORMATO H PARA CABO 25 A 70 MM2</t>
  </si>
  <si>
    <t>3.2.7.0.23.</t>
  </si>
  <si>
    <t>CONECTOR PARALELO DE ALUMÍNIO CA/CU 10-1/0 COM 01 PARAFUSO</t>
  </si>
  <si>
    <t>3.2.7.0.24.</t>
  </si>
  <si>
    <t>CONECTOR TIPO PARAFUSO FENDIDO 35 MM2</t>
  </si>
  <si>
    <t>3.2.7.0.25.</t>
  </si>
  <si>
    <t>CONECTOR TIPO PARAFUSO FENDIDO 70 MM2</t>
  </si>
  <si>
    <t>3.2.7.0.26.</t>
  </si>
  <si>
    <t>3.2.7.0.27.</t>
  </si>
  <si>
    <t>CRUZETA POLIMÉRICA 90X112X2400 MM</t>
  </si>
  <si>
    <t>3.2.7.0.28.</t>
  </si>
  <si>
    <t>CURVA 90 GRAUS PARA ELETRODUTO, PVC, ROSCÁVEL, DN 110 MM (4"), PARA REDE ENTERRADA DE DISTRIBUIÇÃO DE ENERGIA ELÉTRICA - FORNECIMENTO E INSTALAÇÃO. AF_12/2021</t>
  </si>
  <si>
    <t>3.2.7.0.29.</t>
  </si>
  <si>
    <t>CURVA DE 90 GRAUS DE PVC RIGIDO DIAM. 1"</t>
  </si>
  <si>
    <t>3.2.7.0.30.</t>
  </si>
  <si>
    <t>3.2.7.0.31.</t>
  </si>
  <si>
    <t>3.2.7.0.32.</t>
  </si>
  <si>
    <t>ELETRODUTO DE PVC RIGIDO DIAMETRO 1"</t>
  </si>
  <si>
    <t>3.2.7.0.33.</t>
  </si>
  <si>
    <t>ELETRODUTO EM AÇO GALVANIZADO A FOGO DIÂMETRO 4" - PESADO</t>
  </si>
  <si>
    <t>3.2.7.0.34.</t>
  </si>
  <si>
    <t>ELETRODUTO RÍGIDO ROSCÁVEL, PVC, DN 110 MM (4"), PARA REDE ENTERRADA DE DISTRIBUIÇÃO DE ENERGIA ELÉTRICA - FORNECIMENTO E INSTALAÇÃO. AF_12/2021</t>
  </si>
  <si>
    <t>3.2.7.0.35.</t>
  </si>
  <si>
    <t>ELO FUSÍVEL 5 H</t>
  </si>
  <si>
    <t>3.2.7.0.36.</t>
  </si>
  <si>
    <t>FITA DE AUTO FUSAO, ROLO E 10,00 MM</t>
  </si>
  <si>
    <t>3.2.7.0.37.</t>
  </si>
  <si>
    <t>3.2.7.0.38.</t>
  </si>
  <si>
    <t>GRAMPO DE ANCORAGEM POLIMÉRICO</t>
  </si>
  <si>
    <t>3.2.7.0.39.</t>
  </si>
  <si>
    <t>HASTE REV.COBRE(COPPERWELD)  5/8" X 3,00 M C/CONECTOR</t>
  </si>
  <si>
    <t>3.2.7.0.40.</t>
  </si>
  <si>
    <t>COMP 048_SEE</t>
  </si>
  <si>
    <t>HASTE ROSQUEADA "TIRANTE" 3/8" (GOINFRA + COT)</t>
  </si>
  <si>
    <t>3.2.7.0.41.</t>
  </si>
  <si>
    <t>COMP 650_SEE</t>
  </si>
  <si>
    <t>ISOLADOR DE ANCORAGEM POLIMÉRICO 34,5KV (GOINFRA + COT)</t>
  </si>
  <si>
    <t>3.2.7.0.42.</t>
  </si>
  <si>
    <t>ISOLADOR EPOXI 50X40 (BUJAO)</t>
  </si>
  <si>
    <t>3.2.7.0.43.</t>
  </si>
  <si>
    <t>LAÇO PREFORMADO DE DISTRIBUICAO</t>
  </si>
  <si>
    <t>3.2.7.0.44.</t>
  </si>
  <si>
    <t>LUVA EM AÇO GALVANIZADO DIÂMETRO 4"</t>
  </si>
  <si>
    <t>3.2.7.0.45.</t>
  </si>
  <si>
    <t>LUVA PARA ELETRODUTO, PVC, ROSCÁVEL, DN 110 MM (4"), PARA REDE ENTERRADA DE DISTRIBUIÇÃO DE ENERGIA ELÉTRICA - FORNECIMENTO E INSTALAÇÃO. AF_12/2021</t>
  </si>
  <si>
    <t>3.2.7.0.46.</t>
  </si>
  <si>
    <t>LUVA PVC ROSQUEAVEL DIAMETRO 1"</t>
  </si>
  <si>
    <t>3.2.7.0.47.</t>
  </si>
  <si>
    <t>MANILHA-SAPATILHA EM AÇO GALVANIZADO</t>
  </si>
  <si>
    <t>3.2.7.0.48.</t>
  </si>
  <si>
    <t>MURETA DE MEDIÇÃO EM ALVENARIA 1 1/2 V.(35CM) REBOCADA, C/ PINTURA ACRÍLICA E LAJE EM CONCRETO 20MPA MALHA 8.0MM CADA 10CM REVESTIDA C/ARGAMASSA 1:3 C/ IMPERMEABILIZANTE</t>
  </si>
  <si>
    <t>3.2.7.0.49.</t>
  </si>
  <si>
    <t>NIPLE METALICO Fo.Zo. DIAMETRO 1"</t>
  </si>
  <si>
    <t>3.2.7.0.50.</t>
  </si>
  <si>
    <t>NIPLE METALICO Fo.Zo. DIAMETRO 4"</t>
  </si>
  <si>
    <t>3.2.7.0.51.</t>
  </si>
  <si>
    <t>OLHAL PARA PARAFUSO</t>
  </si>
  <si>
    <t>3.2.7.0.52.</t>
  </si>
  <si>
    <t>COMP 652_SEE</t>
  </si>
  <si>
    <t>PARA RAIOS DISTRIBUIDOR POLIMÉRICO OXIDO DE ZINCO, S/ CENTELHADOR, C/ DESLIGAMENTO AUTOMÁTICO 34,5 KV, 10KVA (GOINFRA + COT)</t>
  </si>
  <si>
    <t>3.2.7.0.53.</t>
  </si>
  <si>
    <t>PARAFUSO CABEÇA ABAULADA (FRANCES) M16 X 150 MM</t>
  </si>
  <si>
    <t>3.2.7.0.54.</t>
  </si>
  <si>
    <t>PARAFUSO CABEÇA ABAULADA (FRANCES) M16 X 45 MM</t>
  </si>
  <si>
    <t>3.2.7.0.55.</t>
  </si>
  <si>
    <t>COMP 049_SEE</t>
  </si>
  <si>
    <t>PORCA SEXTAVADA 3/8" (GOINFRA + SINAPI)</t>
  </si>
  <si>
    <t>3.2.7.0.56.</t>
  </si>
  <si>
    <t>PORTA DE ABRIR DE 01 FOLHA EM VENEZIANA PF-4 C/FERRAGENS</t>
  </si>
  <si>
    <t>3.2.7.0.57.</t>
  </si>
  <si>
    <t>COMP 197_SEE</t>
  </si>
  <si>
    <t>POSTE - FUNDAÇÃO EM CONCRETO SIMPLES DO ENGASTAMENTO DA BASE DOS POSTES DE SEÇÃO DE BASE 1000 MM ( DIAM. 1200MM) (GOINFRA)</t>
  </si>
  <si>
    <t>3.2.7.0.58.</t>
  </si>
  <si>
    <t>COMP 141_SEE</t>
  </si>
  <si>
    <t>POSTE TIPO SEÇÃO CIRCULAR - SC 12/1000 (m/daN) SEM FUNDAÇÃO (COT)</t>
  </si>
  <si>
    <t>3.2.7.0.59.</t>
  </si>
  <si>
    <t>POSTE/TRAFO - CAMINHÃO MUNCK 12 TON. (MÍNIMO 4H/DIA)</t>
  </si>
  <si>
    <t>3.2.7.0.60.</t>
  </si>
  <si>
    <t>SAPATILHA DE AÇO GALVANIZADO PARA POSTE COM TRANSFORMADOR</t>
  </si>
  <si>
    <t>3.2.7.0.61.</t>
  </si>
  <si>
    <t>SELA AÇO GALVANIZADO PARA CRUZETA POLIMÉRICA 34,5KV</t>
  </si>
  <si>
    <t>3.2.7.0.62.</t>
  </si>
  <si>
    <t>SUPORTE PARA TRANSFORMADOR EM POSTE DE CONCRETO CIRCULAR</t>
  </si>
  <si>
    <t>3.2.7.0.63.</t>
  </si>
  <si>
    <t>TERMINAL DE PRESSAO 10 MM2</t>
  </si>
  <si>
    <t>3.2.7.0.64.</t>
  </si>
  <si>
    <t>TERMINAL DE PRESSAO 120 MM2</t>
  </si>
  <si>
    <t>3.2.7.0.65.</t>
  </si>
  <si>
    <t>TERMINAL DE PRESSAO 35 MM2</t>
  </si>
  <si>
    <t>3.2.7.0.66.</t>
  </si>
  <si>
    <t>TERMINAL DE PRESSAO 50 MM2</t>
  </si>
  <si>
    <t>3.2.7.0.67.</t>
  </si>
  <si>
    <t>COMP 653_SEE</t>
  </si>
  <si>
    <t>TRANSFORMADOR DE DISTRIBUIÇÃO, 150 KVA, TRIFASICO, 60 HZ, CLASSE 34,5 KV, IMERSO EM ÓLEO MINERAL, INSTALAÇÃO EM POSTE (NÃO INCLUSO SUPORTE) FORNECIMENTO E INSTALAÇÃO (GOINFRA + COT)</t>
  </si>
  <si>
    <t>3.2.8.</t>
  </si>
  <si>
    <t>SPDA</t>
  </si>
  <si>
    <t>3.2.8.0.1.</t>
  </si>
  <si>
    <t>ATERRAMENTO - SOLDA EXOTÉRMICA - CARTUCHO 90 G</t>
  </si>
  <si>
    <t>3.2.8.0.2.</t>
  </si>
  <si>
    <t>BUCHA DE NYLON S-8</t>
  </si>
  <si>
    <t>3.2.8.0.3.</t>
  </si>
  <si>
    <t>CAIXA DE INSPEÇÃO PARA ATERRAMENTO, CIRCULAR, EM POLIETILENO, DIÂMETRO INTERNO = 0,3 M. AF_12/2020</t>
  </si>
  <si>
    <t>3.2.8.0.4.</t>
  </si>
  <si>
    <t>3.2.8.0.5.</t>
  </si>
  <si>
    <t>CORDOALHA DE COBRE NU 16 MM², NÃO ENTERRADA, COM ISOLADOR - FORNECIMENTO E INSTALAÇÃO. AF_12/2017</t>
  </si>
  <si>
    <t>3.2.8.0.6.</t>
  </si>
  <si>
    <t>3.2.8.0.7.</t>
  </si>
  <si>
    <t>3.2.8.0.8.</t>
  </si>
  <si>
    <t>ELETRODUTO RÍGIDO ROSCÁVEL, PVC, DN 32 MM (1"), PARA CIRCUITOS TERMINAIS, INSTALADO EM PAREDE - FORNECIMENTO E INSTALAÇÃO. AF_12/2015</t>
  </si>
  <si>
    <t>3.2.8.0.9.</t>
  </si>
  <si>
    <t>HASTE DE ATERRAMENTO 5/8  PARA SPDA - FORNECIMENTO E INSTALAÇÃO. AF_12/2017</t>
  </si>
  <si>
    <t>3.2.8.0.10.</t>
  </si>
  <si>
    <t>PARAFUSO P/BUCHA S-8</t>
  </si>
  <si>
    <t>3.2.8.0.11.</t>
  </si>
  <si>
    <t>COMP 567_SEE</t>
  </si>
  <si>
    <t>3.2.8.0.12.</t>
  </si>
  <si>
    <t>COMP 497_SEE</t>
  </si>
  <si>
    <t>TERMINAL AÉREO SPDA 30CM Fo Go DIAM. 5/16" COM SUPORTE (GOINFRA + COT)</t>
  </si>
  <si>
    <t>3.2.8.0.13.</t>
  </si>
  <si>
    <t>CAPTOR TIPO FRANKLIN PARA SPDA - FORNECIMENTO E INSTALAÇÃO. AF_12/2017</t>
  </si>
  <si>
    <t>3.2.8.0.14.</t>
  </si>
  <si>
    <t>COMP 042_SEE</t>
  </si>
  <si>
    <t>MASTRO P/PARA RAIO 1.1/2 6MT+ABRAC C/3 ESTAI P/MASTRO 1.1/2+SINALEIRO TOPO C/FOTOCELULA+ABRAC PARA SINALEIRO (GOINFRA + SINAPI)</t>
  </si>
  <si>
    <t>3.3.</t>
  </si>
  <si>
    <t>3.3.1.</t>
  </si>
  <si>
    <t>ÁGUA FRIA</t>
  </si>
  <si>
    <t>3.3.1.1.</t>
  </si>
  <si>
    <t>TUBOS DE PVC SOLDÁVEL</t>
  </si>
  <si>
    <t>3.3.1.1.1.</t>
  </si>
  <si>
    <t>TUBO SOLDAVEL PVC MARROM DIAM. 25 MM</t>
  </si>
  <si>
    <t>3.3.1.1.2.</t>
  </si>
  <si>
    <t>3.3.1.1.3.</t>
  </si>
  <si>
    <t>TUBO SOLDAVEL PVC MARROM DIAM. 40 MM</t>
  </si>
  <si>
    <t>3.3.1.1.4.</t>
  </si>
  <si>
    <t>TUBO SOLDAVEL PVC MARROM DIAM. 60 MM</t>
  </si>
  <si>
    <t>3.3.1.1.5.</t>
  </si>
  <si>
    <t>TUBO SOLDAVEL PVC MARROM DIAM. 75 MM</t>
  </si>
  <si>
    <t>3.3.1.2.</t>
  </si>
  <si>
    <t>LUVAS DE PVC</t>
  </si>
  <si>
    <t>3.3.1.2.1.</t>
  </si>
  <si>
    <t>LUVA SOLDAVEL DIAMETRO 25 mm</t>
  </si>
  <si>
    <t>3.3.1.2.2.</t>
  </si>
  <si>
    <t>LUVA SOLDAVEL C/ROSCA DIAMETRO 32 X 1"</t>
  </si>
  <si>
    <t>3.3.1.2.3.</t>
  </si>
  <si>
    <t>LUVA SOLDAVEL DIAMETRO 40 mm</t>
  </si>
  <si>
    <t>3.3.1.2.4.</t>
  </si>
  <si>
    <t>LUVA SOLDAVEL DIAMETRO 60 mm</t>
  </si>
  <si>
    <t>3.3.1.2.5.</t>
  </si>
  <si>
    <t>LUVA SOLDAVEL DIAMETRO 75 mm</t>
  </si>
  <si>
    <t>3.3.1.3.</t>
  </si>
  <si>
    <t>BUCHAS</t>
  </si>
  <si>
    <t>3.3.1.3.1.</t>
  </si>
  <si>
    <t>BUCHA DE REDUCAO SOLDAVEL CURTA 85 X 75 mm</t>
  </si>
  <si>
    <t>3.3.1.3.2.</t>
  </si>
  <si>
    <t>BUCHA DE REDUCAO SOLDAVEL LONGA 60 X 40 mm</t>
  </si>
  <si>
    <t>3.3.1.3.3.</t>
  </si>
  <si>
    <t>BUCHA DE REDUCAO SOLDAVEL CURTA 75 X 60 mm</t>
  </si>
  <si>
    <t>3.3.1.4.</t>
  </si>
  <si>
    <t>JOELHO</t>
  </si>
  <si>
    <t>3.3.1.4.1.</t>
  </si>
  <si>
    <t>JOELHO 90 GRAUS, PVC, SOLDÁVEL, DN 25MM, INSTALADO EM PRUMADA DE ÁGUA - FORNECIMENTO E INSTALAÇÃO. AF_06/2022</t>
  </si>
  <si>
    <t>3.3.1.4.2.</t>
  </si>
  <si>
    <t>JOELHO 90 GRAUS SOLDAVEL DIAMETRO 32 MM (1")</t>
  </si>
  <si>
    <t>3.3.1.4.3.</t>
  </si>
  <si>
    <t>3.3.1.4.4.</t>
  </si>
  <si>
    <t>JOELHO 90 GRAUS SOLDAVEL DIAMETRO 75 mm</t>
  </si>
  <si>
    <t>3.3.1.4.5.</t>
  </si>
  <si>
    <t>JOELHO 90 GRAUS SOLDAVEL COM BUCHA DE LATAO 25 X 3/4"</t>
  </si>
  <si>
    <t>3.3.1.5.</t>
  </si>
  <si>
    <t>TÊ</t>
  </si>
  <si>
    <t>3.3.1.5.1.</t>
  </si>
  <si>
    <t>TE 90 GRAUS SOLDAVEL DIAMETRO 25 MM</t>
  </si>
  <si>
    <t>3.3.1.5.2.</t>
  </si>
  <si>
    <t>TE 90 GRAUS SOLDAVEL DIAMETRO 32 MM</t>
  </si>
  <si>
    <t>3.3.1.5.3.</t>
  </si>
  <si>
    <t>TE 90 GRAUS SOLDAVEL DIMETRO 60 MM</t>
  </si>
  <si>
    <t>3.3.1.5.4.</t>
  </si>
  <si>
    <t>COMP 089_SEE</t>
  </si>
  <si>
    <t>TE DE REDUCAO 90 GRAUS SOLDAVEL 60 X 50 MM (GOINFRA + COT)</t>
  </si>
  <si>
    <t>3.3.1.5.5.</t>
  </si>
  <si>
    <t>TE 90 GRAUS SOLDAVEL DIAMETRO 75 MM</t>
  </si>
  <si>
    <t>3.3.1.5.6.</t>
  </si>
  <si>
    <t>TE DE REDUCAO 90 GRAUS SOLDAVEL 75 X 50 MM</t>
  </si>
  <si>
    <t>3.3.1.5.7.</t>
  </si>
  <si>
    <t>TE REDUCAO 90 GRAUS SOLDAVEL 32 X 25 mm</t>
  </si>
  <si>
    <t>3.3.2.</t>
  </si>
  <si>
    <t>ESGOTO SANITÁRIO</t>
  </si>
  <si>
    <t>3.3.2.0.1.</t>
  </si>
  <si>
    <t>TUBO PVC, SERIE NORMAL, ESGOTO PREDIAL, DN 100 MM, FORNECIDO E INSTALADO EM PRUMADA DE ESGOTO SANITÁRIO OU VENTILAÇÃO. AF_08/2022</t>
  </si>
  <si>
    <t>3.3.3.</t>
  </si>
  <si>
    <t>ÁGUA PLUVIAL</t>
  </si>
  <si>
    <t>3.3.3.0.1.</t>
  </si>
  <si>
    <t>3.3.3.0.2.</t>
  </si>
  <si>
    <t>3.3.4.</t>
  </si>
  <si>
    <t>DRENO AR CONDICIONADO</t>
  </si>
  <si>
    <t>3.3.4.0.1.</t>
  </si>
  <si>
    <t>3.3.4.0.2.</t>
  </si>
  <si>
    <t>3.3.4.0.3.</t>
  </si>
  <si>
    <t>3.3.5.</t>
  </si>
  <si>
    <t>EXTRAS</t>
  </si>
  <si>
    <t>3.3.5.0.1.</t>
  </si>
  <si>
    <t>TAMPA  PARA CAIXA PASSAGEM FERRO FUNDIDO T-33 - TRÁFEGO LEVE</t>
  </si>
  <si>
    <t>3.3.5.0.2.</t>
  </si>
  <si>
    <t>CAIXA DE PASSAGEM 60X60X80 CM (MEDIDAS INTERNAS) SEM TAMPA</t>
  </si>
  <si>
    <t>3.3.5.0.3.</t>
  </si>
  <si>
    <t>CAIXA DE AREIA 60X60X80CM (MEDIDAS INTERNAS) FUNDO DE BRITA COM GRELHA METÁLICA FERRO CHATO PADRÃO GOINFRA</t>
  </si>
  <si>
    <t>3.3.5.0.4.</t>
  </si>
  <si>
    <t>TORNEIRA DE JARDIM COM BICO PARA MANGUEIRA DIÂMETRO DE 1/2" E 3/4"</t>
  </si>
  <si>
    <t>3.3.5.0.5.</t>
  </si>
  <si>
    <t>TAMPA T-5 ARTICULADA 20X20</t>
  </si>
  <si>
    <t>3.3.5.0.6.</t>
  </si>
  <si>
    <t>CAIXA DE ALVENARIA 20x20x25 CM (MEDIDAS INTERNAS) COM REVESTIMENTO IMPERMEABILIZADO, FUNDO DE BRITA SEM TAMPA - PARA REGISTRO/TORNEIRA JARDIM</t>
  </si>
  <si>
    <t>3.3.5.0.7.</t>
  </si>
  <si>
    <t>ADESIVO PLASTICO - FRASCO 850 G</t>
  </si>
  <si>
    <t>3.3.5.0.8.</t>
  </si>
  <si>
    <t>SOLUCAO LIMPADORA 1000 CM3</t>
  </si>
  <si>
    <t>3.3.5.0.9.</t>
  </si>
  <si>
    <t>KIT CAVALETE PARA MEDIÇÃO DE ÁGUA - ENTRADA INDIVIDUALIZADA, EM PVC DN 32 (1), PARA 1 MEDIDOR  FORNECIMENTO E INSTALAÇÃO (EXCLUSIVE HIDRÔMETRO). AF_11/2016</t>
  </si>
  <si>
    <t>3.3.5.0.10.</t>
  </si>
  <si>
    <t>HIDROMETRO DIAM.RAMAL = 25 MM VAZAO =1,5  A 3 M3</t>
  </si>
  <si>
    <t>3.3.5.0.11.</t>
  </si>
  <si>
    <t>COMP 192_SEE</t>
  </si>
  <si>
    <t>FOSSA SEPTICA 20.000 LITROS COM IMPERMEABILIZAÇÃO (GOINFRA)</t>
  </si>
  <si>
    <t>3.3.5.0.12.</t>
  </si>
  <si>
    <t>SUMIDOURO COM DIÂMETRO=1,60M E  PROFUNDIDADE=4,50 M</t>
  </si>
  <si>
    <t>3.3.5.0.13.</t>
  </si>
  <si>
    <t>COMP 400_SEE</t>
  </si>
  <si>
    <t>TAMPA EM CONCRETO ARMADO 25 MPA E= 5CM (GOINFRA)</t>
  </si>
  <si>
    <t>3.4.</t>
  </si>
  <si>
    <t>3.4.1.</t>
  </si>
  <si>
    <t>PREVENÇÃO E COMBATE A INCÊNDIO</t>
  </si>
  <si>
    <t>3.4.1.0.1.</t>
  </si>
  <si>
    <t>COMP 547_SEE</t>
  </si>
  <si>
    <t>BOMBA THSI-18 6CV (GOINFRA + COT)</t>
  </si>
  <si>
    <t>3.4.1.0.2.</t>
  </si>
  <si>
    <t>RESERVATÓRIO METALICO TIPO TAÇA EM AÇO PATINÁVEL - V=10M3-COLUNA SECA H=6M+FUNDAÇÃO+LOGOTIPO</t>
  </si>
  <si>
    <t>3.4.1.0.3.</t>
  </si>
  <si>
    <t>CURVA DE 90 GRAUS AÇO GALVANIZADO DIAM. 2.1/2"</t>
  </si>
  <si>
    <t>3.4.1.0.4.</t>
  </si>
  <si>
    <t>REGISTRO DE GAVETA BRUTO DIAMETRO 2.1/2"</t>
  </si>
  <si>
    <t>3.4.1.0.5.</t>
  </si>
  <si>
    <t>TUBO FERRO GALVANIZADO 2.1/2"</t>
  </si>
  <si>
    <t>3.4.1.0.6.</t>
  </si>
  <si>
    <t>EXTINTOR PO QUIMICO SECO (6 KG) - CAPACIDADE EXTINTORA 20 BC</t>
  </si>
  <si>
    <t>3.4.1.0.7.</t>
  </si>
  <si>
    <t>EXTINTOR MULTI USO EM PO A B C (6 KG) - CAPACIDADE EXTINTORA 3A 20BC</t>
  </si>
  <si>
    <t>3.4.1.0.8.</t>
  </si>
  <si>
    <t>3.4.1.0.9.</t>
  </si>
  <si>
    <t>MANGUEIRA DE INCÊNDIO DI=38 MM TIPO 2 COMP. = 15 M</t>
  </si>
  <si>
    <t>CJ</t>
  </si>
  <si>
    <t>3.4.1.0.10.</t>
  </si>
  <si>
    <t>ESGUICHO REGULÁVEL 1.1/2"</t>
  </si>
  <si>
    <t>3.4.1.0.11.</t>
  </si>
  <si>
    <t>ADAPTADOR PARA ENGATE STORZ 2.1/2" X 1.1/2"</t>
  </si>
  <si>
    <t>3.4.1.0.12.</t>
  </si>
  <si>
    <t>REGISTRO GLOBO ANGULAR 2.1/2"</t>
  </si>
  <si>
    <t>3.4.1.0.13.</t>
  </si>
  <si>
    <t>TAMPÃO CEGO COM CORRENTE 2.1/2"</t>
  </si>
  <si>
    <t>3.4.1.0.14.</t>
  </si>
  <si>
    <t>TANQUE DE PRESSÃO DE 10 L</t>
  </si>
  <si>
    <t>3.4.1.0.15.</t>
  </si>
  <si>
    <t>PRESSOSTATO 50 A 80 PSI</t>
  </si>
  <si>
    <t>3.4.1.0.16.</t>
  </si>
  <si>
    <t>MANOMETRO - 0 A 10 KG/CM2</t>
  </si>
  <si>
    <t>3.4.1.0.17.</t>
  </si>
  <si>
    <t>NIPLE DUPLO FERRO GALVANIZADO 2.1/2"</t>
  </si>
  <si>
    <t>3.4.1.0.18.</t>
  </si>
  <si>
    <t>NIPLE, EM FERRO GALVANIZADO, DN 65 (2 1/2"), CONEXÃO ROSQUEADA, INSTALADO EM REDE DE ALIMENTAÇÃO PARA HIDRANTE - FORNECIMENTO E INSTALAÇÃO. AF_10/2020</t>
  </si>
  <si>
    <t>3.4.1.0.19.</t>
  </si>
  <si>
    <t>VÁLVULA DE RETENÇÃO HORIZONTAL 2.1/2"</t>
  </si>
  <si>
    <t>3.4.1.0.20.</t>
  </si>
  <si>
    <t>COMP 017_SEE</t>
  </si>
  <si>
    <t>3.4.1.0.21.</t>
  </si>
  <si>
    <t>COMP 018_SEE</t>
  </si>
  <si>
    <t>3.4.1.0.22.</t>
  </si>
  <si>
    <t>COMP 087_SEE</t>
  </si>
  <si>
    <t>REGISTRO DE GAVETA COM HASTE ASCENDENTE DE BRONZE 2 1/2" (GOINFRA + COT)</t>
  </si>
  <si>
    <t>3.4.1.0.23.</t>
  </si>
  <si>
    <t>TÊ DE FERRO GALVANIZADO 90º X 2 1/2"</t>
  </si>
  <si>
    <t>3.4.1.0.24.</t>
  </si>
  <si>
    <t>COMP 030_SEE</t>
  </si>
  <si>
    <t>COTOVELO DE FERRO GALV. 90° X 2 1/2" (GOINFRA + SINAPI)</t>
  </si>
  <si>
    <t>3.4.1.0.25.</t>
  </si>
  <si>
    <t>COMP 077_SEE</t>
  </si>
  <si>
    <t>UNIAO FERRO GALV C/ASSENTO CONICO BRONZE 2 1/2" (GOINFRA + SINAPI)</t>
  </si>
  <si>
    <t>3.4.1.0.26.</t>
  </si>
  <si>
    <t>ADAPTADOR COM FLANGES LIVRES, PVC, SOLDÁVEL LONGO, DN 75 MM X 2 1/2 , INSTALADO EM RESERVAÇÃO DE ÁGUA DE EDIFICAÇÃO QUE POSSUA RESERVATÓRIO DE FIBRA/FIBROCIMENTO   FORNECIMENTO E INSTALAÇÃO. AF_06/2016</t>
  </si>
  <si>
    <t>3.4.1.0.27.</t>
  </si>
  <si>
    <t>COMP 022_SEE</t>
  </si>
  <si>
    <t>TAMPÃO FOFO 40X50CM C/INSCRIÇÃO (GOINFRA + SINAPI)</t>
  </si>
  <si>
    <t>3.4.1.0.28.</t>
  </si>
  <si>
    <t>COMP 546_SEE</t>
  </si>
  <si>
    <t>BUJÃO DE REBORDO 2.1/2" (GOINFRA + SINAPI)</t>
  </si>
  <si>
    <t>3.4.1.0.29.</t>
  </si>
  <si>
    <t>COMP 186_SEE</t>
  </si>
  <si>
    <t>BOTOEIRA BOMBA DE INCÊNDIO COM MARTELO CONVENCIONAL / ANALÓGICA - FORNECIMENTO E INSTALAÇÃO (GOINFRA + ORSE)</t>
  </si>
  <si>
    <t>3.4.1.0.30.</t>
  </si>
  <si>
    <t>COMP 188_SEE</t>
  </si>
  <si>
    <t>ACIONADOR MANUAL DE ALARME CONVENCIONAL, TIPO "APERTE AQUI" - FORNECIMENTO E INSTALAÇÃO (GOINFRA + ORSE)</t>
  </si>
  <si>
    <t>3.4.1.0.31.</t>
  </si>
  <si>
    <t>COMP 190_SEE</t>
  </si>
  <si>
    <t>CENTRAL DE ALARME E DETECÇÃO DE INCENDIO, COM 01 BATERIA, CAPACIDADE: 2 BATERIAS, 8 LAÇOS (20 DISPOSITIVOS CADA), COM 2 LINHAS - FORNECIMENTO E INSTALAÇÃO (GOINFRA + ORSE)</t>
  </si>
  <si>
    <t>3.4.1.0.32.</t>
  </si>
  <si>
    <t>3.4.1.0.33.</t>
  </si>
  <si>
    <t>SIRENE METALICA ALCANCE 500 M</t>
  </si>
  <si>
    <t>3.4.1.0.34.</t>
  </si>
  <si>
    <t>COMP 024_SEE</t>
  </si>
  <si>
    <t>SINALIZADOR FOTOLUMINESCENTE PARA EXTINTOR (GOINFRA + SINAPI)</t>
  </si>
  <si>
    <t>3.4.1.0.35.</t>
  </si>
  <si>
    <t>COMP 025_SEE</t>
  </si>
  <si>
    <t>SINALIZADOR FOTOLUMINESCENTE DE EMERGÊNCIA (GOINFRA + SINAPI)</t>
  </si>
  <si>
    <t>3.4.1.0.36.</t>
  </si>
  <si>
    <t>COMP 412_SEE</t>
  </si>
  <si>
    <t>PLACA DE SINALIZAÇÃO EM PVC COD 17 - (316X158) MENSAGEM "SAÍDA" (GOINFRA + SINAPI)</t>
  </si>
  <si>
    <t>3.4.1.0.37.</t>
  </si>
  <si>
    <t>COMP 041_SEE</t>
  </si>
  <si>
    <t>3.5.</t>
  </si>
  <si>
    <t>3.5.0.0.1.</t>
  </si>
  <si>
    <t>3.6.</t>
  </si>
  <si>
    <t>3.6.1.</t>
  </si>
  <si>
    <t>TÁTIL</t>
  </si>
  <si>
    <t>3.6.1.0.1.</t>
  </si>
  <si>
    <t>3.6.1.0.2.</t>
  </si>
  <si>
    <t>3.6.2.</t>
  </si>
  <si>
    <t>CALÇADA GERAL</t>
  </si>
  <si>
    <t>3.6.2.0.1.</t>
  </si>
  <si>
    <t>PISO LAMINADO COM CONCRETO USINADO 20MPA E=5CM</t>
  </si>
  <si>
    <t>3.6.3.</t>
  </si>
  <si>
    <t>CALÇADA DE PROTEÇÃO</t>
  </si>
  <si>
    <t>3.6.3.0.1.</t>
  </si>
  <si>
    <t>PASSEIO PROTECAO EM CONC.DESEMPEN.5 CM 1:2,5:3,5 (INCLUSO ESPELHO DE 30CM/ESCAVAÇÃO/REATERRO/APILOAMENTO/ATERRO INTERNO)</t>
  </si>
  <si>
    <t>3.7.</t>
  </si>
  <si>
    <t>3.7.0.0.1.</t>
  </si>
  <si>
    <t>CALHA DE CHAPA GALVANIZADA</t>
  </si>
  <si>
    <t>3.7.0.0.2.</t>
  </si>
  <si>
    <t>CORRENTE GALVANIZADA 4 MM PARA CADEADO</t>
  </si>
  <si>
    <t>3.8.</t>
  </si>
  <si>
    <t>3.8.1.</t>
  </si>
  <si>
    <t>GRELHAS</t>
  </si>
  <si>
    <t>3.8.1.0.1.</t>
  </si>
  <si>
    <t>PINTURA TINTA ESMALTE PARA ESQUADRIAS DE FERRO C  FUNDO ANTICORROSIVO</t>
  </si>
  <si>
    <t>3.8.2.</t>
  </si>
  <si>
    <t>3.8.2.0.1.</t>
  </si>
  <si>
    <t>PINTURA TINTA POLIESPORTIVA - 2 DEMÃOS (PISOS E CIMENTADOS)</t>
  </si>
  <si>
    <t>3.8.3.</t>
  </si>
  <si>
    <t>3.8.3.0.1.</t>
  </si>
  <si>
    <t>3.9.</t>
  </si>
  <si>
    <t>3.9.0.0.1.</t>
  </si>
  <si>
    <t>CANALETA CONCRETO DESEMPENADO 5 CM PADRÃO GOINFRA (MEIA CANA)</t>
  </si>
  <si>
    <t>3.9.0.0.2.</t>
  </si>
  <si>
    <t>GUARDA BICICLETAS</t>
  </si>
  <si>
    <t>3.9.0.0.3.</t>
  </si>
  <si>
    <t>MASTROS PARA BANDEIRAS EM  FERRO GALVANIZADO (ASSENTADOS/PINTADOS) -  3 UNIDADES</t>
  </si>
  <si>
    <t>3.9.0.0.4.</t>
  </si>
  <si>
    <t>BANCO DE CONCRETO POLIDO BASE EM ALVENARIA REBOCADA E PINTADA - PADRÃO GOINFRA</t>
  </si>
  <si>
    <t>3.9.0.0.5.</t>
  </si>
  <si>
    <t>COMP 083_SEE</t>
  </si>
  <si>
    <t>CORRIMÃO DE PISO - INCLUSO PINTURA - PADRÃO SEDUC (GOINFRA)</t>
  </si>
  <si>
    <t>3.9.0.0.6.</t>
  </si>
  <si>
    <t>ABERTURA DE CAVA 60X60X60CM C/ ADUBAÇÃO E PLANTIO DE FOLHAGEM,ARBUSTO, ÁRVORE OU PALMEIRA C/ H=0,50 A 0,70M - EXCLUSO O CUSTO DE AQUISIÇÃO DA MUDA</t>
  </si>
  <si>
    <t>3.9.0.0.7.</t>
  </si>
  <si>
    <t>COMP 029_SEE</t>
  </si>
  <si>
    <t>3.9.0.0.8.</t>
  </si>
  <si>
    <t>3.9.0.0.9.</t>
  </si>
  <si>
    <t>COMP 276_SEE</t>
  </si>
  <si>
    <t>TELA MOSQUITEIRA EM POLIETILENO COM ESTRUTURA DE ALUMÍNIO - FORNECIMENTO E INSTALAÇÃO (GOINFRA + SINAPI)</t>
  </si>
  <si>
    <t>3.9.0.0.10.</t>
  </si>
  <si>
    <t>COMP 575_SEE</t>
  </si>
  <si>
    <t>MOLA AEREA FECHA PORTA, PARA PORTAS COM LARGURA ATE 95 CM (GOINFRA + SINAPI)</t>
  </si>
  <si>
    <t>3.9.0.0.11.</t>
  </si>
  <si>
    <t>COMP 499_SEE</t>
  </si>
  <si>
    <t>PLACA DE COMUNICAÇÃO VISUAL SEC XXI, MODELO P - PLACA DE PAREDE, TAMANHO 0,30 X 0,40 M, CHAPA DOBRADA #18, PINTADA E ADESIVADA - FORNECIMENTO E INSTALAÇÃO (GOINFRA + ORSE)</t>
  </si>
  <si>
    <t>3.9.0.0.12.</t>
  </si>
  <si>
    <t>COMP 451_SEE</t>
  </si>
  <si>
    <t>3.9.0.0.13.</t>
  </si>
  <si>
    <t>COMP 476_SEE</t>
  </si>
  <si>
    <t>3.9.0.0.14.</t>
  </si>
  <si>
    <t>COMP 635_SEE</t>
  </si>
  <si>
    <t>SINALIZADOR/SIRENE AUDIOVISUAL COM 01 ACIONADOR/BOTOEIRA - FORNECIMENTO E INSTALAÇÃO (GOINFRA + CPOS)</t>
  </si>
  <si>
    <t>CALÇADA / MURO</t>
  </si>
  <si>
    <t>4.1.</t>
  </si>
  <si>
    <t>4.1.0.0.1.</t>
  </si>
  <si>
    <t>DEMOLIÇÃO MANUAL ALVENARIA TIJOLO SEM REAPROVEITAMENTO COM TRANSPORTE ATE CAÇAMBA E CARGA</t>
  </si>
  <si>
    <t>4.1.0.0.2.</t>
  </si>
  <si>
    <t>REMOÇÃO MANUAL DE JANELA OU PORTAL COM TRANSPORTE ATÉ CAÇAMBA E CARGA</t>
  </si>
  <si>
    <t>4.1.0.0.3.</t>
  </si>
  <si>
    <t>DEMOLIÇÃO MANUAL EM CONCRETO SIMPLES COM TRANSPORTE ATÉ CAÇAMBA E CARGA</t>
  </si>
  <si>
    <t>4.1.0.0.4.</t>
  </si>
  <si>
    <t>4.1.0.0.5.</t>
  </si>
  <si>
    <t>DEMOLIÇÃO MANUAL MEIO FIO SEM REAPROVEITAMENTO COM TRANSPORTE ATÉ CAÇAMBA E CARGA</t>
  </si>
  <si>
    <t>4.2.</t>
  </si>
  <si>
    <t>4.2.0.0.1.</t>
  </si>
  <si>
    <t>TRANSPORTE DE ENTULHO EM CAMINHÃO  INCLUSO A CARGA MANUAL</t>
  </si>
  <si>
    <t>4.3.</t>
  </si>
  <si>
    <t>4.3.1.</t>
  </si>
  <si>
    <t>CALÇADA</t>
  </si>
  <si>
    <t>4.3.1.0.1.</t>
  </si>
  <si>
    <t>APILOAMENTO</t>
  </si>
  <si>
    <t>4.4.</t>
  </si>
  <si>
    <t>4.4.1.</t>
  </si>
  <si>
    <t>PILARES DA GRADE DE ENTRADA - ( 30 UNIDADES)</t>
  </si>
  <si>
    <t>4.4.1.0.1.</t>
  </si>
  <si>
    <t>ESTACA A TRADO DIAM.25 CM SEM FERRO</t>
  </si>
  <si>
    <t>4.4.1.0.2.</t>
  </si>
  <si>
    <t>ACO CA 50-A - 12,5 MM (1/2") - (OBRAS CIVIS)</t>
  </si>
  <si>
    <t>KG</t>
  </si>
  <si>
    <t>4.4.1.0.3.</t>
  </si>
  <si>
    <t>ACO CA-60 - 5,0 MM - (OBRAS CIVIS)</t>
  </si>
  <si>
    <t>4.4.1.0.4.</t>
  </si>
  <si>
    <t>CONCRETO USINADO BOMBEÁVEL FCK=25 MPA (O.C.)</t>
  </si>
  <si>
    <t>4.4.1.0.5.</t>
  </si>
  <si>
    <t>4.4.1.0.6.</t>
  </si>
  <si>
    <t>FORMA TABUA PINHO PARA FUNDACOES U=3V - (OBRAS CIVIS)</t>
  </si>
  <si>
    <t>4.5.</t>
  </si>
  <si>
    <t>4.5.1.</t>
  </si>
  <si>
    <t>PILARES DA GRADE DE ENTRADA - (30 UNIDADES)</t>
  </si>
  <si>
    <t>4.5.1.0.1.</t>
  </si>
  <si>
    <t>ARMAÇÃO DE PILAR OU VIGA DE ESTRUTURA CONVENCIONAL DE CONCRETO ARMADO UTILIZANDO AÇO CA-50 DE 10,0 MM - MONTAGEM. AF_06/2022</t>
  </si>
  <si>
    <t>4.5.1.0.2.</t>
  </si>
  <si>
    <t>4.5.1.0.3.</t>
  </si>
  <si>
    <t>4.5.1.0.4.</t>
  </si>
  <si>
    <t>4.5.1.0.5.</t>
  </si>
  <si>
    <t>FORMA CHAPA DE COMPENSADO PLASTIFICADO 17MM U=4 V (OBRAS CIVIS)</t>
  </si>
  <si>
    <t>4.6.</t>
  </si>
  <si>
    <t>4.6.1.</t>
  </si>
  <si>
    <t>4.6.1.0.1.</t>
  </si>
  <si>
    <t>4.6.2.</t>
  </si>
  <si>
    <t>4.6.2.0.1.</t>
  </si>
  <si>
    <t>4.7.</t>
  </si>
  <si>
    <t>4.7.0.0.1.</t>
  </si>
  <si>
    <t>COMP 273_SEE</t>
  </si>
  <si>
    <t>4.8.</t>
  </si>
  <si>
    <t>4.8.1.</t>
  </si>
  <si>
    <t>MURO 3,00M</t>
  </si>
  <si>
    <t>4.8.1.0.1.</t>
  </si>
  <si>
    <t>CHAPISCO ROLADO (1CIM:3 ARML)+(1 COLA:10 CIM)</t>
  </si>
  <si>
    <t>4.8.1.0.2.</t>
  </si>
  <si>
    <t>REBOCO (1 CALH:4 ARFC+100kgCI/M3)</t>
  </si>
  <si>
    <t>4.8.2.</t>
  </si>
  <si>
    <t>MURO EXISTENTE</t>
  </si>
  <si>
    <t>4.8.2.0.1.</t>
  </si>
  <si>
    <t>4.8.2.0.2.</t>
  </si>
  <si>
    <t>4.8.3.</t>
  </si>
  <si>
    <t>4.8.3.0.1.</t>
  </si>
  <si>
    <t>4.8.3.0.2.</t>
  </si>
  <si>
    <t>4.9.</t>
  </si>
  <si>
    <t>4.9.1.</t>
  </si>
  <si>
    <t>4.9.1.0.1.</t>
  </si>
  <si>
    <t>PINTURA LATEX ACRILICA 2 DEMAOS C/SELADOR</t>
  </si>
  <si>
    <t>4.9.2.</t>
  </si>
  <si>
    <t>PINGADEIRAS</t>
  </si>
  <si>
    <t>4.9.2.0.1.</t>
  </si>
  <si>
    <t>4.9.2.0.2.</t>
  </si>
  <si>
    <t>4.9.3.</t>
  </si>
  <si>
    <t>4.9.3.0.1.</t>
  </si>
  <si>
    <t>4.9.4.</t>
  </si>
  <si>
    <t>4.9.4.0.1.</t>
  </si>
  <si>
    <t>4.9.4.0.2.</t>
  </si>
  <si>
    <t>4.9.5.</t>
  </si>
  <si>
    <t>4.9.5.0.1.</t>
  </si>
  <si>
    <t>4.9.6.</t>
  </si>
  <si>
    <t>GRADIL</t>
  </si>
  <si>
    <t>4.9.6.0.1.</t>
  </si>
  <si>
    <t>4.9.7.</t>
  </si>
  <si>
    <t>LETREIRO</t>
  </si>
  <si>
    <t>4.9.7.0.1.</t>
  </si>
  <si>
    <t>LETREIRO MÉDIO A GRANDE PORTE EM PAREDE FEITO A PINCEL</t>
  </si>
  <si>
    <t>4.9.8.</t>
  </si>
  <si>
    <t>ESTACIONAMENTO</t>
  </si>
  <si>
    <t>4.9.8.0.1.</t>
  </si>
  <si>
    <t>DEMARCAÇÃO DE QUADRA/VAGAS COM TINTA POLIESPORTIVA</t>
  </si>
  <si>
    <t>4.9.8.0.2.</t>
  </si>
  <si>
    <t>4.10.</t>
  </si>
  <si>
    <t>4.10.0.0.1.</t>
  </si>
  <si>
    <t>4.10.0.0.2.</t>
  </si>
  <si>
    <t>4.10.0.0.3.</t>
  </si>
  <si>
    <t>COMP 240_SEE</t>
  </si>
  <si>
    <t>GRADIL PRÉ-FABRICADO, CONFORME PROJETO DE ARQUITETURA  (GOINFRA)</t>
  </si>
  <si>
    <t>4.10.0.0.4.</t>
  </si>
  <si>
    <t>4.10.0.0.5.</t>
  </si>
  <si>
    <t>4.10.0.0.6.</t>
  </si>
  <si>
    <t>COMP 482_SEE</t>
  </si>
  <si>
    <t>SINALIZAÇÃO VERTICAL EMBARQUE E DESEMBARQUE (COM HASTE) (COT)</t>
  </si>
  <si>
    <t>UND</t>
  </si>
  <si>
    <t>4.10.0.0.7.</t>
  </si>
  <si>
    <t>5.1.</t>
  </si>
  <si>
    <t>5.1.0.0.1.</t>
  </si>
  <si>
    <t>LOCAÇÃO DA OBRA, EXECUÇÃO DE GABARITO SEM REAPROVEITAMENTO, INCLUSO PINTURA (FACE INTERNA DO RIPÃO 15CM) E PIQUETE COM TESTEMUNHA</t>
  </si>
  <si>
    <t>5.2.</t>
  </si>
  <si>
    <t>5.3.</t>
  </si>
  <si>
    <t>5.3.0.0.1.</t>
  </si>
  <si>
    <t>REGULARIZAÇÃO DO TERRENO SEM APILOAMENTO COM TRANSPORTE MANUAL DA TERRA ESCAVADA</t>
  </si>
  <si>
    <t>5.3.0.0.2.</t>
  </si>
  <si>
    <t>5.4.</t>
  </si>
  <si>
    <t>5.4.1.</t>
  </si>
  <si>
    <t>ESTACAS</t>
  </si>
  <si>
    <t>5.4.1.0.1.</t>
  </si>
  <si>
    <t>ESTACA A TRADO DIAM.30 CM SEM FERRO</t>
  </si>
  <si>
    <t>5.4.1.0.2.</t>
  </si>
  <si>
    <t>5.4.1.0.3.</t>
  </si>
  <si>
    <t>ACO CA-50A - 10,0 MM (3/8") - (OBRAS CIVIS)</t>
  </si>
  <si>
    <t>5.4.2.</t>
  </si>
  <si>
    <t>BLOCOS</t>
  </si>
  <si>
    <t>5.4.2.0.1.</t>
  </si>
  <si>
    <t>ESCAVACAO MANUAL DE VALAS (SAPATAS/BLOCOS)</t>
  </si>
  <si>
    <t>5.4.2.0.2.</t>
  </si>
  <si>
    <t>5.4.2.0.3.</t>
  </si>
  <si>
    <t>LASTRO DE CONCRETO MAGRO, APLICADO EM BLOCOS DE COROAMENTO OU SAPATAS, ESPESSURA DE 3 CM. AF_08/2017</t>
  </si>
  <si>
    <t>5.4.2.0.4.</t>
  </si>
  <si>
    <t>5.4.2.0.5.</t>
  </si>
  <si>
    <t>5.4.2.0.6.</t>
  </si>
  <si>
    <t>5.4.2.0.7.</t>
  </si>
  <si>
    <t>5.4.3.</t>
  </si>
  <si>
    <t>ARRANQUES</t>
  </si>
  <si>
    <t>5.4.3.0.1.</t>
  </si>
  <si>
    <t>5.4.3.0.2.</t>
  </si>
  <si>
    <t>5.4.4.</t>
  </si>
  <si>
    <t>CONTROLE TECNOLÓGICO</t>
  </si>
  <si>
    <t>5.4.4.0.1.</t>
  </si>
  <si>
    <t>CORPO DE PROVA</t>
  </si>
  <si>
    <t>5.5.</t>
  </si>
  <si>
    <t>5.5.1.</t>
  </si>
  <si>
    <t>VIGAS BALDRAMES</t>
  </si>
  <si>
    <t>5.5.1.0.1.</t>
  </si>
  <si>
    <t>5.5.1.0.2.</t>
  </si>
  <si>
    <t>FORMA DE TABUA CINTA BALDRAME U=8 VEZES</t>
  </si>
  <si>
    <t>5.5.1.0.3.</t>
  </si>
  <si>
    <t>5.5.1.0.4.</t>
  </si>
  <si>
    <t>5.5.1.0.5.</t>
  </si>
  <si>
    <t>ARMAÇÃO DE PILAR OU VIGA DE ESTRUTURA CONVENCIONAL DE CONCRETO ARMADO UTILIZANDO AÇO CA-60 DE 5,0 MM - MONTAGEM. AF_06/2022</t>
  </si>
  <si>
    <t>5.5.1.0.6.</t>
  </si>
  <si>
    <t>ACO CA-50 A - 8,0 MM (5/16") - (OBRAS CIVIS)</t>
  </si>
  <si>
    <t>5.5.1.0.7.</t>
  </si>
  <si>
    <t>5.5.1.0.8.</t>
  </si>
  <si>
    <t>LANÇAMENTO/APLICAÇÃO/ADENSAMENTO DE CONCRETO USINADO BOMBEADO EM ESTRUTURA - (O.C.)</t>
  </si>
  <si>
    <t>5.5.1.0.9.</t>
  </si>
  <si>
    <t>5.5.2.</t>
  </si>
  <si>
    <t>PILARES</t>
  </si>
  <si>
    <t>5.5.2.0.1.</t>
  </si>
  <si>
    <t>FORMA CHAPA DE COMPENSADO PLASTIFICADO 17MM U=7 V - (OBRAS CIVIS)</t>
  </si>
  <si>
    <t>5.5.2.0.2.</t>
  </si>
  <si>
    <t>5.5.2.0.3.</t>
  </si>
  <si>
    <t>5.5.2.0.4.</t>
  </si>
  <si>
    <t>5.5.2.0.5.</t>
  </si>
  <si>
    <t>5.5.3.</t>
  </si>
  <si>
    <t>VIGAS DE COBERTURA</t>
  </si>
  <si>
    <t>5.5.3.0.1.</t>
  </si>
  <si>
    <t>5.5.3.0.2.</t>
  </si>
  <si>
    <t>5.5.3.0.3.</t>
  </si>
  <si>
    <t>5.5.3.0.4.</t>
  </si>
  <si>
    <t>5.5.3.0.5.</t>
  </si>
  <si>
    <t>5.5.4.</t>
  </si>
  <si>
    <t>LAJE</t>
  </si>
  <si>
    <t>5.5.4.0.1.</t>
  </si>
  <si>
    <t>COMP 500_SEE</t>
  </si>
  <si>
    <t>LAJE PRÉ-FABRICADA TRELIÇADA PARA COBERTURA, INTEREIXO 38CM, H=12CM, ENCHIMENTO EM EPS H=8CM, INCLUSIVE ESCORAMENTO EM MADEIRA ROLIÇA E CAPEAMENTO 4CM, COM CONCRETO USINADO 25 MPA - FORNECIMENTO E INSTALAÇÃO. (GOINFRA + ORSE)</t>
  </si>
  <si>
    <t>5.5.5.</t>
  </si>
  <si>
    <t>5.5.5.0.1.</t>
  </si>
  <si>
    <t>5.5.6.</t>
  </si>
  <si>
    <t>VERGA E CONTRAVERGA</t>
  </si>
  <si>
    <t>5.5.6.0.1.</t>
  </si>
  <si>
    <t>VERGA/CONTRAVERGA EM CONCRETO ARMADO FCK = 20 MPA</t>
  </si>
  <si>
    <t>5.6.</t>
  </si>
  <si>
    <t>5.6.1.</t>
  </si>
  <si>
    <t>GERAL</t>
  </si>
  <si>
    <t>5.6.1.0.1.</t>
  </si>
  <si>
    <t>5.6.1.0.2.</t>
  </si>
  <si>
    <t>BUCHA E ARRUELA METALICA DIAM. 3/4"</t>
  </si>
  <si>
    <t>5.6.1.0.3.</t>
  </si>
  <si>
    <t>5.6.1.0.4.</t>
  </si>
  <si>
    <t>5.6.1.0.5.</t>
  </si>
  <si>
    <t>ELETRODUTO FLEXÍVEL CORRUGADO, PVC, DN 25 MM (3/4"), PARA CIRCUITOS TERMINAIS, INSTALADO EM LAJE - FORNECIMENTO E INSTALAÇÃO. AF_03/2023</t>
  </si>
  <si>
    <t>5.6.1.0.6.</t>
  </si>
  <si>
    <t>ELETRODUTO FLEXÍVEL CORRUGADO, PVC, DN 25 MM (3/4"), PARA CIRCUITOS TERMINAIS, INSTALADO EM PAREDE - FORNECIMENTO E INSTALAÇÃO. AF_03/2023</t>
  </si>
  <si>
    <t>5.6.1.0.7.</t>
  </si>
  <si>
    <t>5.6.1.0.8.</t>
  </si>
  <si>
    <t>ELETRODUTO FLEXÍVEL CORRUGADO, PVC, DN 32 MM (1"), PARA CIRCUITOS TERMINAIS, INSTALADO EM PAREDE - FORNECIMENTO E INSTALAÇÃO. AF_03/2023</t>
  </si>
  <si>
    <t>5.6.1.0.9.</t>
  </si>
  <si>
    <t>CAIXA RETANGULAR 4" X 2" MÉDIA (1,30 M DO PISO), PVC, INSTALADA EM PAREDE - FORNECIMENTO E INSTALAÇÃO. AF_03/2023</t>
  </si>
  <si>
    <t>5.6.1.0.10.</t>
  </si>
  <si>
    <t>CAIXA RETANGULAR 4" X 2" BAIXA (0,30 M DO PISO), PVC, INSTALADA EM PAREDE - FORNECIMENTO E INSTALAÇÃO. AF_03/2023</t>
  </si>
  <si>
    <t>5.6.1.0.11.</t>
  </si>
  <si>
    <t>CAIXA METÁLICA HEXAGONAL PARA ARANDELA (SEXTAVADA 3"X3")</t>
  </si>
  <si>
    <t>5.6.1.0.12.</t>
  </si>
  <si>
    <t>CAIXA METALICA OCTOGONAL FUNDO MOVEL DUPLA 4"</t>
  </si>
  <si>
    <t>5.6.1.0.13.</t>
  </si>
  <si>
    <t>CABO FLEXÍVEL, PVC (70° C), 450/750 V, 2,5 MM2</t>
  </si>
  <si>
    <t>5.6.1.0.14.</t>
  </si>
  <si>
    <t>TOMADA HEXAGONAL 2P + T - 10A - 250V</t>
  </si>
  <si>
    <t>5.6.1.0.15.</t>
  </si>
  <si>
    <t>5.6.1.0.16.</t>
  </si>
  <si>
    <t>INTERRUPTOR SIMPLES (1 SECAO)</t>
  </si>
  <si>
    <t>5.6.1.0.17.</t>
  </si>
  <si>
    <t>5.6.1.0.18.</t>
  </si>
  <si>
    <t>CAIXA DE PASSAGEM METÁLICA DE EMBUTIR 15X15X8 CM</t>
  </si>
  <si>
    <t>5.6.1.0.19.</t>
  </si>
  <si>
    <t>5.6.1.0.20.</t>
  </si>
  <si>
    <t>5.6.1.0.21.</t>
  </si>
  <si>
    <t>COMP 693_SEE</t>
  </si>
  <si>
    <t>LUMINÁRIA DE SOBREPOR COM ALETAS 2 X 16/18/20 W - FORNECIMENTO E INSTALAÇÃO (GOINFRA + ORSE)</t>
  </si>
  <si>
    <t>5.6.1.0.22.</t>
  </si>
  <si>
    <t>LUMINÁRIA TIPO SPOT DE SOBREPOR PARA 01 LÂMPADA</t>
  </si>
  <si>
    <t>5.6.1.0.23.</t>
  </si>
  <si>
    <t>5.6.1.0.24.</t>
  </si>
  <si>
    <t>5.6.1.0.25.</t>
  </si>
  <si>
    <t>DISJUNTOR MONOPOLAR TIPO DIN, CORRENTE NOMINAL DE 10A - FORNECIMENTO E INSTALAÇÃO. AF_10/2020</t>
  </si>
  <si>
    <t>5.6.1.0.26.</t>
  </si>
  <si>
    <t>5.6.1.0.27.</t>
  </si>
  <si>
    <t>INTERRUPTOR DIFERENCIAL RESIDUAL (D.R.) BIPOLAR DE 25A-30mA</t>
  </si>
  <si>
    <t>5.6.1.0.28.</t>
  </si>
  <si>
    <t>5.6.1.0.29.</t>
  </si>
  <si>
    <t>FITA ISOLANTE, ROLO DE 20,00 M</t>
  </si>
  <si>
    <t>5.6.2.</t>
  </si>
  <si>
    <t>5.6.2.0.1.</t>
  </si>
  <si>
    <t>BLOCO BER-10 (BLOCO DE ENGATE RAPIDO)</t>
  </si>
  <si>
    <t>5.6.2.0.2.</t>
  </si>
  <si>
    <t>ANEL GUIA Nº 02</t>
  </si>
  <si>
    <t>5.6.2.0.3.</t>
  </si>
  <si>
    <t>ANILHA PLÁSTICA 2,5 CM</t>
  </si>
  <si>
    <t>5.6.2.0.4.</t>
  </si>
  <si>
    <t>ARAME DE AÇO GALVANIZADO Nº 12 BWG</t>
  </si>
  <si>
    <t>5.6.2.0.5.</t>
  </si>
  <si>
    <t>5.6.2.0.6.</t>
  </si>
  <si>
    <t>BUCHA E ARRUELA METALICA DIAM. 2"</t>
  </si>
  <si>
    <t>5.6.2.0.7.</t>
  </si>
  <si>
    <t>BUCHA E ARRUELA METALICA DIAM. 3"</t>
  </si>
  <si>
    <t>5.6.2.0.8.</t>
  </si>
  <si>
    <t>CABECOTE DE LIGA DE ALUMINIO DIAM. 3"</t>
  </si>
  <si>
    <t>5.6.2.0.9.</t>
  </si>
  <si>
    <t>CABO TELEFONICO CI-50,10 PARES (USO INTERNO)</t>
  </si>
  <si>
    <t>5.6.2.0.10.</t>
  </si>
  <si>
    <t>CABO UTP-4P, CAT. 6 , 24 AWG</t>
  </si>
  <si>
    <t>5.6.2.0.11.</t>
  </si>
  <si>
    <t>5.6.2.0.12.</t>
  </si>
  <si>
    <t>CAIXA DE PASSAGEM METÁLICA DE EMBUTIR  40X40X15 CM</t>
  </si>
  <si>
    <t>5.6.2.0.13.</t>
  </si>
  <si>
    <t>COMP 050_SEE</t>
  </si>
  <si>
    <t>CABO COAXIAL RG6 95% DE MALHA PARA TV - FORNECIMENTO E INSTALAÇÃO (GOINFRA + SINAPI)</t>
  </si>
  <si>
    <t>5.6.2.0.14.</t>
  </si>
  <si>
    <t>COMP 222_SEE</t>
  </si>
  <si>
    <t>CONECTOR DE TV TIPO "F" (GOINFRA + COT)</t>
  </si>
  <si>
    <t>5.6.2.0.15.</t>
  </si>
  <si>
    <t>CAIXA DISTRIBUIÇÃO TELEFÔNICA DE EMBUTIR 40X40X12 CM</t>
  </si>
  <si>
    <t>5.6.2.0.16.</t>
  </si>
  <si>
    <t>CAIXA DISTRIBUIÇÃO TELEFÔNICA DE EMBUTIR 60X60X12 CM</t>
  </si>
  <si>
    <t>5.6.2.0.17.</t>
  </si>
  <si>
    <t>CAIXA METALICA RETANGULAR 4" X 2" X 2"</t>
  </si>
  <si>
    <t>5.6.2.0.18.</t>
  </si>
  <si>
    <t>CAIXA DE PASSAGEM 35X60X50CM (MEDIDAS INTERNAS) FUNDO DE CONCRETO (PARA TAMPA R1)</t>
  </si>
  <si>
    <t>5.6.2.0.19.</t>
  </si>
  <si>
    <t>CERTIFICAÇÃO DIGITAL DE REDE PARA CABEAMENTO ESTRUTURADO</t>
  </si>
  <si>
    <t>5.6.2.0.20.</t>
  </si>
  <si>
    <t>5.6.2.0.21.</t>
  </si>
  <si>
    <t>CURVA DE 90 GRAUS DE PVC RIGIDO DIAM. 2"</t>
  </si>
  <si>
    <t>5.6.2.0.22.</t>
  </si>
  <si>
    <t>CURVA DE 90 GRAUS DE PVC RIGIDO DIAM. 3"</t>
  </si>
  <si>
    <t>5.6.2.0.23.</t>
  </si>
  <si>
    <t>CURVA DE 90 GRAUS AÇO GALVANIZADO DIAM. 3"</t>
  </si>
  <si>
    <t>5.6.2.0.24.</t>
  </si>
  <si>
    <t>5.6.2.0.25.</t>
  </si>
  <si>
    <t>ELETRODUTO DE PVC RIGIDO DIAMETRO 2"</t>
  </si>
  <si>
    <t>5.6.2.0.26.</t>
  </si>
  <si>
    <t>ELETRODUTO DE PVC RIGIDO DIAMETRO 3"</t>
  </si>
  <si>
    <t>5.6.2.0.27.</t>
  </si>
  <si>
    <t>ELETRODUTO EM AÇO GALVANIZADO A FOGO DIÂMETRO 3" - PESADO</t>
  </si>
  <si>
    <t>5.6.2.0.28.</t>
  </si>
  <si>
    <t>ESPELHO BAQUELITE 4" X 2" 2 FUROS RJ-45</t>
  </si>
  <si>
    <t>5.6.2.0.29.</t>
  </si>
  <si>
    <t>FIO DE COBRE NU 6 MM2 (18,00 M/KG)</t>
  </si>
  <si>
    <t>5.6.2.0.30.</t>
  </si>
  <si>
    <t>5.6.2.0.31.</t>
  </si>
  <si>
    <t>LUVA EM AÇO GALVANIZADO DIÂMETRO 3"</t>
  </si>
  <si>
    <t>5.6.2.0.32.</t>
  </si>
  <si>
    <t>5.6.2.0.33.</t>
  </si>
  <si>
    <t>LUVA PVC ROSQUEAVEL DIAMETRO 2"</t>
  </si>
  <si>
    <t>5.6.2.0.34.</t>
  </si>
  <si>
    <t>LUVA PVC ROSQUEAVEL DIAMETRO 3"</t>
  </si>
  <si>
    <t>5.6.2.0.35.</t>
  </si>
  <si>
    <t>RACK FECHADO DE PAREDE COM PORTA EM ACRÍLICO - 12 U´S</t>
  </si>
  <si>
    <t>5.6.2.0.36.</t>
  </si>
  <si>
    <t>ORGANIZADOR DE CABOS (GUIA) PARA RACK 19" 1U</t>
  </si>
  <si>
    <t>5.6.2.0.37.</t>
  </si>
  <si>
    <t>PATCH PANEL PADRÃO 19" CAT. 6, COM 24 PORTAS</t>
  </si>
  <si>
    <t>5.6.2.0.38.</t>
  </si>
  <si>
    <t>REGUA COM 8 TOMADAS</t>
  </si>
  <si>
    <t>5.6.2.0.39.</t>
  </si>
  <si>
    <t>PATCH CORD COMPRIMENTO DE 2,50 M - CAT.6</t>
  </si>
  <si>
    <t>5.6.2.0.40.</t>
  </si>
  <si>
    <t>BRACADEIRA METALICA TIPO "U" DIAM. 1"</t>
  </si>
  <si>
    <t>5.6.2.0.41.</t>
  </si>
  <si>
    <t>TAMPA DE Fo.Fo. R1 COM BASE</t>
  </si>
  <si>
    <t>5.6.2.0.42.</t>
  </si>
  <si>
    <t>TOMADA LOGICA RJ-45 TIPO KEYSTONE JACK, CAT. 6</t>
  </si>
  <si>
    <t>5.7.</t>
  </si>
  <si>
    <t>5.7.1.</t>
  </si>
  <si>
    <t>PEÇAS E ACESSÓRIOS</t>
  </si>
  <si>
    <t>5.7.1.1.</t>
  </si>
  <si>
    <t>VASO SANITÁRIO E ACESSÓRIOS</t>
  </si>
  <si>
    <t>5.7.1.1.1.</t>
  </si>
  <si>
    <t>VASO SANITÁRIO CONVENCIONAL (1ª LINHA)</t>
  </si>
  <si>
    <t>5.7.1.1.2.</t>
  </si>
  <si>
    <t>VÁLVULA DE DESCARGA DUPLO ACIONAMENTO COM ACABAMENTO CROMADO</t>
  </si>
  <si>
    <t>5.7.1.1.3.</t>
  </si>
  <si>
    <t>CONJUNTO DE FIXACAO P/VASO SANITARIO (PAR)</t>
  </si>
  <si>
    <t>5.7.1.1.4.</t>
  </si>
  <si>
    <t>ANEL DE VEDAÇÃO PARA VASO SANITÁRIO</t>
  </si>
  <si>
    <t>5.7.1.1.5.</t>
  </si>
  <si>
    <t>TUBO PARA VÁLVULA DE DESCARGA ( CURTO 1.1/4" )</t>
  </si>
  <si>
    <t>5.7.1.1.6.</t>
  </si>
  <si>
    <t>TUBO DE LIGACAO PVC CROMADO 1.1/2" / ESPUDE  - (ENTRADA)</t>
  </si>
  <si>
    <t>5.7.1.2.</t>
  </si>
  <si>
    <t>LAVATÓRIO E ACESSÓRIOS</t>
  </si>
  <si>
    <t>5.7.1.2.1.</t>
  </si>
  <si>
    <t>LAVATÓRIO DE CANTO SEM COLUNA</t>
  </si>
  <si>
    <t>5.7.1.2.2.</t>
  </si>
  <si>
    <t>LIGAÇÃO FLEXÍVEL PVC DIAM.1/2" (ENGATE)</t>
  </si>
  <si>
    <t>5.7.1.2.3.</t>
  </si>
  <si>
    <t>SIFÃO DO TIPO FLEXÍVEL EM PVC 1  X 1.1/2  - FORNECIMENTO E INSTALAÇÃO. AF_01/2020</t>
  </si>
  <si>
    <t>5.7.1.2.4.</t>
  </si>
  <si>
    <t>VALVULA PARA LAVATORIO OU BEBEDOURO METALICO DIAMETRO 1"</t>
  </si>
  <si>
    <t>5.7.1.3.</t>
  </si>
  <si>
    <t>REGISTROS</t>
  </si>
  <si>
    <t>5.7.1.3.1.</t>
  </si>
  <si>
    <t>REGISTRO DE GAVETA BRUTO DIAMETRO 3/4"</t>
  </si>
  <si>
    <t>5.7.2.</t>
  </si>
  <si>
    <t>5.7.2.1.</t>
  </si>
  <si>
    <t>5.7.2.1.1.</t>
  </si>
  <si>
    <t>5.7.2.1.2.</t>
  </si>
  <si>
    <t>TUBO SOLDAVEL PVC MARROM DIAM. 50 MM</t>
  </si>
  <si>
    <t>5.7.2.2.</t>
  </si>
  <si>
    <t>ADAPTADORES DE PVC SOLDÁVEL</t>
  </si>
  <si>
    <t>5.7.2.2.1.</t>
  </si>
  <si>
    <t>ADAPTADOR SOLDÁVEL CURTO C/ BOLSA E ROSCA PARA REGISTRO 25X3/4"</t>
  </si>
  <si>
    <t>5.7.2.2.2.</t>
  </si>
  <si>
    <t>ADAPTADOR SOLDÁVEL CURTO COM BOLSA E ROSCA PARA REGISTRO 50MMX1.1/2"</t>
  </si>
  <si>
    <t>5.7.2.3.</t>
  </si>
  <si>
    <t>5.7.2.3.1.</t>
  </si>
  <si>
    <t>LUVA DE REDUÇÃO SOLDAVEL COM BUCHA DE LATAO 25 X 3/4" (AZUL)</t>
  </si>
  <si>
    <t>5.7.2.4.</t>
  </si>
  <si>
    <t>5.7.2.4.1.</t>
  </si>
  <si>
    <t>BUCHA DE REDUCAO SOLDAVEL LONGA 50 X 25 mm</t>
  </si>
  <si>
    <t>5.7.2.5.</t>
  </si>
  <si>
    <t>5.7.2.5.1.</t>
  </si>
  <si>
    <t>5.7.2.5.2.</t>
  </si>
  <si>
    <t>JOELHO 90 GRAUS SOLDAVEL 50 mm (MARROM)</t>
  </si>
  <si>
    <t>5.7.2.5.3.</t>
  </si>
  <si>
    <t>5.7.2.6.</t>
  </si>
  <si>
    <t>5.7.2.6.1.</t>
  </si>
  <si>
    <t>TE 90 GRAUS SOLDAVEL DIAMETRO 50 MM</t>
  </si>
  <si>
    <t>5.7.2.6.2.</t>
  </si>
  <si>
    <t>TE 90 GRAUS SOLDAVEL COM BUCHA DE LATAO NA BOLSA CENTRAL 25X25X3/4"</t>
  </si>
  <si>
    <t>5.7.2.7.</t>
  </si>
  <si>
    <t>ADESIVOS</t>
  </si>
  <si>
    <t>5.7.2.7.1.</t>
  </si>
  <si>
    <t>5.7.2.7.2.</t>
  </si>
  <si>
    <t>5.7.3.</t>
  </si>
  <si>
    <t>5.7.3.1.</t>
  </si>
  <si>
    <t>CORPO DE CAIXA SIFONADA / RALO</t>
  </si>
  <si>
    <t>5.7.3.1.1.</t>
  </si>
  <si>
    <t>CORPO CAIXA SIFONADA DIAM. 150 X 150 X 50</t>
  </si>
  <si>
    <t>5.7.3.1.2.</t>
  </si>
  <si>
    <t>PROLONGAMENTO PARA CAIXA SIFONADA 150 MM</t>
  </si>
  <si>
    <t>5.7.3.1.3.</t>
  </si>
  <si>
    <t>GRELHA REDONDA BRANCA DIAM. 150 MM</t>
  </si>
  <si>
    <t>5.7.3.2.</t>
  </si>
  <si>
    <t>CURVAS</t>
  </si>
  <si>
    <t>5.7.3.2.1.</t>
  </si>
  <si>
    <t>CURVA 90 GRAUS CURTA DIAM. 100 MM (ESGOTO)</t>
  </si>
  <si>
    <t>5.7.3.2.2.</t>
  </si>
  <si>
    <t>CURVA 90 GRAUS CURTA DIAM. 40 MM (ESGOTO)</t>
  </si>
  <si>
    <t>5.7.3.3.</t>
  </si>
  <si>
    <t>JOELHOS</t>
  </si>
  <si>
    <t>5.7.3.3.1.</t>
  </si>
  <si>
    <t>JOELHO 45 GRAUS, PVC, SERIE NORMAL, ESGOTO PREDIAL, DN 40 MM, JUNTA SOLDÁVEL, FORNECIDO E INSTALADO EM RAMAL DE DESCARGA OU RAMAL DE ESGOTO SANITÁRIO. AF_08/2022</t>
  </si>
  <si>
    <t>5.7.3.3.2.</t>
  </si>
  <si>
    <t>JOELHO 90 GRAUS C/ANEL 40 MM</t>
  </si>
  <si>
    <t>5.7.3.3.3.</t>
  </si>
  <si>
    <t>JOELHO 90 GRAUS DIAMETRO 50 MM (ESGOTO)</t>
  </si>
  <si>
    <t>5.7.3.4.</t>
  </si>
  <si>
    <t>5.7.3.4.1.</t>
  </si>
  <si>
    <t>TE SANITARIO DIAMETRO 50 X 50 MM (ESGOTO)</t>
  </si>
  <si>
    <t>5.7.3.5.</t>
  </si>
  <si>
    <t>TUBOS</t>
  </si>
  <si>
    <t>5.7.3.5.1.</t>
  </si>
  <si>
    <t>TUBO SOLDAVEL PARA ESGOTO DIAMETRO 40 MM</t>
  </si>
  <si>
    <t>5.7.3.5.2.</t>
  </si>
  <si>
    <t>TUBO PVC, SERIE NORMAL, ESGOTO PREDIAL, DN 50 MM, FORNECIDO E INSTALADO EM PRUMADA DE ESGOTO SANITÁRIO OU VENTILAÇÃO. AF_08/2022</t>
  </si>
  <si>
    <t>5.7.3.5.3.</t>
  </si>
  <si>
    <t>TUBO SOLDAVEL PARA ESGOTO DIAMETRO 100 MM</t>
  </si>
  <si>
    <t>5.7.4.</t>
  </si>
  <si>
    <t>OUTROS</t>
  </si>
  <si>
    <t>5.7.4.0.1.</t>
  </si>
  <si>
    <t>TERMINAL DE VENTILACAO DIAMETRO 50 MM (ESGOTO)</t>
  </si>
  <si>
    <t>5.7.4.0.2.</t>
  </si>
  <si>
    <t>5.7.4.0.3.</t>
  </si>
  <si>
    <t>TAMPA EM CONCRETO ARMADO 25 MPA E=5CM PARA A CAIXA DE PASSAGEM 60X60CM</t>
  </si>
  <si>
    <t>5.8.</t>
  </si>
  <si>
    <t>5.8.0.0.1.</t>
  </si>
  <si>
    <t>ELEMENTO VAZADO DE CONCRETO (MODELO COPINHO)</t>
  </si>
  <si>
    <t>5.8.0.0.2.</t>
  </si>
  <si>
    <t>ALVENARIA DE TIJOLO FURADO 1/2 VEZ 14X29X9 - 6 FUROS -  ARG. (1CALH:4ARML+100KG DE CI/M3)</t>
  </si>
  <si>
    <t>5.8.0.0.3.</t>
  </si>
  <si>
    <t>PEITORIL LINEAR EM GRANITO OU MÁRMORE, L = 15CM, COMPRIMENTO DE ATÉ 2M, ASSENTADO COM ARGAMASSA 1:6 COM ADITIVO. AF_11/2020</t>
  </si>
  <si>
    <t>5.9.</t>
  </si>
  <si>
    <t>5.9.0.0.1.</t>
  </si>
  <si>
    <t>IMPERMEABILIZACAO VIGAS BALDRAMES E=2,0 CM</t>
  </si>
  <si>
    <t>5.10.</t>
  </si>
  <si>
    <t>5.10.1.</t>
  </si>
  <si>
    <t>ESTRUTURA DA COBERTURA</t>
  </si>
  <si>
    <t>5.10.1.0.1.</t>
  </si>
  <si>
    <t>ESTRUTURA TRELIÇADA DE COBERTURA, TIPO FINK, COM LIGAÇÕES SOLDADAS, INCLUSOS PERFIS METÁLICOS, CHAPAS METÁLICAS, MÃO DE OBRA E TRANSPORTE COM GUINDASTE - FORNECIMENTO E INSTALAÇÃO. AF_01/2020_PSA</t>
  </si>
  <si>
    <t>5.11.</t>
  </si>
  <si>
    <t>5.11.1.</t>
  </si>
  <si>
    <t>CERÂMICA</t>
  </si>
  <si>
    <t>5.11.1.0.1.</t>
  </si>
  <si>
    <t>TELHAMENTO COM TELHA CERÂMICA DE ENCAIXE, TIPO ROMANA, COM ATÉ 2 ÁGUAS, INCLUSO TRANSPORTE VERTICAL. AF_07/2019</t>
  </si>
  <si>
    <t>5.11.1.0.2.</t>
  </si>
  <si>
    <t>CUMEEIRA PARA TELHA CERÂMICA EMBOÇADA COM ARGAMASSA TRAÇO 1:2:9 (CIMENTO, CAL E AREIA) PARA TELHADOS COM ATÉ 2 ÁGUAS, INCLUSO TRANSPORTE VERTICAL. AF_07/2019</t>
  </si>
  <si>
    <t>5.11.1.0.3.</t>
  </si>
  <si>
    <t>EMBOCAMENTO LATERAL  (OITOES)</t>
  </si>
  <si>
    <t>5.11.1.0.4.</t>
  </si>
  <si>
    <t>EMBOCAMENTO DE BEIRAL</t>
  </si>
  <si>
    <t>5.12.</t>
  </si>
  <si>
    <t>5.12.0.0.1.</t>
  </si>
  <si>
    <t>GRADE PROTECAO TIPO TIJOLINHO GP-1/GP-2</t>
  </si>
  <si>
    <t>5.12.0.0.2.</t>
  </si>
  <si>
    <t>JANELA BASCULANTE EM CHAPA  J17, J18 e J19 C/FERRAGENS</t>
  </si>
  <si>
    <t>5.12.0.0.3.</t>
  </si>
  <si>
    <t>JANELA DE CORRER CHAPA/VIDRO J9/J10/J12/J13 C/FERRAGENS</t>
  </si>
  <si>
    <t>5.12.0.0.4.</t>
  </si>
  <si>
    <t>PORTA DE ABRIR DE 01 FOLHA EM CHAPA METÁLICA PF-1 C/FERRAGENS</t>
  </si>
  <si>
    <t>5.12.0.0.5.</t>
  </si>
  <si>
    <t>PORTÃO DE ABRIR 02 FOLHAS DE TELA/TUBO FoGo 1.1/2" PT1/PT2 C/FERRAGENS</t>
  </si>
  <si>
    <t>5.12.0.0.6.</t>
  </si>
  <si>
    <t>PORTA DE ABRIR DE 01 FOLHA DE VIDRO PF-2 C/FERRAGENS</t>
  </si>
  <si>
    <t>5.12.0.0.7.</t>
  </si>
  <si>
    <t>JANELA EM CHAPA METÁLICA TIPO VENEZIANA FIXA COM VENTILAÇÃO  J-20</t>
  </si>
  <si>
    <t>5.13.</t>
  </si>
  <si>
    <t>5.13.0.0.1.</t>
  </si>
  <si>
    <t>VIDRO LISO 4 MM - COLOCADO</t>
  </si>
  <si>
    <t>5.13.0.0.2.</t>
  </si>
  <si>
    <t>INSTALAÇÃO DE VIDRO TEMPERADO, E = 6 MM, ENCAIXADO EM PERFIL U. AF_01/2021_PS</t>
  </si>
  <si>
    <t>5.14.</t>
  </si>
  <si>
    <t>5.14.0.0.1.</t>
  </si>
  <si>
    <t>EMBOÇO (1CI:4 ARML)</t>
  </si>
  <si>
    <t>5.14.0.0.2.</t>
  </si>
  <si>
    <t>5.14.0.0.3.</t>
  </si>
  <si>
    <t>5.14.0.0.4.</t>
  </si>
  <si>
    <t>REVESTIMENTO COM CERÂMICA</t>
  </si>
  <si>
    <t>5.14.0.0.5.</t>
  </si>
  <si>
    <t>REVESTIMENTO CERÂMICO PARA PAREDES INTERNAS COM PLACAS TIPO ESMALTADA EXTRA  DE DIMENSÕES 33X45 CM APLICADAS NA ALTURA INTEIRA DAS PAREDES. AF_02/2023_PE</t>
  </si>
  <si>
    <t>5.15.</t>
  </si>
  <si>
    <t>5.15.0.0.1.</t>
  </si>
  <si>
    <t>5.15.0.0.2.</t>
  </si>
  <si>
    <t>GESSO CORRIDO EM TETO</t>
  </si>
  <si>
    <t>5.16.</t>
  </si>
  <si>
    <t>5.16.0.0.1.</t>
  </si>
  <si>
    <t>RODAPE DE MASSA (ICI:3 ARMG)</t>
  </si>
  <si>
    <t>5.16.0.0.2.</t>
  </si>
  <si>
    <t>LASTRO DE CONCRETO REGULARIZADO IMPERMEABILIZADO 1:3:6 ESP=5CM (BASE)</t>
  </si>
  <si>
    <t>5.16.0.0.3.</t>
  </si>
  <si>
    <t>GRANITINA 8MM FUNDIDA COM CONTRAPISO (1CI:3ARML) E=2CM E JUNTA PLASTICA 27MM</t>
  </si>
  <si>
    <t>5.16.0.0.4.</t>
  </si>
  <si>
    <t>RODAPÉ FUNDIDO DE GRANITINA 7CM</t>
  </si>
  <si>
    <t>5.16.0.0.5.</t>
  </si>
  <si>
    <t>RASPAGEM E APLICAÇÃO RESINA ACRÍLICA DUAS DEMÃOS</t>
  </si>
  <si>
    <t>5.16.0.0.6.</t>
  </si>
  <si>
    <t>5.17.</t>
  </si>
  <si>
    <t>5.17.0.0.1.</t>
  </si>
  <si>
    <t>BARRA DE APOIO EM AÇO INOX - 40 CM</t>
  </si>
  <si>
    <t>5.17.0.0.2.</t>
  </si>
  <si>
    <t>BARRA DE APOIO EM AÇO INOX - 80 CM</t>
  </si>
  <si>
    <t>5.18.</t>
  </si>
  <si>
    <t>5.18.1.</t>
  </si>
  <si>
    <t>INTERNA</t>
  </si>
  <si>
    <t>5.18.1.0.1.</t>
  </si>
  <si>
    <t>EMASSAMENTO COM MASSA PVA DUAS DEMAOS</t>
  </si>
  <si>
    <t>5.18.1.0.2.</t>
  </si>
  <si>
    <t>PINTURA LATEX ACRILICO 2 DEMAOS</t>
  </si>
  <si>
    <t>5.18.2.</t>
  </si>
  <si>
    <t>TETO</t>
  </si>
  <si>
    <t>5.18.2.0.1.</t>
  </si>
  <si>
    <t>EMASSAMENTO COM MASSA PVA UMA DEMAO</t>
  </si>
  <si>
    <t>5.18.2.0.2.</t>
  </si>
  <si>
    <t>PINTURA PVA LATEX 2 DEMAOS SEM SELADOR</t>
  </si>
  <si>
    <t>5.18.3.</t>
  </si>
  <si>
    <t>EXTERNA</t>
  </si>
  <si>
    <t>5.18.3.0.1.</t>
  </si>
  <si>
    <t>5.18.4.</t>
  </si>
  <si>
    <t>ESQUADRIAS NOVAS</t>
  </si>
  <si>
    <t>5.18.4.0.1.</t>
  </si>
  <si>
    <t>5.18.5.</t>
  </si>
  <si>
    <t>5.18.5.0.1.</t>
  </si>
  <si>
    <t>PINTURA ESMALTE ALQUIDICO ESTRUTURA METALICA 2 DEMAOS</t>
  </si>
  <si>
    <t>5.18.6.</t>
  </si>
  <si>
    <t>5.18.6.0.1.</t>
  </si>
  <si>
    <t>5.19.</t>
  </si>
  <si>
    <t>5.19.0.0.1.</t>
  </si>
  <si>
    <t>5.19.0.0.2.</t>
  </si>
  <si>
    <t>BANCO CONCRETO POLIDO BASE EM ALVENARIA TIJOLO APARENTE PINTADA - PADRÃO GOINFRA</t>
  </si>
  <si>
    <t>5.19.0.0.3.</t>
  </si>
  <si>
    <t>BANCADA DE GRANITO C/ ESPELHO</t>
  </si>
  <si>
    <t>6.1.</t>
  </si>
  <si>
    <t>6.1.0.0.1.</t>
  </si>
  <si>
    <t>6.2.</t>
  </si>
  <si>
    <t>6.2.0.0.1.</t>
  </si>
  <si>
    <t>6.3.</t>
  </si>
  <si>
    <t>6.3.0.0.1.</t>
  </si>
  <si>
    <t>6.3.0.0.2.</t>
  </si>
  <si>
    <t>6.4.</t>
  </si>
  <si>
    <t>6.4.1.</t>
  </si>
  <si>
    <t>6.4.1.0.1.</t>
  </si>
  <si>
    <t>6.4.1.0.2.</t>
  </si>
  <si>
    <t>6.4.1.0.3.</t>
  </si>
  <si>
    <t>6.4.2.</t>
  </si>
  <si>
    <t>6.4.2.0.1.</t>
  </si>
  <si>
    <t>6.4.2.0.2.</t>
  </si>
  <si>
    <t>6.4.2.0.3.</t>
  </si>
  <si>
    <t>6.4.2.0.4.</t>
  </si>
  <si>
    <t>6.4.2.0.5.</t>
  </si>
  <si>
    <t>ACO CA 50-A - 8,0 MM (5/16") - (OBRAS CIVIS)</t>
  </si>
  <si>
    <t>6.4.2.0.6.</t>
  </si>
  <si>
    <t>6.4.2.0.7.</t>
  </si>
  <si>
    <t>LANÇAMENTO/APLICAÇÃO/ADENSAMENTO DE CONCRETO USINADO BOMBEADO EM FUNDAÇÃO</t>
  </si>
  <si>
    <t>6.4.3.</t>
  </si>
  <si>
    <t>6.4.3.0.1.</t>
  </si>
  <si>
    <t>6.4.3.0.2.</t>
  </si>
  <si>
    <t>6.4.3.0.3.</t>
  </si>
  <si>
    <t>6.4.4.</t>
  </si>
  <si>
    <t>6.4.4.0.1.</t>
  </si>
  <si>
    <t>6.5.</t>
  </si>
  <si>
    <t>6.5.1.</t>
  </si>
  <si>
    <t>6.5.1.0.1.</t>
  </si>
  <si>
    <t>6.5.1.0.2.</t>
  </si>
  <si>
    <t>6.5.1.0.3.</t>
  </si>
  <si>
    <t>6.5.1.0.4.</t>
  </si>
  <si>
    <t>6.5.1.0.5.</t>
  </si>
  <si>
    <t>6.5.1.0.6.</t>
  </si>
  <si>
    <t>6.5.1.0.7.</t>
  </si>
  <si>
    <t>6.5.1.0.8.</t>
  </si>
  <si>
    <t>6.5.1.0.9.</t>
  </si>
  <si>
    <t>6.5.2.</t>
  </si>
  <si>
    <t>6.5.2.0.1.</t>
  </si>
  <si>
    <t>6.5.2.0.2.</t>
  </si>
  <si>
    <t>6.5.2.0.3.</t>
  </si>
  <si>
    <t>6.5.2.0.4.</t>
  </si>
  <si>
    <t>6.5.2.0.5.</t>
  </si>
  <si>
    <t>6.5.2.0.6.</t>
  </si>
  <si>
    <t>6.5.3.</t>
  </si>
  <si>
    <t>6.5.3.0.1.</t>
  </si>
  <si>
    <t>6.5.3.0.2.</t>
  </si>
  <si>
    <t>6.5.3.0.3.</t>
  </si>
  <si>
    <t>6.5.3.0.4.</t>
  </si>
  <si>
    <t>6.5.3.0.5.</t>
  </si>
  <si>
    <t>ARMAÇÃO DE PILAR OU VIGA DE ESTRUTURA CONVENCIONAL DE CONCRETO ARMADO UTILIZANDO AÇO CA-50 DE 12,5 MM - MONTAGEM. AF_06/2022</t>
  </si>
  <si>
    <t>6.5.3.0.6.</t>
  </si>
  <si>
    <t>6.5.3.0.7.</t>
  </si>
  <si>
    <t>6.5.4.</t>
  </si>
  <si>
    <t>6.5.4.0.1.</t>
  </si>
  <si>
    <t>6.5.5.</t>
  </si>
  <si>
    <t>6.5.6.</t>
  </si>
  <si>
    <t>6.5.6.0.1.</t>
  </si>
  <si>
    <t>6.6.</t>
  </si>
  <si>
    <t>6.6.1.</t>
  </si>
  <si>
    <t>6.6.1.0.1.</t>
  </si>
  <si>
    <t>BRACADEIRA METALICA TIPO "U" DIAM. 3/4"</t>
  </si>
  <si>
    <t>6.6.1.0.2.</t>
  </si>
  <si>
    <t>6.6.1.0.3.</t>
  </si>
  <si>
    <t>6.6.1.0.4.</t>
  </si>
  <si>
    <t>6.6.1.0.5.</t>
  </si>
  <si>
    <t>6.6.1.0.6.</t>
  </si>
  <si>
    <t>6.6.1.0.7.</t>
  </si>
  <si>
    <t>6.6.1.0.8.</t>
  </si>
  <si>
    <t>6.6.1.0.9.</t>
  </si>
  <si>
    <t>ELETRODUTO FLEXÍVEL CORRUGADO, PVC, DN 32 MM (1"), PARA CIRCUITOS TERMINAIS, INSTALADO EM LAJE - FORNECIMENTO E INSTALAÇÃO. AF_03/2023</t>
  </si>
  <si>
    <t>6.6.1.0.10.</t>
  </si>
  <si>
    <t>6.6.1.0.11.</t>
  </si>
  <si>
    <t>ELETRODUTO DE PVC RIGIDO DIAMETRO 3/4"</t>
  </si>
  <si>
    <t>6.6.1.0.12.</t>
  </si>
  <si>
    <t>LUVA PVC ROSQUEAVEL DIAMETRO 3/4"</t>
  </si>
  <si>
    <t>6.6.1.0.13.</t>
  </si>
  <si>
    <t>CURVA DE 90 GRAUS DE PVC RIGIDO DIAM. 3/4"</t>
  </si>
  <si>
    <t>6.6.1.0.14.</t>
  </si>
  <si>
    <t>6.6.1.0.15.</t>
  </si>
  <si>
    <t>6.6.1.0.16.</t>
  </si>
  <si>
    <t>6.6.1.0.17.</t>
  </si>
  <si>
    <t>6.6.1.0.18.</t>
  </si>
  <si>
    <t>6.6.1.0.19.</t>
  </si>
  <si>
    <t>6.6.1.0.20.</t>
  </si>
  <si>
    <t>6.6.1.0.21.</t>
  </si>
  <si>
    <t>6.6.1.0.22.</t>
  </si>
  <si>
    <t>6.6.1.0.23.</t>
  </si>
  <si>
    <t>6.6.1.0.24.</t>
  </si>
  <si>
    <t>TAMPA CEGA PARA CONDULETE DE PVC</t>
  </si>
  <si>
    <t>6.6.1.0.25.</t>
  </si>
  <si>
    <t>6.6.1.0.26.</t>
  </si>
  <si>
    <t>6.6.1.0.27.</t>
  </si>
  <si>
    <t>6.6.1.0.28.</t>
  </si>
  <si>
    <t>6.6.1.0.29.</t>
  </si>
  <si>
    <t>6.6.1.0.30.</t>
  </si>
  <si>
    <t>6.6.1.0.31.</t>
  </si>
  <si>
    <t>6.6.1.0.32.</t>
  </si>
  <si>
    <t>6.6.1.0.33.</t>
  </si>
  <si>
    <t>TOMADA BAIXA DE EMBUTIR (2 MÓDULOS), 2P+T 10 A, INCLUINDO SUPORTE E PLACA - FORNECIMENTO E INSTALAÇÃO. AF_03/2023</t>
  </si>
  <si>
    <t>6.6.1.0.34.</t>
  </si>
  <si>
    <t>TOMADA HEXAGONAL 2P + T - 20A - 250V</t>
  </si>
  <si>
    <t>6.6.1.0.35.</t>
  </si>
  <si>
    <t>INTERRUPTOR PARALELO SIMPLES (1 SECAO)</t>
  </si>
  <si>
    <t>6.6.1.0.36.</t>
  </si>
  <si>
    <t>6.6.1.0.37.</t>
  </si>
  <si>
    <t>6.6.1.0.38.</t>
  </si>
  <si>
    <t>6.6.1.0.39.</t>
  </si>
  <si>
    <t>6.6.1.0.40.</t>
  </si>
  <si>
    <t>6.6.1.0.41.</t>
  </si>
  <si>
    <t>6.6.1.0.42.</t>
  </si>
  <si>
    <t>6.6.1.0.43.</t>
  </si>
  <si>
    <t>6.6.1.0.44.</t>
  </si>
  <si>
    <t>QUADRO DE DISTRIBUIÇÃO DE ENERGIA EM CHAPA DE AÇO GALVANIZADO, DE EMBUTIR, COM BARRAMENTO TRIFÁSICO, PARA 12 DISJUNTORES DIN 100A - FORNECIMENTO E INSTALAÇÃO. AF_10/2020</t>
  </si>
  <si>
    <t>6.6.1.0.45.</t>
  </si>
  <si>
    <t>QUADRO DE DISTRIBUIÇÃO DE ENERGIA EM CHAPA DE AÇO GALVANIZADO, DE EMBUTIR, COM BARRAMENTO TRIFÁSICO, PARA 24 DISJUNTORES DIN 100A - FORNECIMENTO E INSTALAÇÃO. AF_10/2020</t>
  </si>
  <si>
    <t>6.6.1.0.46.</t>
  </si>
  <si>
    <t>CABO DE COBRE NU 16 MM2 (6,94 M/KG)</t>
  </si>
  <si>
    <t>6.6.1.0.47.</t>
  </si>
  <si>
    <t>DISJUNTOR TRIPOLAR 40 A 50A</t>
  </si>
  <si>
    <t>6.6.1.0.48.</t>
  </si>
  <si>
    <t>6.6.1.0.49.</t>
  </si>
  <si>
    <t>6.6.1.0.50.</t>
  </si>
  <si>
    <t>6.6.1.0.51.</t>
  </si>
  <si>
    <t>6.6.1.0.52.</t>
  </si>
  <si>
    <t>6.6.1.0.53.</t>
  </si>
  <si>
    <t>6.6.2.</t>
  </si>
  <si>
    <t>6.6.2.0.1.</t>
  </si>
  <si>
    <t>6.6.2.0.2.</t>
  </si>
  <si>
    <t>6.6.2.0.3.</t>
  </si>
  <si>
    <t>6.6.2.0.4.</t>
  </si>
  <si>
    <t>6.6.2.0.5.</t>
  </si>
  <si>
    <t>6.6.2.0.6.</t>
  </si>
  <si>
    <t>6.6.2.0.7.</t>
  </si>
  <si>
    <t>6.6.2.0.8.</t>
  </si>
  <si>
    <t>6.6.2.0.9.</t>
  </si>
  <si>
    <t>6.6.2.0.10.</t>
  </si>
  <si>
    <t>6.6.2.0.11.</t>
  </si>
  <si>
    <t>6.6.2.0.12.</t>
  </si>
  <si>
    <t>6.6.2.0.13.</t>
  </si>
  <si>
    <t>6.6.2.0.14.</t>
  </si>
  <si>
    <t>6.6.2.0.15.</t>
  </si>
  <si>
    <t>ESPELHO BAQUELITE 4" X 2" 1 FURO RJ-45</t>
  </si>
  <si>
    <t>6.6.2.0.16.</t>
  </si>
  <si>
    <t>6.6.2.0.17.</t>
  </si>
  <si>
    <t>6.6.2.0.18.</t>
  </si>
  <si>
    <t>6.6.2.0.19.</t>
  </si>
  <si>
    <t>6.6.2.0.20.</t>
  </si>
  <si>
    <t>6.6.2.0.21.</t>
  </si>
  <si>
    <t>6.6.2.0.22.</t>
  </si>
  <si>
    <t>6.6.2.0.23.</t>
  </si>
  <si>
    <t>6.6.2.0.24.</t>
  </si>
  <si>
    <t>6.6.2.0.25.</t>
  </si>
  <si>
    <t>TAMPA CEGA PLASTICA RETANGULAR 4"X2"</t>
  </si>
  <si>
    <t>6.6.2.0.26.</t>
  </si>
  <si>
    <t>6.6.2.0.27.</t>
  </si>
  <si>
    <t>6.7.</t>
  </si>
  <si>
    <t>6.7.1.</t>
  </si>
  <si>
    <t>6.7.1.1.</t>
  </si>
  <si>
    <t>6.7.1.1.1.</t>
  </si>
  <si>
    <t>6.7.1.2.</t>
  </si>
  <si>
    <t>PIA E ACESSÓRIOS</t>
  </si>
  <si>
    <t>6.7.1.2.1.</t>
  </si>
  <si>
    <t>TORNEIRA CROMADA TUBO MÓVEL, DE MESA, 1/2 OU 3/4, PARA PIA DE COZINHA, PADRÃO ALTO - FORNECIMENTO E INSTALAÇÃO. AF_01/2020</t>
  </si>
  <si>
    <t>6.7.1.2.2.</t>
  </si>
  <si>
    <t>SIFAO PARA PIA 1.1/2" X 2" METAL</t>
  </si>
  <si>
    <t>6.7.1.2.3.</t>
  </si>
  <si>
    <t>VALVULA PARA PIA TIPO AMERICANA DIAMETRO 3.1/2" (METALICA)</t>
  </si>
  <si>
    <t>6.7.1.2.4.</t>
  </si>
  <si>
    <t>CUBA INOX 46X30X15CM E=0,6MM-AÇO 304 (CUBA Nº 1)</t>
  </si>
  <si>
    <t>6.7.1.3.</t>
  </si>
  <si>
    <t>6.7.1.3.1.</t>
  </si>
  <si>
    <t>REGISTRO DE GAVETA C/CANOPLA DIAMETRO 1.1/4"</t>
  </si>
  <si>
    <t>6.7.2.</t>
  </si>
  <si>
    <t>6.7.2.1.</t>
  </si>
  <si>
    <t>6.7.2.1.1.</t>
  </si>
  <si>
    <t>6.7.2.1.2.</t>
  </si>
  <si>
    <t>TUBO SOLDAVEL PVC MARROM DIAM. 32 MM</t>
  </si>
  <si>
    <t>6.7.2.1.3.</t>
  </si>
  <si>
    <t>6.7.2.2.</t>
  </si>
  <si>
    <t>6.7.2.2.1.</t>
  </si>
  <si>
    <t>ADAPTADOR SOLDÁVEL CURTO C/ BOLSA E ROSCA PARA REGISTRO 40X1 1/4"</t>
  </si>
  <si>
    <t>6.7.2.3.</t>
  </si>
  <si>
    <t>6.7.2.3.1.</t>
  </si>
  <si>
    <t>6.7.2.3.2.</t>
  </si>
  <si>
    <t>6.7.2.3.3.</t>
  </si>
  <si>
    <t>6.7.2.4.</t>
  </si>
  <si>
    <t>6.7.2.4.1.</t>
  </si>
  <si>
    <t>BUCHA DE REDUCAO SOLDÁVEL CURTA 32 X 25 MM</t>
  </si>
  <si>
    <t>6.7.2.4.2.</t>
  </si>
  <si>
    <t>BUCHA DE REDUÇÃO SOLDAVEL LONGA 40 X 25 MM</t>
  </si>
  <si>
    <t>6.7.2.5.</t>
  </si>
  <si>
    <t>6.7.2.5.1.</t>
  </si>
  <si>
    <t>JOELHO 45 GRAUS SOLDAVEL 25 MM</t>
  </si>
  <si>
    <t>6.7.2.5.2.</t>
  </si>
  <si>
    <t>6.7.2.5.3.</t>
  </si>
  <si>
    <t>JOELHO 90 GRAUS SOLDAVEL DIAMETRO 40 mm (1.1/4")</t>
  </si>
  <si>
    <t>6.7.2.5.4.</t>
  </si>
  <si>
    <t>6.7.2.6.</t>
  </si>
  <si>
    <t>6.7.2.6.1.</t>
  </si>
  <si>
    <t>TE 90 GRAUS SOLDAVEL DIAMETRO 40 MM</t>
  </si>
  <si>
    <t>6.7.2.6.2.</t>
  </si>
  <si>
    <t>6.7.2.6.3.</t>
  </si>
  <si>
    <t>TE REDUCAO 90 GRAUS SOLDAVEL 40 X 32 mm</t>
  </si>
  <si>
    <t>6.7.2.7.</t>
  </si>
  <si>
    <t>6.7.2.7.1.</t>
  </si>
  <si>
    <t>6.7.2.7.2.</t>
  </si>
  <si>
    <t>6.7.3.</t>
  </si>
  <si>
    <t>6.7.3.1.</t>
  </si>
  <si>
    <t>6.7.3.1.1.</t>
  </si>
  <si>
    <t>6.7.3.1.2.</t>
  </si>
  <si>
    <t>6.7.3.1.3.</t>
  </si>
  <si>
    <t>6.7.3.2.</t>
  </si>
  <si>
    <t>6.7.3.2.1.</t>
  </si>
  <si>
    <t>6.7.3.2.2.</t>
  </si>
  <si>
    <t>JOELHO 90 GRAUS DIAMETRO 40 MM (ESGOTO)</t>
  </si>
  <si>
    <t>6.7.3.2.3.</t>
  </si>
  <si>
    <t>6.7.3.2.4.</t>
  </si>
  <si>
    <t>6.7.3.3.</t>
  </si>
  <si>
    <t>LUVAS</t>
  </si>
  <si>
    <t>6.7.3.3.1.</t>
  </si>
  <si>
    <t>LUVA SIMPLES DIAMETRO 40 MM - (ESGOTO)</t>
  </si>
  <si>
    <t>6.7.3.3.2.</t>
  </si>
  <si>
    <t>LUVA SIMPLES DIAMETRO 50 MM - (ESGOTO)</t>
  </si>
  <si>
    <t>6.7.3.3.3.</t>
  </si>
  <si>
    <t>LUVA SIMPLES DIAMETRO 75 MM - (ESGOTO)</t>
  </si>
  <si>
    <t>6.7.3.4.</t>
  </si>
  <si>
    <t>6.7.3.4.1.</t>
  </si>
  <si>
    <t>6.7.3.4.2.</t>
  </si>
  <si>
    <t>TE SANITARIO DIAMETRO 75 X 50 MM (ESGOTO)</t>
  </si>
  <si>
    <t>6.7.3.5.</t>
  </si>
  <si>
    <t>6.7.3.5.1.</t>
  </si>
  <si>
    <t>6.7.3.5.2.</t>
  </si>
  <si>
    <t>6.7.3.5.3.</t>
  </si>
  <si>
    <t>TUBO PVC, SERIE NORMAL, ESGOTO PREDIAL, DN 75 MM, FORNECIDO E INSTALADO EM PRUMADA DE ESGOTO SANITÁRIO OU VENTILAÇÃO. AF_08/2022</t>
  </si>
  <si>
    <t>6.7.4.</t>
  </si>
  <si>
    <t>6.7.4.0.1.</t>
  </si>
  <si>
    <t>6.7.4.0.2.</t>
  </si>
  <si>
    <t>6.7.4.0.3.</t>
  </si>
  <si>
    <t>6.8.</t>
  </si>
  <si>
    <t>6.8.0.0.1.</t>
  </si>
  <si>
    <t>6.8.0.0.2.</t>
  </si>
  <si>
    <t>6.9.</t>
  </si>
  <si>
    <t>6.9.0.0.1.</t>
  </si>
  <si>
    <t>6.10.</t>
  </si>
  <si>
    <t>6.10.1.</t>
  </si>
  <si>
    <t>6.11.</t>
  </si>
  <si>
    <t>6.11.0.0.1.</t>
  </si>
  <si>
    <t>6.11.0.0.2.</t>
  </si>
  <si>
    <t>6.11.0.0.3.</t>
  </si>
  <si>
    <t>6.11.0.0.4.</t>
  </si>
  <si>
    <t>6.12.</t>
  </si>
  <si>
    <t>6.12.0.0.1.</t>
  </si>
  <si>
    <t>6.12.0.0.2.</t>
  </si>
  <si>
    <t>6.12.0.0.3.</t>
  </si>
  <si>
    <t>6.12.0.0.4.</t>
  </si>
  <si>
    <t>6.12.0.0.5.</t>
  </si>
  <si>
    <t>COMP 243_SEE</t>
  </si>
  <si>
    <t>BRISE METÁLICO - EXCLUSO PINTURA - SEC XXI (GOINFRA)</t>
  </si>
  <si>
    <t>6.13.</t>
  </si>
  <si>
    <t>6.13.0.0.1.</t>
  </si>
  <si>
    <t>6.14.</t>
  </si>
  <si>
    <t>6.14.0.0.1.</t>
  </si>
  <si>
    <t>6.14.0.0.2.</t>
  </si>
  <si>
    <t>6.14.0.0.3.</t>
  </si>
  <si>
    <t>6.14.0.0.4.</t>
  </si>
  <si>
    <t>6.15.</t>
  </si>
  <si>
    <t>6.15.0.0.1.</t>
  </si>
  <si>
    <t>6.15.0.0.2.</t>
  </si>
  <si>
    <t>6.16.</t>
  </si>
  <si>
    <t>6.16.0.0.1.</t>
  </si>
  <si>
    <t>6.16.0.0.2.</t>
  </si>
  <si>
    <t>6.16.0.0.3.</t>
  </si>
  <si>
    <t>6.16.0.0.4.</t>
  </si>
  <si>
    <t>6.16.0.0.5.</t>
  </si>
  <si>
    <t>6.17.</t>
  </si>
  <si>
    <t>6.17.0.0.1.</t>
  </si>
  <si>
    <t>BATE CARTEIRA ENVERNIZADO E ASSENT. 2,5 X 12 CM</t>
  </si>
  <si>
    <t>6.18.</t>
  </si>
  <si>
    <t>6.18.1.</t>
  </si>
  <si>
    <t>6.18.1.0.1.</t>
  </si>
  <si>
    <t>6.18.1.0.2.</t>
  </si>
  <si>
    <t>6.18.2.</t>
  </si>
  <si>
    <t>6.18.2.0.1.</t>
  </si>
  <si>
    <t>6.18.2.0.2.</t>
  </si>
  <si>
    <t>6.18.3.</t>
  </si>
  <si>
    <t>6.18.3.0.1.</t>
  </si>
  <si>
    <t>6.18.4.</t>
  </si>
  <si>
    <t>6.18.4.0.1.</t>
  </si>
  <si>
    <t>6.18.5.</t>
  </si>
  <si>
    <t>6.18.5.0.1.</t>
  </si>
  <si>
    <t>6.18.6.</t>
  </si>
  <si>
    <t>6.18.6.0.1.</t>
  </si>
  <si>
    <t>6.19.</t>
  </si>
  <si>
    <t>6.19.0.0.1.</t>
  </si>
  <si>
    <t>6.19.0.0.2.</t>
  </si>
  <si>
    <t>6.19.0.0.3.</t>
  </si>
  <si>
    <t>7.1.</t>
  </si>
  <si>
    <t>7.1.0.0.1.</t>
  </si>
  <si>
    <t>7.2.</t>
  </si>
  <si>
    <t>7.2.0.0.1.</t>
  </si>
  <si>
    <t>7.3.</t>
  </si>
  <si>
    <t>7.3.1.</t>
  </si>
  <si>
    <t>7.3.1.0.1.</t>
  </si>
  <si>
    <t>7.3.1.0.2.</t>
  </si>
  <si>
    <t>7.3.2.</t>
  </si>
  <si>
    <t>INST. DE GÁS</t>
  </si>
  <si>
    <t>7.3.2.0.1.</t>
  </si>
  <si>
    <t>7.3.2.0.2.</t>
  </si>
  <si>
    <t>7.4.</t>
  </si>
  <si>
    <t>7.4.1.</t>
  </si>
  <si>
    <t>7.4.1.0.1.</t>
  </si>
  <si>
    <t>7.4.1.0.2.</t>
  </si>
  <si>
    <t>7.4.1.0.3.</t>
  </si>
  <si>
    <t>7.4.2.</t>
  </si>
  <si>
    <t>7.4.2.0.1.</t>
  </si>
  <si>
    <t>7.4.2.0.2.</t>
  </si>
  <si>
    <t>7.4.2.0.3.</t>
  </si>
  <si>
    <t>7.4.2.0.4.</t>
  </si>
  <si>
    <t>7.4.2.0.5.</t>
  </si>
  <si>
    <t>7.4.2.0.6.</t>
  </si>
  <si>
    <t>7.4.2.0.7.</t>
  </si>
  <si>
    <t>7.4.3.</t>
  </si>
  <si>
    <t>7.4.3.0.1.</t>
  </si>
  <si>
    <t>7.4.3.0.2.</t>
  </si>
  <si>
    <t>7.4.4.</t>
  </si>
  <si>
    <t>7.4.4.0.1.</t>
  </si>
  <si>
    <t>7.5.</t>
  </si>
  <si>
    <t>7.5.1.</t>
  </si>
  <si>
    <t>7.5.1.0.1.</t>
  </si>
  <si>
    <t>7.5.1.0.2.</t>
  </si>
  <si>
    <t>7.5.1.0.3.</t>
  </si>
  <si>
    <t>7.5.1.0.4.</t>
  </si>
  <si>
    <t>7.5.1.0.5.</t>
  </si>
  <si>
    <t>7.5.1.0.6.</t>
  </si>
  <si>
    <t>7.5.1.0.7.</t>
  </si>
  <si>
    <t>7.5.1.0.8.</t>
  </si>
  <si>
    <t>7.5.1.0.9.</t>
  </si>
  <si>
    <t>7.5.2.</t>
  </si>
  <si>
    <t>7.5.2.0.1.</t>
  </si>
  <si>
    <t>7.5.2.0.2.</t>
  </si>
  <si>
    <t>7.5.2.0.3.</t>
  </si>
  <si>
    <t>7.5.2.0.4.</t>
  </si>
  <si>
    <t>7.5.2.0.5.</t>
  </si>
  <si>
    <t>7.5.3.</t>
  </si>
  <si>
    <t>7.5.3.0.1.</t>
  </si>
  <si>
    <t>7.5.3.0.2.</t>
  </si>
  <si>
    <t>7.5.3.0.3.</t>
  </si>
  <si>
    <t>7.5.3.0.4.</t>
  </si>
  <si>
    <t>7.5.3.0.5.</t>
  </si>
  <si>
    <t>7.5.4.</t>
  </si>
  <si>
    <t>7.5.4.0.1.</t>
  </si>
  <si>
    <t>7.5.5.</t>
  </si>
  <si>
    <t>7.5.5.0.1.</t>
  </si>
  <si>
    <t>7.5.6.</t>
  </si>
  <si>
    <t>7.5.6.0.1.</t>
  </si>
  <si>
    <t>7.6.</t>
  </si>
  <si>
    <t>7.6.1.</t>
  </si>
  <si>
    <t>7.6.1.0.1.</t>
  </si>
  <si>
    <t>7.6.1.0.2.</t>
  </si>
  <si>
    <t>7.6.1.0.3.</t>
  </si>
  <si>
    <t>7.6.1.0.4.</t>
  </si>
  <si>
    <t>7.6.1.0.5.</t>
  </si>
  <si>
    <t>7.6.1.0.6.</t>
  </si>
  <si>
    <t>7.6.1.0.7.</t>
  </si>
  <si>
    <t>7.6.1.0.8.</t>
  </si>
  <si>
    <t>7.6.1.0.9.</t>
  </si>
  <si>
    <t>7.6.1.0.10.</t>
  </si>
  <si>
    <t>7.6.1.0.11.</t>
  </si>
  <si>
    <t>7.6.1.0.12.</t>
  </si>
  <si>
    <t>7.6.1.0.13.</t>
  </si>
  <si>
    <t>7.6.1.0.14.</t>
  </si>
  <si>
    <t>7.6.1.0.15.</t>
  </si>
  <si>
    <t>7.6.1.0.16.</t>
  </si>
  <si>
    <t>ELETRODUTO EM AÇO ZINCADO DIÂMETRO 1"</t>
  </si>
  <si>
    <t>7.6.1.0.17.</t>
  </si>
  <si>
    <t>LUVA EM AÇO ZINCADO DIÂMETRO 1"</t>
  </si>
  <si>
    <t>7.6.1.0.18.</t>
  </si>
  <si>
    <t>CURVA 90 GRAUS AÇO ZINCADO DIÂMETRO 1"</t>
  </si>
  <si>
    <t>7.6.1.0.19.</t>
  </si>
  <si>
    <t>7.6.1.0.20.</t>
  </si>
  <si>
    <t>7.6.1.0.21.</t>
  </si>
  <si>
    <t>7.6.1.0.22.</t>
  </si>
  <si>
    <t>7.6.1.0.23.</t>
  </si>
  <si>
    <t>7.6.1.0.24.</t>
  </si>
  <si>
    <t>7.6.1.0.25.</t>
  </si>
  <si>
    <t>7.6.1.0.26.</t>
  </si>
  <si>
    <t>CABO FLEXÍVEL, PVC (70° C), 450/750 V, 4 MM2</t>
  </si>
  <si>
    <t>7.6.1.0.27.</t>
  </si>
  <si>
    <t>7.6.1.0.28.</t>
  </si>
  <si>
    <t>7.6.1.0.29.</t>
  </si>
  <si>
    <t>7.6.1.0.30.</t>
  </si>
  <si>
    <t>7.6.1.0.31.</t>
  </si>
  <si>
    <t>7.6.1.0.32.</t>
  </si>
  <si>
    <t>7.6.1.0.33.</t>
  </si>
  <si>
    <t>7.6.1.0.34.</t>
  </si>
  <si>
    <t>7.6.1.0.35.</t>
  </si>
  <si>
    <t>7.6.1.0.36.</t>
  </si>
  <si>
    <t>7.6.1.0.37.</t>
  </si>
  <si>
    <t>LÂMPADA TUBULAR LED DE 18/20 W, BASE G13 - FORNECIMENTO E INSTALAÇÃO. AF_02/2020_PS</t>
  </si>
  <si>
    <t>7.6.1.0.38.</t>
  </si>
  <si>
    <t>7.6.1.0.39.</t>
  </si>
  <si>
    <t>7.6.1.0.40.</t>
  </si>
  <si>
    <t>7.6.1.0.41.</t>
  </si>
  <si>
    <t>LUMINÁRIA ARANDELA TIPO MEIA LUA, DE SOBREPOR, COM 1 LÂMPADA FLUORESCENTE DE 15 W, SEM REATOR - FORNECIMENTO E INSTALAÇÃO. AF_02/2020</t>
  </si>
  <si>
    <t>7.6.1.0.42.</t>
  </si>
  <si>
    <t>7.6.1.0.43.</t>
  </si>
  <si>
    <t>7.6.1.0.44.</t>
  </si>
  <si>
    <t>7.6.1.0.45.</t>
  </si>
  <si>
    <t>7.6.1.0.46.</t>
  </si>
  <si>
    <t>7.6.1.0.47.</t>
  </si>
  <si>
    <t>7.6.1.0.48.</t>
  </si>
  <si>
    <t>DISJUNTOR MONOPOLAR TIPO DIN, CORRENTE NOMINAL DE 25A - FORNECIMENTO E INSTALAÇÃO. AF_10/2020</t>
  </si>
  <si>
    <t>7.6.1.0.49.</t>
  </si>
  <si>
    <t>7.6.1.0.50.</t>
  </si>
  <si>
    <t>7.6.1.0.51.</t>
  </si>
  <si>
    <t>7.7.</t>
  </si>
  <si>
    <t>7.7.1.</t>
  </si>
  <si>
    <t>7.7.1.1.</t>
  </si>
  <si>
    <t>7.7.1.1.1.</t>
  </si>
  <si>
    <t>7.7.1.1.2.</t>
  </si>
  <si>
    <t>7.7.1.1.3.</t>
  </si>
  <si>
    <t>7.7.1.1.4.</t>
  </si>
  <si>
    <t>7.7.1.1.5.</t>
  </si>
  <si>
    <t>7.7.1.1.6.</t>
  </si>
  <si>
    <t>7.7.1.2.</t>
  </si>
  <si>
    <t>7.7.1.2.1.</t>
  </si>
  <si>
    <t>LAVATÓRIO MÉDIO SEM COLUNA</t>
  </si>
  <si>
    <t>7.7.1.2.2.</t>
  </si>
  <si>
    <t>FIXACAO P/LAVATORIO (PAR)</t>
  </si>
  <si>
    <t>PAR</t>
  </si>
  <si>
    <t>7.7.1.2.3.</t>
  </si>
  <si>
    <t>7.7.1.2.4.</t>
  </si>
  <si>
    <t>7.7.1.2.5.</t>
  </si>
  <si>
    <t>TORNEIRA DE MESA PARA LAVATÓRIO DIÂMETRO DE 1/2"</t>
  </si>
  <si>
    <t>7.7.1.2.6.</t>
  </si>
  <si>
    <t>7.7.1.3.</t>
  </si>
  <si>
    <t>7.7.1.3.1.</t>
  </si>
  <si>
    <t>7.7.1.3.2.</t>
  </si>
  <si>
    <t>7.7.1.3.3.</t>
  </si>
  <si>
    <t>7.7.1.3.4.</t>
  </si>
  <si>
    <t>7.7.1.4.</t>
  </si>
  <si>
    <t>TANQUES / TORNEIRAS</t>
  </si>
  <si>
    <t>7.7.1.4.1.</t>
  </si>
  <si>
    <t>TANQUE MARMORE/GRANITO SINTÉTICO  / 1 BATEDOR</t>
  </si>
  <si>
    <t>7.7.1.4.2.</t>
  </si>
  <si>
    <t>TORNEIRA DE PAREDE PARA TANQUE COM AREJADOR DIÂMETRO DE 1/2" E 3/4"</t>
  </si>
  <si>
    <t>7.7.1.4.3.</t>
  </si>
  <si>
    <t>SIFAO PARA TANQUE 1" X 1.1/2" - PVC</t>
  </si>
  <si>
    <t>7.7.1.4.4.</t>
  </si>
  <si>
    <t>7.7.1.5.</t>
  </si>
  <si>
    <t>7.7.1.5.1.</t>
  </si>
  <si>
    <t>REGISTRO DE GAVETA BRUTO DIAMETRO 1"</t>
  </si>
  <si>
    <t>7.7.1.5.2.</t>
  </si>
  <si>
    <t>7.7.1.5.3.</t>
  </si>
  <si>
    <t>REGISTRO DE GAVETA BRUTO DIAMETRO 2"</t>
  </si>
  <si>
    <t>7.7.1.5.4.</t>
  </si>
  <si>
    <t>REGISTRO DE PRESSAO C/CANOPLA CROMADA DIAM.3/4"</t>
  </si>
  <si>
    <t>7.7.2.</t>
  </si>
  <si>
    <t>7.7.2.1.</t>
  </si>
  <si>
    <t>7.7.2.1.1.</t>
  </si>
  <si>
    <t>7.7.2.1.2.</t>
  </si>
  <si>
    <t>7.7.2.1.3.</t>
  </si>
  <si>
    <t>7.7.2.1.4.</t>
  </si>
  <si>
    <t>7.7.2.1.5.</t>
  </si>
  <si>
    <t>7.7.2.2.</t>
  </si>
  <si>
    <t>7.7.2.2.1.</t>
  </si>
  <si>
    <t>7.7.2.2.2.</t>
  </si>
  <si>
    <t>ADAPTADOR SOLDÁVEL CURTO C/ BOLSA E ROSCA PARA REGISTRO 32X1"</t>
  </si>
  <si>
    <t>7.7.2.2.3.</t>
  </si>
  <si>
    <t>ADAPTADOR SOLDÁVEL CURTO C/ BOLSA E ROSCA PARA REGISTRO 60X2"</t>
  </si>
  <si>
    <t>7.7.2.3.</t>
  </si>
  <si>
    <t>7.7.2.3.1.</t>
  </si>
  <si>
    <t>7.7.2.3.2.</t>
  </si>
  <si>
    <t>7.7.2.3.3.</t>
  </si>
  <si>
    <t>7.7.2.4.</t>
  </si>
  <si>
    <t>7.7.2.4.1.</t>
  </si>
  <si>
    <t>7.7.2.4.2.</t>
  </si>
  <si>
    <t>LUVA DE REDUÇÃO, PVC, SOLDÁVEL, DN 60MM X 50MM, INSTALADO EM PRUMADA DE ÁGUA - FORNECIMENTO E INSTALAÇÃO. AF_06/2022</t>
  </si>
  <si>
    <t>7.7.2.4.3.</t>
  </si>
  <si>
    <t>LUVA DE REDUÇÃO, PVC, SOLDÁVEL, DN 50MM X 25MM, INSTALADO EM PRUMADA DE ÁGUA   FORNECIMENTO E INSTALAÇÃO. AF_06/2022</t>
  </si>
  <si>
    <t>7.7.2.5.</t>
  </si>
  <si>
    <t>7.7.2.5.1.</t>
  </si>
  <si>
    <t>7.7.2.5.2.</t>
  </si>
  <si>
    <t>7.7.2.5.3.</t>
  </si>
  <si>
    <t>7.7.2.5.4.</t>
  </si>
  <si>
    <t>7.7.2.6.</t>
  </si>
  <si>
    <t>7.7.2.6.1.</t>
  </si>
  <si>
    <t>7.7.2.6.2.</t>
  </si>
  <si>
    <t>7.7.2.6.3.</t>
  </si>
  <si>
    <t>7.7.2.6.4.</t>
  </si>
  <si>
    <t>TE REDUCAO 90 GRAUS SOLDAVEL 50 X 25 mm</t>
  </si>
  <si>
    <t>7.7.2.6.5.</t>
  </si>
  <si>
    <t>TE 90 GRAUS SOLDAVEL COM ROSCA NA BOLSA CENTRAL 25 X 25 X 1/2"</t>
  </si>
  <si>
    <t>7.7.2.7.</t>
  </si>
  <si>
    <t>7.7.2.7.1.</t>
  </si>
  <si>
    <t>7.7.2.7.2.</t>
  </si>
  <si>
    <t>7.7.3.</t>
  </si>
  <si>
    <t>7.7.3.1.</t>
  </si>
  <si>
    <t>7.7.3.1.2.</t>
  </si>
  <si>
    <t>7.7.3.1.3.</t>
  </si>
  <si>
    <t>GRELHA QUADRADA BRANCA DIAM. 150 MM</t>
  </si>
  <si>
    <t>7.7.3.1.4.</t>
  </si>
  <si>
    <t>PROLONGAMENTO PARA CAIXA SIFONADA 100 MM</t>
  </si>
  <si>
    <t>7.7.3.1.5.</t>
  </si>
  <si>
    <t>CORPO RALO SECO CILINDRICO 100 X 40</t>
  </si>
  <si>
    <t>7.7.3.1.6.</t>
  </si>
  <si>
    <t>GRELHA REDONDA BRANCA DIAM. 100 MM</t>
  </si>
  <si>
    <t>7.7.3.2.</t>
  </si>
  <si>
    <t>7.7.3.2.1.</t>
  </si>
  <si>
    <t>7.7.3.2.2.</t>
  </si>
  <si>
    <t>7.7.3.2.3.</t>
  </si>
  <si>
    <t>7.7.3.2.4.</t>
  </si>
  <si>
    <t>7.7.3.2.5.</t>
  </si>
  <si>
    <t>JOELHO 90 GRAUS DIAMETRO 100 MM (ESGOTO)</t>
  </si>
  <si>
    <t>7.7.3.2.6.</t>
  </si>
  <si>
    <t>7.7.3.3.</t>
  </si>
  <si>
    <t>JUNÇÕES</t>
  </si>
  <si>
    <t>7.7.3.3.1.</t>
  </si>
  <si>
    <t>JUNCAO 45 GRAUS DIAMETRO 40 MM (ESGOTO)</t>
  </si>
  <si>
    <t>7.7.3.3.2.</t>
  </si>
  <si>
    <t>JUNCAO SIMPLES DIAMETRO 50 X 50 MM (ESGOTO)</t>
  </si>
  <si>
    <t>7.7.3.3.3.</t>
  </si>
  <si>
    <t>JUNCAO SIMPLES DIAM. 75 X 50 MM (ESGOTO)</t>
  </si>
  <si>
    <t>7.7.3.3.4.</t>
  </si>
  <si>
    <t>JUNCAO SIMPLES DIAM. 100 X 50 MM (ESGOTO)</t>
  </si>
  <si>
    <t>7.7.3.3.5.</t>
  </si>
  <si>
    <t>JUNCAO SIMPLES DIAMETRO 100 X 75 MM (ESGOTO)</t>
  </si>
  <si>
    <t>7.7.3.3.6.</t>
  </si>
  <si>
    <t>JUNCAO SIMPLES DIAMETRO 75 X 75 MM (ESGOTO)</t>
  </si>
  <si>
    <t>7.7.3.4.</t>
  </si>
  <si>
    <t>7.7.3.4.1.</t>
  </si>
  <si>
    <t>7.7.3.4.2.</t>
  </si>
  <si>
    <t>7.7.3.4.3.</t>
  </si>
  <si>
    <t>7.7.3.4.4.</t>
  </si>
  <si>
    <t>LUVA SIMPLES DIAMETRO 100 mm - (ESGOTO)</t>
  </si>
  <si>
    <t>7.7.3.4.5.</t>
  </si>
  <si>
    <t>BUCHA DE REDUÇÃO LONGA, PVC, SERIE R, ÁGUA PLUVIAL, DN 50 X 40 MM, JUNTA ELÁSTICA, FORNECIDO E INSTALADO EM RAMAL DE ENCAMINHAMENTO. AF_06/2022</t>
  </si>
  <si>
    <t>7.7.3.5.</t>
  </si>
  <si>
    <t>REDUÇÕES</t>
  </si>
  <si>
    <t>7.7.3.5.1.</t>
  </si>
  <si>
    <t>REDUCAO EXCENTRICA 75 X 50 MM (ESGOTO)</t>
  </si>
  <si>
    <t>7.7.3.5.2.</t>
  </si>
  <si>
    <t>REDUCAO EXCENTRICA 100 X 75 MM (ESGOTO)</t>
  </si>
  <si>
    <t>7.7.3.6.</t>
  </si>
  <si>
    <t>7.7.3.6.1.</t>
  </si>
  <si>
    <t>7.7.3.7.</t>
  </si>
  <si>
    <t>7.7.3.7.1.</t>
  </si>
  <si>
    <t>7.7.3.7.2.</t>
  </si>
  <si>
    <t>7.7.3.7.3.</t>
  </si>
  <si>
    <t>7.7.3.7.4.</t>
  </si>
  <si>
    <t>7.7.4.</t>
  </si>
  <si>
    <t>7.7.4.0.1.</t>
  </si>
  <si>
    <t>7.7.4.0.2.</t>
  </si>
  <si>
    <t>7.7.4.0.3.</t>
  </si>
  <si>
    <t>CAIXA DE GORDURA 600 L. CONCRETO PADRÃO GOINFRA IMPERMEABILIZADA</t>
  </si>
  <si>
    <t>7.7.4.0.4.</t>
  </si>
  <si>
    <t>7.8.</t>
  </si>
  <si>
    <t>7.8.1.</t>
  </si>
  <si>
    <t>PEÇAS E ACESSÓRIOS 4 CILINDROS</t>
  </si>
  <si>
    <t>7.8.1.0.1.</t>
  </si>
  <si>
    <t>7.8.1.0.2.</t>
  </si>
  <si>
    <t>COMP 382_SEE</t>
  </si>
  <si>
    <t>7.8.1.0.3.</t>
  </si>
  <si>
    <t>COMP 383_SEE</t>
  </si>
  <si>
    <t>BUCHA DE REDUCAO DE FERRO GALVANIZADO, COM ROSCA BSP, DE 1/2" X 1/4" (GOINFRA + SINAPI)</t>
  </si>
  <si>
    <t>7.8.1.0.4.</t>
  </si>
  <si>
    <t>LUVA REDUÇÃO DE FERRO MALEÁVEL GALVANIZADO 3/4" X 1/2", CLASSE 150, ROSCA NPT - NBR 6925</t>
  </si>
  <si>
    <t>7.8.1.0.5.</t>
  </si>
  <si>
    <t>NIPLE, EM FERRO GALVANIZADO, CONEXÃO ROSQUEADA, DN 15 (1/2"), INSTALADO EM RAMAIS E SUB-RAMAIS DE GÁS - FORNECIMENTO E INSTALAÇÃO. AF_10/2020</t>
  </si>
  <si>
    <t>7.8.1.0.6.</t>
  </si>
  <si>
    <t>NIPLE DUPLO DE FERRO MALEÁVEL GALVANIZADO 3/4" CLASSE 300 ROSCA NPT - NBR 6925</t>
  </si>
  <si>
    <t>7.8.1.0.7.</t>
  </si>
  <si>
    <t>COMP 212_SEE</t>
  </si>
  <si>
    <t>NIPLE DE REDUÇÃO 1/2" X 1/4" BSP (GOINFRA + SINAPI)</t>
  </si>
  <si>
    <t>7.8.1.0.8.</t>
  </si>
  <si>
    <t>COMP 213_SEE</t>
  </si>
  <si>
    <t>NIPLE DE REDUÇÃO 3/4" X 1/2" BSP (GOINFRA + SINAPI)</t>
  </si>
  <si>
    <t>7.8.1.0.9.</t>
  </si>
  <si>
    <t>7.8.1.0.10.</t>
  </si>
  <si>
    <t>JOELHO 90 GRAUS, EM FERRO GALVANIZADO, CONEXÃO ROSQUEADA, DN 20 (3/4"), INSTALADO EM RAMAIS E SUB-RAMAIS DE GÁS - FORNECIMENTO E INSTALAÇÃO. AF_10/2020</t>
  </si>
  <si>
    <t>7.8.1.0.11.</t>
  </si>
  <si>
    <t>COMP 237_SEE</t>
  </si>
  <si>
    <t>FITA ANTICORROSIVA (GOINFRA + SINAPI)</t>
  </si>
  <si>
    <t>7.8.1.0.12.</t>
  </si>
  <si>
    <t>VÁLVULA DE ESFERA TRIPARTIDA 3/4", PASSAGEM PLENA, ROSCA NPT, CLASSE 300 - NORMA ASME B16.34</t>
  </si>
  <si>
    <t>7.8.1.0.13.</t>
  </si>
  <si>
    <t>TE DE FERRO MALEÁVEL GALVANIZADO 3/4" CLASSE 150 ROSCA NPT NBR 6925</t>
  </si>
  <si>
    <t>7.8.1.0.14.</t>
  </si>
  <si>
    <t>COMP 542_SEE</t>
  </si>
  <si>
    <t>VÁLVULA UGV-1 3/4" - FORNECIMENTO E INSTALAÇÃO (GOINFRA + ORSE)</t>
  </si>
  <si>
    <t>7.8.1.0.15.</t>
  </si>
  <si>
    <t>COMP 543_SEE</t>
  </si>
  <si>
    <t>VÁLVULA UGV-1 1/2" - FORNECIMENTO E INSTALAÇÃO (GOINFRA + ORSE)</t>
  </si>
  <si>
    <t>7.8.1.0.16.</t>
  </si>
  <si>
    <t>VÁLVULA DE RETENÇÃO EM LATÃO 7/16" NS (I) X 1/2" NPT (E)</t>
  </si>
  <si>
    <t>7.8.1.0.17.</t>
  </si>
  <si>
    <t>COMP 496_SEE</t>
  </si>
  <si>
    <t>7.8.1.0.18.</t>
  </si>
  <si>
    <t>COMP 210_SEE</t>
  </si>
  <si>
    <t>REGULADOR DE 1º ESTÁGIO 60KG/H MODELO AP-40 COM MANÔMETRO (GOINFRA + ORSE)</t>
  </si>
  <si>
    <t>7.8.1.0.19.</t>
  </si>
  <si>
    <t>7.8.1.0.20.</t>
  </si>
  <si>
    <t>COMP 235_SEE</t>
  </si>
  <si>
    <t>PLACA DE SINALIZAÇÃO EM PVC COD 01 - (300X300) PROIBIDO FUMAR (GOINFRA + SINAPI)</t>
  </si>
  <si>
    <t>7.8.1.0.21.</t>
  </si>
  <si>
    <t>COMP 236_SEE</t>
  </si>
  <si>
    <t>PLACA DE SINALIZAÇÃO EM PVC COD 06 - (300X300) PERIGO INFLAMÁVEL  (GOINFRA + SINAPI)</t>
  </si>
  <si>
    <t>7.8.1.0.22.</t>
  </si>
  <si>
    <t>7.8.1.0.23.</t>
  </si>
  <si>
    <t>PARAFUSO P/BUCHA S-10</t>
  </si>
  <si>
    <t>7.8.1.0.24.</t>
  </si>
  <si>
    <t>BUCHA DE NYLON S-10</t>
  </si>
  <si>
    <t>7.8.1.0.25.</t>
  </si>
  <si>
    <t>CHICOTE "PIGTAIL" FLEXÍVEL PARA P-45 DE MANGUEIRA NITRÍLICA COM COMPRIMENTO DE 500 MM E ROSCA DAS CONEXÕES DE 7/8" R.E. X 7/16"NS OU M20 X 7/16" NS - NBR 13419</t>
  </si>
  <si>
    <t>7.8.1.0.26.</t>
  </si>
  <si>
    <t>SUPORTE "L" , EM FERRO CHATO 1/8" X 1" PINTADO (42CM) PARA TUBO DE AÇO GALVANIZADO 3/4" -  INCLUSO ABRAÇADEIRA TIPO "U" 3/4"/PARAFUSOS/PORCAS/ARRUELAS, BEM COMO A FIXAÇÃO NA PAREDE COM BUCHAS/PARAFUSOS.</t>
  </si>
  <si>
    <t>7.8.1.0.27.</t>
  </si>
  <si>
    <t>7.8.1.0.28.</t>
  </si>
  <si>
    <t>COMP 045_SEE</t>
  </si>
  <si>
    <t>LAUDO DE ESTANQUEIDADE (GOINFRA)</t>
  </si>
  <si>
    <t>7.9.</t>
  </si>
  <si>
    <t>7.9.0.0.1.</t>
  </si>
  <si>
    <t>7.9.0.0.2.</t>
  </si>
  <si>
    <t>7.9.0.0.3.</t>
  </si>
  <si>
    <t>7.10.</t>
  </si>
  <si>
    <t>7.10.0.0.1.</t>
  </si>
  <si>
    <t>7.11.</t>
  </si>
  <si>
    <t>7.11.1.</t>
  </si>
  <si>
    <t>7.11.1.0.1.</t>
  </si>
  <si>
    <t>7.12.</t>
  </si>
  <si>
    <t>7.12.0.0.1.</t>
  </si>
  <si>
    <t>7.12.0.0.2.</t>
  </si>
  <si>
    <t>7.12.0.0.3.</t>
  </si>
  <si>
    <t>7.12.0.0.4.</t>
  </si>
  <si>
    <t>7.13.</t>
  </si>
  <si>
    <t>7.13.0.0.1.</t>
  </si>
  <si>
    <t>7.13.0.0.2.</t>
  </si>
  <si>
    <t>7.13.0.0.3.</t>
  </si>
  <si>
    <t>7.13.0.0.4.</t>
  </si>
  <si>
    <t>PORTA DE ENROLAR C/FERRAGENS</t>
  </si>
  <si>
    <t>7.13.0.0.5.</t>
  </si>
  <si>
    <t>PORTA DE ABRIR DE 02 FOLHAS EM VENEZIANA PF-5 C/FERRAGENS</t>
  </si>
  <si>
    <t>7.13.0.0.6.</t>
  </si>
  <si>
    <t>7.13.0.0.7.</t>
  </si>
  <si>
    <t>7.13.0.0.8.</t>
  </si>
  <si>
    <t>PORTA DE ABRIR DE 01 FOLHA (VENEZIANA/VIDRO) PF-3 C/FERRAGENS</t>
  </si>
  <si>
    <t>7.13.0.0.9.</t>
  </si>
  <si>
    <t>7.13.0.0.10.</t>
  </si>
  <si>
    <t>PORTA DE ABRIR DE 02 FOLHAS (VENEZIANA / VIDRO) PF-11 C/FERRAGENS</t>
  </si>
  <si>
    <t>7.13.0.0.11.</t>
  </si>
  <si>
    <t>7.14.</t>
  </si>
  <si>
    <t>7.14.0.0.1.</t>
  </si>
  <si>
    <t>7.14.0.0.2.</t>
  </si>
  <si>
    <t>VIDRO MINI-BOREAL - COLOCADO</t>
  </si>
  <si>
    <t>7.15.</t>
  </si>
  <si>
    <t>7.15.0.0.1.</t>
  </si>
  <si>
    <t>7.15.0.0.2.</t>
  </si>
  <si>
    <t>7.15.0.0.3.</t>
  </si>
  <si>
    <t>7.15.0.0.4.</t>
  </si>
  <si>
    <t>7.15.0.0.5.</t>
  </si>
  <si>
    <t>7.16.</t>
  </si>
  <si>
    <t>7.16.0.0.1.</t>
  </si>
  <si>
    <t>7.16.0.0.2.</t>
  </si>
  <si>
    <t>7.17.</t>
  </si>
  <si>
    <t>7.17.0.0.1.</t>
  </si>
  <si>
    <t>7.17.0.0.2.</t>
  </si>
  <si>
    <t>7.17.0.0.3.</t>
  </si>
  <si>
    <t>7.17.0.0.4.</t>
  </si>
  <si>
    <t>7.17.0.0.5.</t>
  </si>
  <si>
    <t>7.17.0.0.6.</t>
  </si>
  <si>
    <t>7.18.</t>
  </si>
  <si>
    <t>7.18.1.</t>
  </si>
  <si>
    <t>7.18.1.0.1.</t>
  </si>
  <si>
    <t>7.18.1.0.2.</t>
  </si>
  <si>
    <t>7.18.2.</t>
  </si>
  <si>
    <t>7.18.2.0.1.</t>
  </si>
  <si>
    <t>7.18.2.0.2.</t>
  </si>
  <si>
    <t>7.18.3.</t>
  </si>
  <si>
    <t>7.18.3.0.1.</t>
  </si>
  <si>
    <t>7.18.4.</t>
  </si>
  <si>
    <t>7.18.4.0.1.</t>
  </si>
  <si>
    <t>7.18.5.</t>
  </si>
  <si>
    <t>7.18.5.0.1.</t>
  </si>
  <si>
    <t>7.18.6.</t>
  </si>
  <si>
    <t>7.18.6.0.1.</t>
  </si>
  <si>
    <t>7.19.</t>
  </si>
  <si>
    <t>7.19.0.0.1.</t>
  </si>
  <si>
    <t>7.19.0.0.2.</t>
  </si>
  <si>
    <t>7.19.0.0.3.</t>
  </si>
  <si>
    <t>8.1.</t>
  </si>
  <si>
    <t>8.1.0.0.1.</t>
  </si>
  <si>
    <t>8.2.</t>
  </si>
  <si>
    <t>8.2.0.0.1.</t>
  </si>
  <si>
    <t>8.3.</t>
  </si>
  <si>
    <t>8.3.0.0.2.</t>
  </si>
  <si>
    <t>8.4.</t>
  </si>
  <si>
    <t>8.4.1.</t>
  </si>
  <si>
    <t>8.4.1.0.1.</t>
  </si>
  <si>
    <t>8.4.1.0.2.</t>
  </si>
  <si>
    <t>8.4.1.0.3.</t>
  </si>
  <si>
    <t>8.4.2.</t>
  </si>
  <si>
    <t>8.4.2.0.1.</t>
  </si>
  <si>
    <t>8.4.2.0.2.</t>
  </si>
  <si>
    <t>8.4.2.0.3.</t>
  </si>
  <si>
    <t>8.4.2.0.4.</t>
  </si>
  <si>
    <t>8.4.2.0.5.</t>
  </si>
  <si>
    <t>8.4.2.0.6.</t>
  </si>
  <si>
    <t>8.4.2.0.7.</t>
  </si>
  <si>
    <t>8.4.3.</t>
  </si>
  <si>
    <t>8.4.3.0.1.</t>
  </si>
  <si>
    <t>8.4.3.0.2.</t>
  </si>
  <si>
    <t>8.4.3.0.3.</t>
  </si>
  <si>
    <t>8.4.4.</t>
  </si>
  <si>
    <t>8.4.4.0.1.</t>
  </si>
  <si>
    <t>8.5.</t>
  </si>
  <si>
    <t>8.5.1.</t>
  </si>
  <si>
    <t>8.5.1.0.1.</t>
  </si>
  <si>
    <t>8.5.1.0.2.</t>
  </si>
  <si>
    <t>8.5.1.0.3.</t>
  </si>
  <si>
    <t>8.5.1.0.4.</t>
  </si>
  <si>
    <t>8.5.1.0.5.</t>
  </si>
  <si>
    <t>8.5.1.0.6.</t>
  </si>
  <si>
    <t>8.5.1.0.7.</t>
  </si>
  <si>
    <t>8.5.1.0.8.</t>
  </si>
  <si>
    <t>8.5.1.0.9.</t>
  </si>
  <si>
    <t>8.5.2.</t>
  </si>
  <si>
    <t>8.5.2.0.1.</t>
  </si>
  <si>
    <t>8.5.2.0.2.</t>
  </si>
  <si>
    <t>8.5.2.0.3.</t>
  </si>
  <si>
    <t>8.5.2.0.4.</t>
  </si>
  <si>
    <t>8.5.2.0.5.</t>
  </si>
  <si>
    <t>8.5.2.0.6.</t>
  </si>
  <si>
    <t>8.5.3.</t>
  </si>
  <si>
    <t>8.5.3.0.1.</t>
  </si>
  <si>
    <t>8.5.3.0.2.</t>
  </si>
  <si>
    <t>8.5.3.0.3.</t>
  </si>
  <si>
    <t>8.5.3.0.4.</t>
  </si>
  <si>
    <t>8.5.3.0.5.</t>
  </si>
  <si>
    <t>8.5.3.0.6.</t>
  </si>
  <si>
    <t>8.5.4.</t>
  </si>
  <si>
    <t>8.5.4.0.1.</t>
  </si>
  <si>
    <t>8.5.5.</t>
  </si>
  <si>
    <t>8.5.5.0.1.</t>
  </si>
  <si>
    <t>8.5.6.</t>
  </si>
  <si>
    <t>8.5.6.0.1.</t>
  </si>
  <si>
    <t>8.6.</t>
  </si>
  <si>
    <t>8.6.1.</t>
  </si>
  <si>
    <t>8.6.1.0.1.</t>
  </si>
  <si>
    <t>8.6.1.0.2.</t>
  </si>
  <si>
    <t>8.6.1.0.3.</t>
  </si>
  <si>
    <t>8.6.1.0.4.</t>
  </si>
  <si>
    <t>8.6.1.0.5.</t>
  </si>
  <si>
    <t>8.6.1.0.6.</t>
  </si>
  <si>
    <t>8.6.1.0.7.</t>
  </si>
  <si>
    <t>8.6.1.0.8.</t>
  </si>
  <si>
    <t>8.6.1.0.9.</t>
  </si>
  <si>
    <t>8.6.1.0.10.</t>
  </si>
  <si>
    <t>8.6.1.0.11.</t>
  </si>
  <si>
    <t>8.6.1.0.12.</t>
  </si>
  <si>
    <t>8.6.1.0.13.</t>
  </si>
  <si>
    <t>8.6.1.0.14.</t>
  </si>
  <si>
    <t>8.6.1.0.15.</t>
  </si>
  <si>
    <t>8.6.1.0.16.</t>
  </si>
  <si>
    <t>8.6.1.0.17.</t>
  </si>
  <si>
    <t>8.6.1.0.18.</t>
  </si>
  <si>
    <t>8.6.1.0.19.</t>
  </si>
  <si>
    <t>8.6.1.0.20.</t>
  </si>
  <si>
    <t>8.6.1.0.21.</t>
  </si>
  <si>
    <t>8.6.1.0.22.</t>
  </si>
  <si>
    <t>8.6.1.0.23.</t>
  </si>
  <si>
    <t>8.6.1.0.24.</t>
  </si>
  <si>
    <t>TOMADA ALTA DE EMBUTIR (1 MÓDULO), 2P+T 10 A, SEM SUPORTE E SEM PLACA - FORNECIMENTO E INSTALAÇÃO. AF_03/2023</t>
  </si>
  <si>
    <t>8.6.1.0.25.</t>
  </si>
  <si>
    <t>8.6.1.0.26.</t>
  </si>
  <si>
    <t>8.6.1.0.27.</t>
  </si>
  <si>
    <t>INTERRUPTOR SIMPLES (4 MÓDULOS), 10A/250V, INCLUINDO SUPORTE E PLACA - FORNECIMENTO E INSTALAÇÃO. AF_03/2023</t>
  </si>
  <si>
    <t>8.6.1.0.28.</t>
  </si>
  <si>
    <t>8.6.1.0.29.</t>
  </si>
  <si>
    <t>8.6.1.0.30.</t>
  </si>
  <si>
    <t>8.6.1.0.31.</t>
  </si>
  <si>
    <t>8.6.1.0.32.</t>
  </si>
  <si>
    <t>QUADRO DE DISTRIBUIÇÃO DE ENERGIA EM CHAPA DE AÇO GALVANIZADO, DE EMBUTIR, COM BARRAMENTO TRIFÁSICO, PARA 18 DISJUNTORES DIN 100A - FORNECIMENTO E INSTALAÇÃO. AF_10/2020</t>
  </si>
  <si>
    <t>8.6.1.0.33.</t>
  </si>
  <si>
    <t>8.6.1.0.34.</t>
  </si>
  <si>
    <t>8.6.1.0.35.</t>
  </si>
  <si>
    <t>8.6.1.0.36.</t>
  </si>
  <si>
    <t>8.6.1.0.37.</t>
  </si>
  <si>
    <t>8.6.1.0.38.</t>
  </si>
  <si>
    <t>8.6.2.</t>
  </si>
  <si>
    <t>8.6.2.0.1.</t>
  </si>
  <si>
    <t>8.6.2.0.2.</t>
  </si>
  <si>
    <t>8.6.2.0.3.</t>
  </si>
  <si>
    <t>8.6.2.0.4.</t>
  </si>
  <si>
    <t>8.6.2.0.5.</t>
  </si>
  <si>
    <t>8.6.2.0.6.</t>
  </si>
  <si>
    <t>8.6.2.0.7.</t>
  </si>
  <si>
    <t>8.6.2.0.8.</t>
  </si>
  <si>
    <t>8.6.2.0.9.</t>
  </si>
  <si>
    <t>8.6.2.0.10.</t>
  </si>
  <si>
    <t>8.6.2.0.11.</t>
  </si>
  <si>
    <t>8.6.2.0.12.</t>
  </si>
  <si>
    <t>8.6.2.0.13.</t>
  </si>
  <si>
    <t>8.6.2.0.14.</t>
  </si>
  <si>
    <t>8.6.2.0.15.</t>
  </si>
  <si>
    <t>8.6.2.0.16.</t>
  </si>
  <si>
    <t>8.6.2.0.17.</t>
  </si>
  <si>
    <t>8.6.2.0.18.</t>
  </si>
  <si>
    <t>8.6.2.0.19.</t>
  </si>
  <si>
    <t>8.6.2.0.20.</t>
  </si>
  <si>
    <t>8.6.2.0.21.</t>
  </si>
  <si>
    <t>8.6.2.0.22.</t>
  </si>
  <si>
    <t>8.6.2.0.23.</t>
  </si>
  <si>
    <t>8.6.2.0.24.</t>
  </si>
  <si>
    <t>8.6.2.0.25.</t>
  </si>
  <si>
    <t>8.6.2.0.26.</t>
  </si>
  <si>
    <t>8.6.2.0.27.</t>
  </si>
  <si>
    <t>8.6.2.0.28.</t>
  </si>
  <si>
    <t>8.7.</t>
  </si>
  <si>
    <t>8.7.1.</t>
  </si>
  <si>
    <t>8.7.1.1.</t>
  </si>
  <si>
    <t>8.7.1.1.1.</t>
  </si>
  <si>
    <t>8.7.1.1.2.</t>
  </si>
  <si>
    <t>8.7.1.1.3.</t>
  </si>
  <si>
    <t>8.7.1.1.4.</t>
  </si>
  <si>
    <t>8.7.1.1.5.</t>
  </si>
  <si>
    <t>8.7.1.1.6.</t>
  </si>
  <si>
    <t>8.7.1.2.</t>
  </si>
  <si>
    <t>8.7.1.2.1.</t>
  </si>
  <si>
    <t>8.7.1.2.2.</t>
  </si>
  <si>
    <t>8.7.1.2.3.</t>
  </si>
  <si>
    <t>8.7.1.2.4.</t>
  </si>
  <si>
    <t>CUBA DE LOUÇA DE EMBUTIR REDONDA</t>
  </si>
  <si>
    <t>8.7.1.2.5.</t>
  </si>
  <si>
    <t>MICTORIO DE LOUCA C/SIFAO INTEGRADO</t>
  </si>
  <si>
    <t>8.7.1.2.6.</t>
  </si>
  <si>
    <t>KIT DE FIXAÇÃO PARA MICTORIO DE LOUCA (ESPUDE,CONEXÃO ENTR.PARAFUSOS)</t>
  </si>
  <si>
    <t>8.7.1.2.7.</t>
  </si>
  <si>
    <t>SIFÃO METÁLICO 1 1/2" X 2" P/MICTÓRIO</t>
  </si>
  <si>
    <t>8.7.1.2.8.</t>
  </si>
  <si>
    <t>VÁLVULA PVC DE 1" P/MICTÓRIO TIPO COCHO</t>
  </si>
  <si>
    <t>8.7.1.3.</t>
  </si>
  <si>
    <t>8.7.1.3.1.</t>
  </si>
  <si>
    <t>REGISTRO DE GAVETA C/CANOPLA DIAMETRO 1"</t>
  </si>
  <si>
    <t>8.7.2.</t>
  </si>
  <si>
    <t>8.7.2.1.</t>
  </si>
  <si>
    <t>8.7.2.1.1.</t>
  </si>
  <si>
    <t>8.7.2.1.2.</t>
  </si>
  <si>
    <t>8.7.2.1.3.</t>
  </si>
  <si>
    <t>8.7.2.1.4.</t>
  </si>
  <si>
    <t>8.7.2.1.5.</t>
  </si>
  <si>
    <t>8.7.2.2.</t>
  </si>
  <si>
    <t>8.7.2.2.1.</t>
  </si>
  <si>
    <t>8.7.2.2.2.</t>
  </si>
  <si>
    <t>8.7.2.3.</t>
  </si>
  <si>
    <t>8.7.2.3.2.</t>
  </si>
  <si>
    <t>8.7.2.3.3.</t>
  </si>
  <si>
    <t>LUVA SOLDAVEL DIAMETRO 50 mm</t>
  </si>
  <si>
    <t>8.7.2.3.4.</t>
  </si>
  <si>
    <t>8.7.2.4.</t>
  </si>
  <si>
    <t>8.7.2.4.1.</t>
  </si>
  <si>
    <t>8.7.2.4.2.</t>
  </si>
  <si>
    <t>BUCHA DE REDUCAO SOLDÁVEL CURTA 60 X 50 mm</t>
  </si>
  <si>
    <t>8.7.2.4.3.</t>
  </si>
  <si>
    <t>8.7.2.4.4.</t>
  </si>
  <si>
    <t>BUCHA DE REDUCAO SOLDAVEL LONGA 60 X 25 mm</t>
  </si>
  <si>
    <t>8.7.2.4.5.</t>
  </si>
  <si>
    <t>BUCHA DE REDUCAO SOLDAVEL LONGA 60 X 32 mm</t>
  </si>
  <si>
    <t>8.7.2.5.</t>
  </si>
  <si>
    <t>8.7.2.5.1.</t>
  </si>
  <si>
    <t>JOELHO 45 GRAUS SOLDAVEL 32 MM</t>
  </si>
  <si>
    <t>8.7.2.5.2.</t>
  </si>
  <si>
    <t>8.7.2.5.3.</t>
  </si>
  <si>
    <t>8.7.2.5.4.</t>
  </si>
  <si>
    <t>8.7.2.5.5.</t>
  </si>
  <si>
    <t>JOELHO 90 GRAUS SOLDAVEL DIAMETRO 60 mm</t>
  </si>
  <si>
    <t>8.7.2.5.6.</t>
  </si>
  <si>
    <t>8.7.2.6.</t>
  </si>
  <si>
    <t>8.7.2.6.1.</t>
  </si>
  <si>
    <t>8.7.2.6.2.</t>
  </si>
  <si>
    <t>8.7.2.6.3.</t>
  </si>
  <si>
    <t>8.7.2.6.4.</t>
  </si>
  <si>
    <t>8.7.2.7.</t>
  </si>
  <si>
    <t>8.7.2.7.1.</t>
  </si>
  <si>
    <t>8.7.2.7.2.</t>
  </si>
  <si>
    <t>8.7.3.</t>
  </si>
  <si>
    <t>8.7.3.1.</t>
  </si>
  <si>
    <t>8.7.3.1.1.</t>
  </si>
  <si>
    <t>8.7.3.1.2.</t>
  </si>
  <si>
    <t>8.7.3.1.3.</t>
  </si>
  <si>
    <t>8.7.3.1.4.</t>
  </si>
  <si>
    <t>8.7.3.1.5.</t>
  </si>
  <si>
    <t>8.7.3.1.6.</t>
  </si>
  <si>
    <t>8.7.3.2.</t>
  </si>
  <si>
    <t>8.7.3.2.1.</t>
  </si>
  <si>
    <t>8.7.3.2.2.</t>
  </si>
  <si>
    <t>CURVA 45 GRAUS DIAMETRO 40 MM (ESGOTO)</t>
  </si>
  <si>
    <t>8.7.3.2.3.</t>
  </si>
  <si>
    <t>8.7.3.3.</t>
  </si>
  <si>
    <t>8.7.3.3.1.</t>
  </si>
  <si>
    <t>8.7.3.3.2.</t>
  </si>
  <si>
    <t>JOELHO 45 GRAUS DIAMETRO 75 MM (ESGOTO)</t>
  </si>
  <si>
    <t>8.7.3.3.3.</t>
  </si>
  <si>
    <t>8.7.3.3.4.</t>
  </si>
  <si>
    <t>8.7.3.3.5.</t>
  </si>
  <si>
    <t>JOELHO 90 GRAUS DIAMETRO 75 MM (ESGOTO)</t>
  </si>
  <si>
    <t>8.7.3.4.</t>
  </si>
  <si>
    <t>8.7.3.4.1.</t>
  </si>
  <si>
    <t>8.7.3.4.2.</t>
  </si>
  <si>
    <t>8.7.3.4.3.</t>
  </si>
  <si>
    <t>8.7.3.4.4.</t>
  </si>
  <si>
    <t>JUNCAO SIMPLES DIAM. 100 X 100 MM (ESGOTO)</t>
  </si>
  <si>
    <t>8.7.3.5.</t>
  </si>
  <si>
    <t>8.7.3.5.1.</t>
  </si>
  <si>
    <t>8.7.3.5.2.</t>
  </si>
  <si>
    <t>8.7.3.5.3.</t>
  </si>
  <si>
    <t>8.7.3.6.</t>
  </si>
  <si>
    <t>8.7.3.6.1.</t>
  </si>
  <si>
    <t>8.7.3.7.</t>
  </si>
  <si>
    <t>8.7.3.7.1.</t>
  </si>
  <si>
    <t>8.7.3.7.2.</t>
  </si>
  <si>
    <t>8.7.3.7.3.</t>
  </si>
  <si>
    <t>8.7.3.7.4.</t>
  </si>
  <si>
    <t>TE SANITARIO DIAMETRO 100 X 50 MM (ESGOTO)</t>
  </si>
  <si>
    <t>8.7.3.8.</t>
  </si>
  <si>
    <t>8.7.3.8.1.</t>
  </si>
  <si>
    <t>8.7.3.8.2.</t>
  </si>
  <si>
    <t>8.7.3.8.3.</t>
  </si>
  <si>
    <t>8.7.3.8.4.</t>
  </si>
  <si>
    <t>8.7.4.</t>
  </si>
  <si>
    <t>8.7.4.0.1.</t>
  </si>
  <si>
    <t>8.7.4.0.2.</t>
  </si>
  <si>
    <t>8.7.4.0.3.</t>
  </si>
  <si>
    <t>8.8.</t>
  </si>
  <si>
    <t>8.8.0.0.1.</t>
  </si>
  <si>
    <t>8.8.0.0.2.</t>
  </si>
  <si>
    <t>8.9.</t>
  </si>
  <si>
    <t>8.9.0.0.1.</t>
  </si>
  <si>
    <t>8.10.</t>
  </si>
  <si>
    <t>8.10.1.</t>
  </si>
  <si>
    <t>8.10.1.0.1.</t>
  </si>
  <si>
    <t>8.11.</t>
  </si>
  <si>
    <t>8.11.0.0.2.</t>
  </si>
  <si>
    <t>8.11.0.0.3.</t>
  </si>
  <si>
    <t>8.11.0.0.4.</t>
  </si>
  <si>
    <t>8.12.</t>
  </si>
  <si>
    <t>8.12.0.0.1.</t>
  </si>
  <si>
    <t>8.12.0.0.2.</t>
  </si>
  <si>
    <t>8.12.0.0.3.</t>
  </si>
  <si>
    <t>8.12.0.0.4.</t>
  </si>
  <si>
    <t>8.12.0.0.5.</t>
  </si>
  <si>
    <t>8.12.0.0.6.</t>
  </si>
  <si>
    <t>8.12.0.0.7.</t>
  </si>
  <si>
    <t>8.13.</t>
  </si>
  <si>
    <t>8.13.0.0.1.</t>
  </si>
  <si>
    <t>8.13.0.0.2.</t>
  </si>
  <si>
    <t>8.14.</t>
  </si>
  <si>
    <t>8.14.0.0.1.</t>
  </si>
  <si>
    <t>8.14.0.0.2.</t>
  </si>
  <si>
    <t>8.14.0.0.3.</t>
  </si>
  <si>
    <t>8.14.0.0.4.</t>
  </si>
  <si>
    <t>8.14.0.0.5.</t>
  </si>
  <si>
    <t>8.15.</t>
  </si>
  <si>
    <t>8.15.0.0.1.</t>
  </si>
  <si>
    <t>8.15.0.0.2.</t>
  </si>
  <si>
    <t>8.16.</t>
  </si>
  <si>
    <t>8.16.0.0.1.</t>
  </si>
  <si>
    <t>8.16.0.0.2.</t>
  </si>
  <si>
    <t>8.16.0.0.3.</t>
  </si>
  <si>
    <t>8.16.0.0.4.</t>
  </si>
  <si>
    <t>8.16.0.0.5.</t>
  </si>
  <si>
    <t>8.17.</t>
  </si>
  <si>
    <t>8.17.0.0.1.</t>
  </si>
  <si>
    <t>8.17.0.0.2.</t>
  </si>
  <si>
    <t>8.18.</t>
  </si>
  <si>
    <t>8.18.0.0.1.</t>
  </si>
  <si>
    <t>8.19.</t>
  </si>
  <si>
    <t>8.19.1.</t>
  </si>
  <si>
    <t>8.19.1.0.1.</t>
  </si>
  <si>
    <t>8.19.1.0.2.</t>
  </si>
  <si>
    <t>8.19.2.</t>
  </si>
  <si>
    <t>8.19.2.0.1.</t>
  </si>
  <si>
    <t>8.19.2.0.2.</t>
  </si>
  <si>
    <t>8.19.3.</t>
  </si>
  <si>
    <t>8.19.3.0.1.</t>
  </si>
  <si>
    <t>8.19.4.</t>
  </si>
  <si>
    <t>8.19.4.0.1.</t>
  </si>
  <si>
    <t>8.19.5.</t>
  </si>
  <si>
    <t>8.19.5.0.1.</t>
  </si>
  <si>
    <t>8.19.6.</t>
  </si>
  <si>
    <t>8.19.6.0.1.</t>
  </si>
  <si>
    <t>8.20.</t>
  </si>
  <si>
    <t>8.20.0.0.1.</t>
  </si>
  <si>
    <t>COMP 582_SEE</t>
  </si>
  <si>
    <t>QUADRO ESCOLAR MISTO 4,20x1,25M - FÓRMICA BRANCA BRILHANTE (3,08x1,25M) E FELTRO VERDE COM FUNDO EM CORTIÇA 6MM (1,05x1,25M) (GOINFRA + SINAPI)</t>
  </si>
  <si>
    <t>8.20.0.0.2.</t>
  </si>
  <si>
    <t>8.20.0.0.3.</t>
  </si>
  <si>
    <t>8.20.0.0.4.</t>
  </si>
  <si>
    <t>9.1.</t>
  </si>
  <si>
    <t>9.1.0.0.1.</t>
  </si>
  <si>
    <t>9.2.</t>
  </si>
  <si>
    <t>9.2.0.0.1.</t>
  </si>
  <si>
    <t>9.3.</t>
  </si>
  <si>
    <t>9.3.0.0.1.</t>
  </si>
  <si>
    <t>9.3.0.0.2.</t>
  </si>
  <si>
    <t>9.4.</t>
  </si>
  <si>
    <t>9.4.1.</t>
  </si>
  <si>
    <t>9.4.1.0.1.</t>
  </si>
  <si>
    <t>9.4.1.0.2.</t>
  </si>
  <si>
    <t>9.4.1.0.3.</t>
  </si>
  <si>
    <t>9.4.2.</t>
  </si>
  <si>
    <t>9.4.2.0.1.</t>
  </si>
  <si>
    <t>9.4.2.0.2.</t>
  </si>
  <si>
    <t>9.4.2.0.3.</t>
  </si>
  <si>
    <t>9.4.2.0.4.</t>
  </si>
  <si>
    <t>9.4.2.0.5.</t>
  </si>
  <si>
    <t>9.4.2.0.6.</t>
  </si>
  <si>
    <t>9.4.2.0.7.</t>
  </si>
  <si>
    <t>9.4.3.</t>
  </si>
  <si>
    <t>9.4.3.0.2.</t>
  </si>
  <si>
    <t>9.4.3.0.3.</t>
  </si>
  <si>
    <t>9.4.3.0.4.</t>
  </si>
  <si>
    <t>9.4.3.0.5.</t>
  </si>
  <si>
    <t>ACO CA - 50 - 16,0 MM (5/8") - (OBRAS CIVIS)</t>
  </si>
  <si>
    <t>9.4.3.0.6.</t>
  </si>
  <si>
    <t>9.4.3.0.7.</t>
  </si>
  <si>
    <t>9.4.4.</t>
  </si>
  <si>
    <t>9.4.4.0.1.</t>
  </si>
  <si>
    <t>9.5.</t>
  </si>
  <si>
    <t>9.5.1.</t>
  </si>
  <si>
    <t>9.5.1.0.1.</t>
  </si>
  <si>
    <t>9.5.1.0.2.</t>
  </si>
  <si>
    <t>9.5.1.0.3.</t>
  </si>
  <si>
    <t>9.5.1.0.4.</t>
  </si>
  <si>
    <t>9.5.1.0.5.</t>
  </si>
  <si>
    <t>9.5.1.0.6.</t>
  </si>
  <si>
    <t>ACO CA-50-A - 6,3 MM (1/4") - (OBRAS CIVIS)</t>
  </si>
  <si>
    <t>9.5.1.0.7.</t>
  </si>
  <si>
    <t>9.5.1.0.8.</t>
  </si>
  <si>
    <t>9.5.1.0.9.</t>
  </si>
  <si>
    <t>9.5.1.0.10.</t>
  </si>
  <si>
    <t>9.5.1.0.11.</t>
  </si>
  <si>
    <t>9.5.2.</t>
  </si>
  <si>
    <t>9.5.2.0.1.</t>
  </si>
  <si>
    <t>9.5.2.0.2.</t>
  </si>
  <si>
    <t>9.5.2.0.3.</t>
  </si>
  <si>
    <t>9.5.2.0.4.</t>
  </si>
  <si>
    <t>9.5.2.0.5.</t>
  </si>
  <si>
    <t>ACO CA-50 - 16,0 MM (5/8") - (OBRAS CIVIS)</t>
  </si>
  <si>
    <t>9.5.2.0.6.</t>
  </si>
  <si>
    <t>9.5.2.0.7.</t>
  </si>
  <si>
    <t>9.5.3.</t>
  </si>
  <si>
    <t>9.5.3.0.1.</t>
  </si>
  <si>
    <t>9.5.3.0.2.</t>
  </si>
  <si>
    <t>9.5.3.0.3.</t>
  </si>
  <si>
    <t>9.5.3.0.4.</t>
  </si>
  <si>
    <t>9.5.3.0.5.</t>
  </si>
  <si>
    <t>9.5.3.0.6.</t>
  </si>
  <si>
    <t>9.5.3.0.7.</t>
  </si>
  <si>
    <t>9.5.4.</t>
  </si>
  <si>
    <t>9.5.4.0.1.</t>
  </si>
  <si>
    <t>9.5.5.</t>
  </si>
  <si>
    <t>9.5.5.0.1.</t>
  </si>
  <si>
    <t>9.5.6.</t>
  </si>
  <si>
    <t>(insira a descrição)</t>
  </si>
  <si>
    <t>9.5.6.0.1.</t>
  </si>
  <si>
    <t>9.6.</t>
  </si>
  <si>
    <t>9.6.1.</t>
  </si>
  <si>
    <t>9.6.1.0.1.</t>
  </si>
  <si>
    <t>9.6.1.0.2.</t>
  </si>
  <si>
    <t>9.6.1.0.3.</t>
  </si>
  <si>
    <t>9.6.1.0.4.</t>
  </si>
  <si>
    <t>9.6.1.0.5.</t>
  </si>
  <si>
    <t>9.6.1.0.6.</t>
  </si>
  <si>
    <t>9.6.1.0.7.</t>
  </si>
  <si>
    <t>9.6.1.0.8.</t>
  </si>
  <si>
    <t>9.6.1.0.9.</t>
  </si>
  <si>
    <t>9.6.1.0.10.</t>
  </si>
  <si>
    <t>9.6.1.0.11.</t>
  </si>
  <si>
    <t>9.6.1.0.12.</t>
  </si>
  <si>
    <t>9.6.1.0.13.</t>
  </si>
  <si>
    <t>9.6.1.0.14.</t>
  </si>
  <si>
    <t>9.6.1.0.15.</t>
  </si>
  <si>
    <t>9.6.1.0.16.</t>
  </si>
  <si>
    <t>9.6.1.0.17.</t>
  </si>
  <si>
    <t>9.6.1.0.18.</t>
  </si>
  <si>
    <t>9.6.1.0.19.</t>
  </si>
  <si>
    <t>9.6.1.0.20.</t>
  </si>
  <si>
    <t>CAIXA RETANGULAR 4" X 4" MÉDIA (1,30 M DO PISO), PVC, INSTALADA EM PAREDE - FORNECIMENTO E INSTALAÇÃO. AF_03/2023</t>
  </si>
  <si>
    <t>9.6.1.0.21.</t>
  </si>
  <si>
    <t>9.6.1.0.22.</t>
  </si>
  <si>
    <t>9.6.1.0.23.</t>
  </si>
  <si>
    <t>9.6.1.0.24.</t>
  </si>
  <si>
    <t>9.6.1.0.25.</t>
  </si>
  <si>
    <t>9.6.1.0.26.</t>
  </si>
  <si>
    <t>9.6.1.0.27.</t>
  </si>
  <si>
    <t>9.6.1.0.28.</t>
  </si>
  <si>
    <t>9.6.1.0.29.</t>
  </si>
  <si>
    <t>9.6.1.0.30.</t>
  </si>
  <si>
    <t>9.6.1.0.31.</t>
  </si>
  <si>
    <t>9.6.1.0.32.</t>
  </si>
  <si>
    <t>9.6.1.0.33.</t>
  </si>
  <si>
    <t>9.6.1.0.34.</t>
  </si>
  <si>
    <t>9.6.1.0.35.</t>
  </si>
  <si>
    <t>9.6.1.0.36.</t>
  </si>
  <si>
    <t>9.6.1.0.37.</t>
  </si>
  <si>
    <t>9.6.1.0.38.</t>
  </si>
  <si>
    <t>9.6.1.0.39.</t>
  </si>
  <si>
    <t>9.6.1.0.40.</t>
  </si>
  <si>
    <t>9.6.1.0.41.</t>
  </si>
  <si>
    <t>9.6.1.0.42.</t>
  </si>
  <si>
    <t>DISJUNTOR TRIPOLAR TIPO NEMA, CORRENTE NOMINAL DE 60 ATÉ 100A - FORNECIMENTO E INSTALAÇÃO. AF_10/2020</t>
  </si>
  <si>
    <t>9.6.1.0.43.</t>
  </si>
  <si>
    <t>9.6.1.0.44.</t>
  </si>
  <si>
    <t>9.6.1.0.45.</t>
  </si>
  <si>
    <t>9.6.1.0.46.</t>
  </si>
  <si>
    <t>9.6.1.0.47.</t>
  </si>
  <si>
    <t>9.6.2.</t>
  </si>
  <si>
    <t>9.6.2.0.1.</t>
  </si>
  <si>
    <t>9.6.2.0.2.</t>
  </si>
  <si>
    <t>9.6.2.0.3.</t>
  </si>
  <si>
    <t>9.6.2.0.4.</t>
  </si>
  <si>
    <t>9.6.2.0.5.</t>
  </si>
  <si>
    <t>9.6.2.0.6.</t>
  </si>
  <si>
    <t>9.6.2.0.7.</t>
  </si>
  <si>
    <t>9.6.2.0.8.</t>
  </si>
  <si>
    <t>9.6.2.0.9.</t>
  </si>
  <si>
    <t>9.6.2.0.10.</t>
  </si>
  <si>
    <t>9.6.2.0.11.</t>
  </si>
  <si>
    <t>9.6.2.0.12.</t>
  </si>
  <si>
    <t>9.6.2.0.13.</t>
  </si>
  <si>
    <t>9.6.2.0.14.</t>
  </si>
  <si>
    <t>9.6.2.0.15.</t>
  </si>
  <si>
    <t>9.6.2.0.16.</t>
  </si>
  <si>
    <t>9.6.2.0.17.</t>
  </si>
  <si>
    <t>9.6.2.0.18.</t>
  </si>
  <si>
    <t>9.6.2.0.19.</t>
  </si>
  <si>
    <t>9.6.2.0.20.</t>
  </si>
  <si>
    <t>9.6.2.0.21.</t>
  </si>
  <si>
    <t>9.6.2.0.22.</t>
  </si>
  <si>
    <t>9.6.2.0.23.</t>
  </si>
  <si>
    <t>9.6.2.0.24.</t>
  </si>
  <si>
    <t>9.6.2.0.25.</t>
  </si>
  <si>
    <t>9.6.2.0.26.</t>
  </si>
  <si>
    <t>9.6.2.0.27.</t>
  </si>
  <si>
    <t>9.6.2.0.28.</t>
  </si>
  <si>
    <t>9.7.</t>
  </si>
  <si>
    <t>9.7.1.</t>
  </si>
  <si>
    <t>9.7.1.1.</t>
  </si>
  <si>
    <t>9.7.1.1.1.</t>
  </si>
  <si>
    <t>9.7.1.1.2.</t>
  </si>
  <si>
    <t>9.7.1.1.3.</t>
  </si>
  <si>
    <t>9.7.1.1.4.</t>
  </si>
  <si>
    <t>9.7.1.1.5.</t>
  </si>
  <si>
    <t>9.7.1.1.6.</t>
  </si>
  <si>
    <t>9.7.1.2.</t>
  </si>
  <si>
    <t>9.7.1.2.1.</t>
  </si>
  <si>
    <t>9.7.1.2.2.</t>
  </si>
  <si>
    <t>9.7.1.2.3.</t>
  </si>
  <si>
    <t>9.7.1.2.4.</t>
  </si>
  <si>
    <t>9.7.1.2.5.</t>
  </si>
  <si>
    <t>9.7.1.3.</t>
  </si>
  <si>
    <t>FILTRO E CHUVEIROS</t>
  </si>
  <si>
    <t>9.7.1.3.1.</t>
  </si>
  <si>
    <t>CHUVEIRO PVC COM BRACO DE PVC (DUCHA FRIA)</t>
  </si>
  <si>
    <t>9.7.1.4.</t>
  </si>
  <si>
    <t>9.7.1.4.1.</t>
  </si>
  <si>
    <t>9.7.1.4.2.</t>
  </si>
  <si>
    <t>9.7.2.</t>
  </si>
  <si>
    <t>9.7.2.1.</t>
  </si>
  <si>
    <t>9.7.2.1.1.</t>
  </si>
  <si>
    <t>9.7.2.1.2.</t>
  </si>
  <si>
    <t>9.7.2.1.3.</t>
  </si>
  <si>
    <t>9.7.2.1.4.</t>
  </si>
  <si>
    <t>9.7.2.1.5.</t>
  </si>
  <si>
    <t>9.7.2.2.</t>
  </si>
  <si>
    <t>9.7.2.2.1.</t>
  </si>
  <si>
    <t>9.7.2.2.2.</t>
  </si>
  <si>
    <t>9.7.2.3.</t>
  </si>
  <si>
    <t>9.7.2.3.1.</t>
  </si>
  <si>
    <t>BUCHA DE REDUÇÃO, PPR, 32 X 25, CLASSE PN 25, INSTALADO EM RAMAL DE DISTRIBUIÇÃO DE ÁGUA   FORNECIMENTO E INSTALAÇÃO. AF_08/2022</t>
  </si>
  <si>
    <t>9.7.2.3.2.</t>
  </si>
  <si>
    <t>9.7.2.3.3.</t>
  </si>
  <si>
    <t>9.7.2.3.4.</t>
  </si>
  <si>
    <t>BUCHA DE REDUCAO SOLDAVEL CURTO 50 X 40 mm</t>
  </si>
  <si>
    <t>9.7.2.3.5.</t>
  </si>
  <si>
    <t>BUCHA DE REDUÇÃO SOLDÁVEL LONGA 75 X 50 MM</t>
  </si>
  <si>
    <t>9.7.2.4.</t>
  </si>
  <si>
    <t>9.7.2.4.1.</t>
  </si>
  <si>
    <t>9.7.2.4.2.</t>
  </si>
  <si>
    <t>9.7.2.4.3.</t>
  </si>
  <si>
    <t>9.7.2.4.4.</t>
  </si>
  <si>
    <t>9.7.2.4.5.</t>
  </si>
  <si>
    <t>9.7.2.5.</t>
  </si>
  <si>
    <t>9.7.2.5.1.</t>
  </si>
  <si>
    <t>9.7.2.5.2.</t>
  </si>
  <si>
    <t>9.7.2.5.3.</t>
  </si>
  <si>
    <t>9.7.2.5.4.</t>
  </si>
  <si>
    <t>9.7.2.5.5.</t>
  </si>
  <si>
    <t>9.7.2.5.6.</t>
  </si>
  <si>
    <t>9.7.2.6.</t>
  </si>
  <si>
    <t>9.7.2.6.1.</t>
  </si>
  <si>
    <t>9.7.2.6.2.</t>
  </si>
  <si>
    <t>9.7.3.</t>
  </si>
  <si>
    <t>9.7.3.1.</t>
  </si>
  <si>
    <t>9.7.3.1.1.</t>
  </si>
  <si>
    <t>9.7.3.1.2.</t>
  </si>
  <si>
    <t>CAIXA SIFONADA, PVC, DN 150 X 185 X 75 MM, FORNECIDA E INSTALADA EM RAMAIS DE ENCAMINHAMENTO DE ÁGUA PLUVIAL. AF_06/2022</t>
  </si>
  <si>
    <t>9.7.3.1.3.</t>
  </si>
  <si>
    <t>9.7.3.1.4.</t>
  </si>
  <si>
    <t>9.7.3.1.5.</t>
  </si>
  <si>
    <t>9.7.3.1.6.</t>
  </si>
  <si>
    <t>9.7.3.1.7.</t>
  </si>
  <si>
    <t>9.7.3.2.</t>
  </si>
  <si>
    <t>9.7.3.2.1.</t>
  </si>
  <si>
    <t>9.7.3.2.2.</t>
  </si>
  <si>
    <t>JOELHO 45 GRAUS, PVC, SERIE NORMAL, ESGOTO PREDIAL, DN 50 MM, JUNTA ELÁSTICA, FORNECIDO E INSTALADO EM PRUMADA DE ESGOTO SANITÁRIO OU VENTILAÇÃO. AF_08/2022</t>
  </si>
  <si>
    <t>9.7.3.2.3.</t>
  </si>
  <si>
    <t>9.7.3.2.4.</t>
  </si>
  <si>
    <t>JOELHO 45 GRAUS DIAMETRO 100 MM (ESGOTO)</t>
  </si>
  <si>
    <t>9.7.3.2.5.</t>
  </si>
  <si>
    <t>9.7.3.2.6.</t>
  </si>
  <si>
    <t>9.7.3.2.7.</t>
  </si>
  <si>
    <t>9.7.3.2.8.</t>
  </si>
  <si>
    <t>9.7.3.2.9.</t>
  </si>
  <si>
    <t>9.7.3.3.</t>
  </si>
  <si>
    <t>9.7.3.3.1.</t>
  </si>
  <si>
    <t>9.7.3.3.2.</t>
  </si>
  <si>
    <t>9.7.3.3.3.</t>
  </si>
  <si>
    <t>9.7.3.3.4.</t>
  </si>
  <si>
    <t>9.7.3.3.5.</t>
  </si>
  <si>
    <t>9.7.3.4.</t>
  </si>
  <si>
    <t>9.7.3.4.1.</t>
  </si>
  <si>
    <t>9.7.3.4.2.</t>
  </si>
  <si>
    <t>9.7.3.4.3.</t>
  </si>
  <si>
    <t>9.7.3.4.4.</t>
  </si>
  <si>
    <t>9.7.3.5.</t>
  </si>
  <si>
    <t>9.7.3.5.1.</t>
  </si>
  <si>
    <t>9.7.3.5.2.</t>
  </si>
  <si>
    <t>9.7.3.5.3.</t>
  </si>
  <si>
    <t>TE SANITARIO DIAMETRO 75 X 75 MM (ESGOTO)</t>
  </si>
  <si>
    <t>9.7.3.5.4.</t>
  </si>
  <si>
    <t>TE SANITARIO DIAMETRO 100 X 75 MM (ESGOTO)</t>
  </si>
  <si>
    <t>9.7.3.5.5.</t>
  </si>
  <si>
    <t>9.7.3.6.</t>
  </si>
  <si>
    <t>9.7.3.6.1.</t>
  </si>
  <si>
    <t>9.7.3.6.2.</t>
  </si>
  <si>
    <t>9.7.3.6.3.</t>
  </si>
  <si>
    <t>9.7.3.6.4.</t>
  </si>
  <si>
    <t>9.7.4.</t>
  </si>
  <si>
    <t>9.7.4.0.1.</t>
  </si>
  <si>
    <t>9.7.4.0.2.</t>
  </si>
  <si>
    <t>COMP 348_SEE</t>
  </si>
  <si>
    <t>TERMINAL DE VENTILACAO, 75 MM, SERIE NORMAL, ESGOTO PREDIAL (GOINFRA + SINAPI)</t>
  </si>
  <si>
    <t>9.7.4.0.3.</t>
  </si>
  <si>
    <t>9.7.4.0.4.</t>
  </si>
  <si>
    <t>9.8.</t>
  </si>
  <si>
    <t>9.8.0.0.1.</t>
  </si>
  <si>
    <t>9.8.0.0.2.</t>
  </si>
  <si>
    <t>9.9.</t>
  </si>
  <si>
    <t>9.9.0.0.1.</t>
  </si>
  <si>
    <t>9.10.</t>
  </si>
  <si>
    <t>9.10.1.</t>
  </si>
  <si>
    <t>9.11.</t>
  </si>
  <si>
    <t>9.11.0.0.1.</t>
  </si>
  <si>
    <t>9.11.0.0.2.</t>
  </si>
  <si>
    <t>9.11.0.0.3.</t>
  </si>
  <si>
    <t>9.11.0.0.4.</t>
  </si>
  <si>
    <t>9.12.</t>
  </si>
  <si>
    <t>9.12.0.0.1.</t>
  </si>
  <si>
    <t>9.12.0.0.2.</t>
  </si>
  <si>
    <t>9.12.0.0.3.</t>
  </si>
  <si>
    <t>9.12.0.0.4.</t>
  </si>
  <si>
    <t>9.12.0.0.5.</t>
  </si>
  <si>
    <t>PORTA DE ABRIR DE 01 FOLHA EM CHAPA DE AÇO PARA SANITÁRIO PF-10 C/FERRAGENS</t>
  </si>
  <si>
    <t>9.12.0.0.6.</t>
  </si>
  <si>
    <t>9.13.</t>
  </si>
  <si>
    <t>9.13.0.0.1.</t>
  </si>
  <si>
    <t>9.14.</t>
  </si>
  <si>
    <t>9.14.0.0.1.</t>
  </si>
  <si>
    <t>9.14.0.0.2.</t>
  </si>
  <si>
    <t>9.14.0.0.3.</t>
  </si>
  <si>
    <t>9.14.0.0.4.</t>
  </si>
  <si>
    <t>9.14.0.0.5.</t>
  </si>
  <si>
    <t>9.15.</t>
  </si>
  <si>
    <t>9.15.0.0.1.</t>
  </si>
  <si>
    <t>9.15.0.0.2.</t>
  </si>
  <si>
    <t>9.16.</t>
  </si>
  <si>
    <t>9.16.0.0.1.</t>
  </si>
  <si>
    <t>9.16.0.0.2.</t>
  </si>
  <si>
    <t>9.16.0.0.3.</t>
  </si>
  <si>
    <t>9.16.0.0.4.</t>
  </si>
  <si>
    <t>9.16.0.0.5.</t>
  </si>
  <si>
    <t>9.17.</t>
  </si>
  <si>
    <t>9.17.0.0.1.</t>
  </si>
  <si>
    <t>9.17.0.0.2.</t>
  </si>
  <si>
    <t>9.18.</t>
  </si>
  <si>
    <t>9.18.0.0.1.</t>
  </si>
  <si>
    <t>9.19.</t>
  </si>
  <si>
    <t>9.19.1.</t>
  </si>
  <si>
    <t>9.19.1.0.1.</t>
  </si>
  <si>
    <t>9.19.1.0.2.</t>
  </si>
  <si>
    <t>9.19.2.</t>
  </si>
  <si>
    <t>9.19.2.0.1.</t>
  </si>
  <si>
    <t>9.19.2.0.2.</t>
  </si>
  <si>
    <t>9.19.3.</t>
  </si>
  <si>
    <t>9.19.3.0.1.</t>
  </si>
  <si>
    <t>9.19.4.</t>
  </si>
  <si>
    <t>9.19.4.0.1.</t>
  </si>
  <si>
    <t>9.19.5.</t>
  </si>
  <si>
    <t>9.19.5.0.1.</t>
  </si>
  <si>
    <t>9.19.6.</t>
  </si>
  <si>
    <t>9.19.6.0.1.</t>
  </si>
  <si>
    <t>9.20.</t>
  </si>
  <si>
    <t>9.20.0.0.1.</t>
  </si>
  <si>
    <t>9.20.0.0.2.</t>
  </si>
  <si>
    <t>9.20.0.0.3.</t>
  </si>
  <si>
    <t>QUADRA EM ARCO MOD 02 - PADRÃO SEDUC</t>
  </si>
  <si>
    <t>10.1.</t>
  </si>
  <si>
    <t>10.1.0.0.1.</t>
  </si>
  <si>
    <t>10.2.</t>
  </si>
  <si>
    <t>10.2.0.0.1.</t>
  </si>
  <si>
    <t>10.3.</t>
  </si>
  <si>
    <t>10.3.1.</t>
  </si>
  <si>
    <t>INT. ELÉTRICAS</t>
  </si>
  <si>
    <t>10.3.1.0.1.</t>
  </si>
  <si>
    <t>10.3.1.0.2.</t>
  </si>
  <si>
    <t>10.3.2.</t>
  </si>
  <si>
    <t>ARQUIBANCADA</t>
  </si>
  <si>
    <t>10.3.2.0.1.</t>
  </si>
  <si>
    <t>ESCAVACAO MECANICA</t>
  </si>
  <si>
    <t>10.3.2.0.2.</t>
  </si>
  <si>
    <t>CARGA MECANIZADA</t>
  </si>
  <si>
    <t>10.3.2.0.3.</t>
  </si>
  <si>
    <t>INDENIZAÇÃO DE JAZIDA</t>
  </si>
  <si>
    <t>10.3.2.0.4.</t>
  </si>
  <si>
    <t>TRANSPORTE DE MATERIAL ESCAVADO M3.KM</t>
  </si>
  <si>
    <t>M3KM</t>
  </si>
  <si>
    <t>10.3.2.0.5.</t>
  </si>
  <si>
    <t>COMPACTAÇÃO MECÂNICA SEM CONTROLE LABORATÓRIO</t>
  </si>
  <si>
    <t>10.3.3.</t>
  </si>
  <si>
    <t>10.3.3.0.1.</t>
  </si>
  <si>
    <t>10.3.3.0.2.</t>
  </si>
  <si>
    <t>10.4.</t>
  </si>
  <si>
    <t>10.4.1.</t>
  </si>
  <si>
    <t>10.4.1.0.1.</t>
  </si>
  <si>
    <t>10.4.1.0.2.</t>
  </si>
  <si>
    <t>MONTAGEM DE ARMADURA DE ESTACAS, DIÂMETRO = 10,0 MM. AF_09/2021_PS</t>
  </si>
  <si>
    <t>10.4.1.0.3.</t>
  </si>
  <si>
    <t>10.4.2.</t>
  </si>
  <si>
    <t>10.4.2.0.1.</t>
  </si>
  <si>
    <t>10.4.2.0.2.</t>
  </si>
  <si>
    <t>APILOAMENTO (BLOCOS/SAPATAS)</t>
  </si>
  <si>
    <t>10.4.2.0.3.</t>
  </si>
  <si>
    <t>10.4.2.0.4.</t>
  </si>
  <si>
    <t>10.4.2.0.5.</t>
  </si>
  <si>
    <t>10.4.2.0.6.</t>
  </si>
  <si>
    <t>10.4.2.0.7.</t>
  </si>
  <si>
    <t>10.4.2.0.8.</t>
  </si>
  <si>
    <t>10.4.3.</t>
  </si>
  <si>
    <t>10.4.3.0.1.</t>
  </si>
  <si>
    <t>10.5.</t>
  </si>
  <si>
    <t>10.5.1.</t>
  </si>
  <si>
    <t>VIGAS BALDRAME</t>
  </si>
  <si>
    <t>10.5.1.0.1.</t>
  </si>
  <si>
    <t>10.5.1.0.2.</t>
  </si>
  <si>
    <t>10.5.1.0.3.</t>
  </si>
  <si>
    <t>10.5.1.0.4.</t>
  </si>
  <si>
    <t>10.5.1.0.5.</t>
  </si>
  <si>
    <t>10.5.1.0.6.</t>
  </si>
  <si>
    <t>10.5.1.0.7.</t>
  </si>
  <si>
    <t>10.5.1.0.8.</t>
  </si>
  <si>
    <t>10.5.1.0.9.</t>
  </si>
  <si>
    <t>10.5.2.</t>
  </si>
  <si>
    <t>10.5.2.0.1.</t>
  </si>
  <si>
    <t>10.5.2.0.2.</t>
  </si>
  <si>
    <t>10.5.2.0.3.</t>
  </si>
  <si>
    <t>10.5.2.0.4.</t>
  </si>
  <si>
    <t>10.5.2.0.5.</t>
  </si>
  <si>
    <t>10.5.3.</t>
  </si>
  <si>
    <t>CONSOLO PILARES</t>
  </si>
  <si>
    <t>10.5.3.0.1.</t>
  </si>
  <si>
    <t>10.5.3.0.2.</t>
  </si>
  <si>
    <t>10.5.3.0.3.</t>
  </si>
  <si>
    <t>10.5.3.0.4.</t>
  </si>
  <si>
    <t>10.5.3.0.5.</t>
  </si>
  <si>
    <t>10.5.4.</t>
  </si>
  <si>
    <t>10.5.4.0.1.</t>
  </si>
  <si>
    <t>10.5.4.0.2.</t>
  </si>
  <si>
    <t>10.5.4.0.3.</t>
  </si>
  <si>
    <t>10.5.4.0.4.</t>
  </si>
  <si>
    <t>10.5.4.0.5.</t>
  </si>
  <si>
    <t>10.5.4.0.6.</t>
  </si>
  <si>
    <t>10.5.4.0.7.</t>
  </si>
  <si>
    <t>10.5.5.</t>
  </si>
  <si>
    <t>10.5.5.0.1.</t>
  </si>
  <si>
    <t>10.6.</t>
  </si>
  <si>
    <t>10.6.0.0.1.</t>
  </si>
  <si>
    <t>ELETRODUTO EM AÇO GALVANIZADO A FOGO DIÂMETRO 3/4" - PESADO</t>
  </si>
  <si>
    <t>10.6.0.0.2.</t>
  </si>
  <si>
    <t>10.6.0.0.3.</t>
  </si>
  <si>
    <t>10.6.0.0.4.</t>
  </si>
  <si>
    <t>10.6.0.0.5.</t>
  </si>
  <si>
    <t>10.6.0.0.6.</t>
  </si>
  <si>
    <t>LUVA EM AÇO GALVANIZADO DIÂMETRO 3/4"</t>
  </si>
  <si>
    <t>10.6.0.0.7.</t>
  </si>
  <si>
    <t>10.6.0.0.8.</t>
  </si>
  <si>
    <t>10.6.0.0.9.</t>
  </si>
  <si>
    <t>10.6.0.0.10.</t>
  </si>
  <si>
    <t>10.6.0.0.11.</t>
  </si>
  <si>
    <t>10.6.0.0.12.</t>
  </si>
  <si>
    <t>10.6.0.0.13.</t>
  </si>
  <si>
    <t>COMP 226_SEE</t>
  </si>
  <si>
    <t>PROJETOR PARA USO EXTERNO PARA LAMPADA DE LED DE 100 W COM LAMPADA - FORMATO RETANGULAR, CORPO DE ALUMINIO E DIFUSOR DE VIDRO - FORNECIMENTO E INSTALAÇÃO (ORSE)</t>
  </si>
  <si>
    <t>10.6.0.0.14.</t>
  </si>
  <si>
    <t>GAIOLA PADRÃO EM AÇO CA-50 8.0 MM PARA PROTEÇÃO DAS LUMINÁRIAS</t>
  </si>
  <si>
    <t>10.6.0.0.15.</t>
  </si>
  <si>
    <t>10.6.0.0.16.</t>
  </si>
  <si>
    <t>10.6.0.0.17.</t>
  </si>
  <si>
    <t>10.6.0.0.18.</t>
  </si>
  <si>
    <t>10.6.0.0.19.</t>
  </si>
  <si>
    <t>CABO DE COBRE FLEXÍVEL ISOLADO, 2,5 MM², ANTI-CHAMA 450/750 V, PARA CIRCUITOS TERMINAIS - FORNECIMENTO E INSTALAÇÃO. AF_03/2023</t>
  </si>
  <si>
    <t>10.6.0.0.20.</t>
  </si>
  <si>
    <t>10.6.0.0.21.</t>
  </si>
  <si>
    <t>10.6.0.0.22.</t>
  </si>
  <si>
    <t>10.6.0.0.23.</t>
  </si>
  <si>
    <t>10.6.0.0.24.</t>
  </si>
  <si>
    <t>10.7.</t>
  </si>
  <si>
    <t>10.7.1.</t>
  </si>
  <si>
    <t>FECHAMENTO QUADRA</t>
  </si>
  <si>
    <t>10.7.1.0.1.</t>
  </si>
  <si>
    <t>10.7.1.0.2.</t>
  </si>
  <si>
    <t>10.7.2.</t>
  </si>
  <si>
    <t>10.7.2.0.1.</t>
  </si>
  <si>
    <t>ALVENARIA DE TIJOLO COMUM 1/2 VEZ - ARGAMASSA (1CI : 2CH : 8ARML)</t>
  </si>
  <si>
    <t>10.7.3.</t>
  </si>
  <si>
    <t>MURETA</t>
  </si>
  <si>
    <t>10.7.3.0.1.</t>
  </si>
  <si>
    <t>COMP 031_SEE</t>
  </si>
  <si>
    <t>10.8.</t>
  </si>
  <si>
    <t>10.8.1.</t>
  </si>
  <si>
    <t>10.8.1.0.1.</t>
  </si>
  <si>
    <t>10.9.</t>
  </si>
  <si>
    <t>10.9.0.0.1.</t>
  </si>
  <si>
    <t>ESTRUTURA TRELIÇADA DE COBERTURA, TIPO ARCO, COM LIGAÇÕES SOLDADAS, INCLUSOS PERFIS METÁLICOS, CHAPAS METÁLICAS, MÃO DE OBRA E TRANSPORTE COM GUINDASTE - FORNECIMENTO E INSTALAÇÃO. AF_01/2020_PSA</t>
  </si>
  <si>
    <t>10.10.</t>
  </si>
  <si>
    <t>10.10.0.0.1.</t>
  </si>
  <si>
    <t>COBERTURA COM TELHA GALVANIZADA ONDULADA 0,5 MM COM ACESSÓRIOS</t>
  </si>
  <si>
    <t>10.11.</t>
  </si>
  <si>
    <t>10.11.1.</t>
  </si>
  <si>
    <t>ACESSIBILIDADE</t>
  </si>
  <si>
    <t>10.11.1.0.1.</t>
  </si>
  <si>
    <t>COMP 084_SEE</t>
  </si>
  <si>
    <t>GUARDA-CORPO COM CORRIMÃO - INCLUSO PINTURA - PADRÃO SEDUC (GOINFRA)</t>
  </si>
  <si>
    <t>10.12.</t>
  </si>
  <si>
    <t>10.12.0.0.1.</t>
  </si>
  <si>
    <t>CHAPISCO ROLADO - (1COLA:10CI:30 ARML)</t>
  </si>
  <si>
    <t>10.12.0.0.2.</t>
  </si>
  <si>
    <t>10.13.</t>
  </si>
  <si>
    <t>10.13.1.</t>
  </si>
  <si>
    <t>LAMINADO</t>
  </si>
  <si>
    <t>10.13.1.0.1.</t>
  </si>
  <si>
    <t>PISO LAMINADO COM CONCRETO USINADO 20MPA E=7 CM</t>
  </si>
  <si>
    <t>10.13.2.</t>
  </si>
  <si>
    <t>ASSENTO ARQUIBANCADA</t>
  </si>
  <si>
    <t>10.13.2.0.1.</t>
  </si>
  <si>
    <t>PISO CONCRETO DESEMPENADO ESPESSURA = 5 CM  1:2,5:3,5</t>
  </si>
  <si>
    <t>10.13.3.</t>
  </si>
  <si>
    <t>PASSEIO (CALÇADA)</t>
  </si>
  <si>
    <t>10.13.3.0.1.</t>
  </si>
  <si>
    <t>10.14.</t>
  </si>
  <si>
    <t>10.14.1.</t>
  </si>
  <si>
    <t>PINTURA ALVENARIAS, MURETAS, ARQUIBANCADA, PILARES E VIGAS</t>
  </si>
  <si>
    <t>10.14.1.0.1.</t>
  </si>
  <si>
    <t>10.14.2.</t>
  </si>
  <si>
    <t>PINTURA ALAMBRADO</t>
  </si>
  <si>
    <t>10.14.2.0.1.</t>
  </si>
  <si>
    <t>10.14.3.</t>
  </si>
  <si>
    <t>PINTURA DA ESTRUTURA METÁLICA</t>
  </si>
  <si>
    <t>10.14.3.0.1.</t>
  </si>
  <si>
    <t>10.14.4.</t>
  </si>
  <si>
    <t>PINTURA  DO PISO DA QUADRA</t>
  </si>
  <si>
    <t>10.14.4.0.1.</t>
  </si>
  <si>
    <t>10.14.4.0.2.</t>
  </si>
  <si>
    <t>PINTURA DE DEMARCAÇÃO DE QUADRA POLIESPORTIVA COM TINTA EPÓXI, E = 5 CM, APLICAÇÃO MANUAL. AF_05/2021</t>
  </si>
  <si>
    <t>10.14.5.</t>
  </si>
  <si>
    <t>PINTURA CALÇADA DE PROTEÇÃO</t>
  </si>
  <si>
    <t>10.14.5.0.1.</t>
  </si>
  <si>
    <t>10.15.</t>
  </si>
  <si>
    <t>10.15.1.</t>
  </si>
  <si>
    <t>PISO DA QUADRA</t>
  </si>
  <si>
    <t>10.15.1.0.1.</t>
  </si>
  <si>
    <t>COMP 002_SEE</t>
  </si>
  <si>
    <t>10.15.2.</t>
  </si>
  <si>
    <t>ALAMBRADO</t>
  </si>
  <si>
    <t>10.15.2.0.1.</t>
  </si>
  <si>
    <t>10.15.3.</t>
  </si>
  <si>
    <t>ACESSÓRIOS</t>
  </si>
  <si>
    <t>10.15.3.0.1.</t>
  </si>
  <si>
    <t>CONJUNTO PARA VOLEIBOL EM FERRO GALVANIZADO COM PINTURA (2 SUPORTES)</t>
  </si>
  <si>
    <t>10.15.3.0.2.</t>
  </si>
  <si>
    <t>TRAVES FERRO GALVANIZADO PARA FUTEBOL DE SALÃO PINTADAS - 3,00 x 2,00M - 2 UNID.</t>
  </si>
  <si>
    <t>10.15.3.0.3.</t>
  </si>
  <si>
    <t>10.15.3.0.4.</t>
  </si>
  <si>
    <t>10.15.4.</t>
  </si>
  <si>
    <t>10.15.4.0.1.</t>
  </si>
  <si>
    <t>11.1.</t>
  </si>
  <si>
    <t>11.1.0.0.1.</t>
  </si>
  <si>
    <t>11.2.</t>
  </si>
  <si>
    <t>11.2.0.0.1.</t>
  </si>
  <si>
    <t>11.3.</t>
  </si>
  <si>
    <t>11.3.0.0.1.</t>
  </si>
  <si>
    <t>11.3.0.0.2.</t>
  </si>
  <si>
    <t>11.4.</t>
  </si>
  <si>
    <t>11.4.1.</t>
  </si>
  <si>
    <t>ESTACAS E BLOCOS</t>
  </si>
  <si>
    <t>11.4.1.0.1.</t>
  </si>
  <si>
    <t>11.4.1.0.2.</t>
  </si>
  <si>
    <t>11.4.1.0.3.</t>
  </si>
  <si>
    <t>ACO CA-50A - 6,3 MM (1/4") - (OBRAS CIVIS)</t>
  </si>
  <si>
    <t>11.4.1.0.4.</t>
  </si>
  <si>
    <t>11.4.1.0.5.</t>
  </si>
  <si>
    <t>11.4.1.0.6.</t>
  </si>
  <si>
    <t>11.4.1.0.7.</t>
  </si>
  <si>
    <t>LASTRO DE CONCRETO MAGRO, APLICADO EM BLOCOS DE COROAMENTO OU SAPATAS. AF_08/2017</t>
  </si>
  <si>
    <t>11.4.1.0.8.</t>
  </si>
  <si>
    <t>11.4.1.0.9.</t>
  </si>
  <si>
    <t>11.5.</t>
  </si>
  <si>
    <t>11.5.0.0.1.</t>
  </si>
  <si>
    <t>11.6.</t>
  </si>
  <si>
    <t>11.7.</t>
  </si>
  <si>
    <t>11.7.1.</t>
  </si>
  <si>
    <t>METÁLICA</t>
  </si>
  <si>
    <t>11.7.1.0.1.</t>
  </si>
  <si>
    <t>COBERTURA COM TELHA CHAPA GALVANIZADA  TRAPEZOIDAL 0,5 MM COM ACESSÓRIOS</t>
  </si>
  <si>
    <t>11.7.2.</t>
  </si>
  <si>
    <t>CALHA E RUFO</t>
  </si>
  <si>
    <t>11.7.2.0.1.</t>
  </si>
  <si>
    <t>11.8.</t>
  </si>
  <si>
    <t>11.8.1.</t>
  </si>
  <si>
    <t>GRANITINA</t>
  </si>
  <si>
    <t>11.8.1.0.1.</t>
  </si>
  <si>
    <t>11.8.1.0.2.</t>
  </si>
  <si>
    <t>11.8.1.0.3.</t>
  </si>
  <si>
    <t>11.8.1.0.4.</t>
  </si>
  <si>
    <t>11.9.</t>
  </si>
  <si>
    <t>11.9.1.</t>
  </si>
  <si>
    <t>BASE EM CONCRETO</t>
  </si>
  <si>
    <t>11.9.1.0.1.</t>
  </si>
  <si>
    <t>11.9.2.</t>
  </si>
  <si>
    <t>11.9.2.0.1.</t>
  </si>
  <si>
    <t>11.10.</t>
  </si>
  <si>
    <t>11.10.0.0.1.</t>
  </si>
  <si>
    <t>12.1.</t>
  </si>
  <si>
    <t>12.1.0.0.1.</t>
  </si>
  <si>
    <t>12.2.</t>
  </si>
  <si>
    <t>12.2.0.0.1.</t>
  </si>
  <si>
    <t>12.3.</t>
  </si>
  <si>
    <t>12.3.0.0.1.</t>
  </si>
  <si>
    <t>12.3.0.0.2.</t>
  </si>
  <si>
    <t>12.4.</t>
  </si>
  <si>
    <t>12.4.1.</t>
  </si>
  <si>
    <t>12.4.1.0.1.</t>
  </si>
  <si>
    <t>12.4.1.0.2.</t>
  </si>
  <si>
    <t>12.4.1.0.3.</t>
  </si>
  <si>
    <t>12.4.1.0.4.</t>
  </si>
  <si>
    <t>12.4.1.0.5.</t>
  </si>
  <si>
    <t>12.4.1.0.6.</t>
  </si>
  <si>
    <t>12.4.1.0.7.</t>
  </si>
  <si>
    <t>12.4.1.0.8.</t>
  </si>
  <si>
    <t>12.4.1.0.9.</t>
  </si>
  <si>
    <t>12.5.</t>
  </si>
  <si>
    <t>12.5.0.0.1.</t>
  </si>
  <si>
    <t>12.6.</t>
  </si>
  <si>
    <t>12.6.0.0.1.</t>
  </si>
  <si>
    <t>12.7.</t>
  </si>
  <si>
    <t>12.7.1.</t>
  </si>
  <si>
    <t>12.7.1.0.1.</t>
  </si>
  <si>
    <t>12.7.2.</t>
  </si>
  <si>
    <t>12.7.2.0.1.</t>
  </si>
  <si>
    <t>12.8.</t>
  </si>
  <si>
    <t>12.8.1.</t>
  </si>
  <si>
    <t>12.8.1.0.1.</t>
  </si>
  <si>
    <t>12.8.1.0.2.</t>
  </si>
  <si>
    <t>12.8.1.0.3.</t>
  </si>
  <si>
    <t>12.8.1.0.4.</t>
  </si>
  <si>
    <t>12.9.</t>
  </si>
  <si>
    <t>12.9.1.</t>
  </si>
  <si>
    <t>12.9.1.0.1.</t>
  </si>
  <si>
    <t>12.9.2.</t>
  </si>
  <si>
    <t>12.9.2.0.1.</t>
  </si>
  <si>
    <t>12.10.</t>
  </si>
  <si>
    <t>12.10.0.0.1.</t>
  </si>
  <si>
    <t>13.1.</t>
  </si>
  <si>
    <t>13.1.0.0.1.</t>
  </si>
  <si>
    <t>13.2.</t>
  </si>
  <si>
    <t>13.2.0.0.1.</t>
  </si>
  <si>
    <t>13.3.</t>
  </si>
  <si>
    <t>13.3.0.0.1.</t>
  </si>
  <si>
    <t>13.3.0.0.2.</t>
  </si>
  <si>
    <t>13.4.</t>
  </si>
  <si>
    <t>13.4.1.</t>
  </si>
  <si>
    <t>13.4.1.0.1.</t>
  </si>
  <si>
    <t>13.4.1.0.2.</t>
  </si>
  <si>
    <t>13.4.1.0.3.</t>
  </si>
  <si>
    <t>13.4.1.0.4.</t>
  </si>
  <si>
    <t>13.4.1.0.5.</t>
  </si>
  <si>
    <t>13.4.1.0.6.</t>
  </si>
  <si>
    <t>13.4.1.0.7.</t>
  </si>
  <si>
    <t>13.4.1.0.8.</t>
  </si>
  <si>
    <t>13.4.1.0.9.</t>
  </si>
  <si>
    <t>13.5.</t>
  </si>
  <si>
    <t>13.5.0.0.1.</t>
  </si>
  <si>
    <t>13.6.</t>
  </si>
  <si>
    <t>13.6.0.0.1.</t>
  </si>
  <si>
    <t>13.7.</t>
  </si>
  <si>
    <t>13.7.1.</t>
  </si>
  <si>
    <t>13.7.1.0.1.</t>
  </si>
  <si>
    <t>13.7.2.</t>
  </si>
  <si>
    <t>13.7.2.0.1.</t>
  </si>
  <si>
    <t>13.8.</t>
  </si>
  <si>
    <t>13.8.1.</t>
  </si>
  <si>
    <t>13.8.1.0.1.</t>
  </si>
  <si>
    <t>13.8.1.0.2.</t>
  </si>
  <si>
    <t>13.8.1.0.3.</t>
  </si>
  <si>
    <t>13.8.1.0.4.</t>
  </si>
  <si>
    <t>13.9.</t>
  </si>
  <si>
    <t>13.9.1.</t>
  </si>
  <si>
    <t>13.9.1.0.1.</t>
  </si>
  <si>
    <t>13.9.2.</t>
  </si>
  <si>
    <t>13.9.2.0.1.</t>
  </si>
  <si>
    <t>13.10.</t>
  </si>
  <si>
    <t>13.10.0.0.1.</t>
  </si>
  <si>
    <t>RESERVATÓRIO ELEVADO - 12.500 L - 13 M DE ALTURA</t>
  </si>
  <si>
    <t>14.1.</t>
  </si>
  <si>
    <t>14.1.0.0.1.</t>
  </si>
  <si>
    <t>14.2.</t>
  </si>
  <si>
    <t>14.2.0.0.1.</t>
  </si>
  <si>
    <t>14.3.</t>
  </si>
  <si>
    <t>14.3.0.0.1.</t>
  </si>
  <si>
    <t>14.3.0.0.2.</t>
  </si>
  <si>
    <t>14.4.</t>
  </si>
  <si>
    <t>14.4.1.</t>
  </si>
  <si>
    <t>TUBULÕES</t>
  </si>
  <si>
    <t>14.4.1.0.1.</t>
  </si>
  <si>
    <t>TUBULÃO A CÉU ABERTO, DIÂMETRO DO FUSTE DE 70CM, ESCAVAÇÃO MECÂNICA, SEM ALARGAMENTO DE BASE, CONCRETO USINADO E LANÇADO COM BOMBA OU DIRETAMENTE DO CAMINHÃO. AF_05/2020</t>
  </si>
  <si>
    <t>14.4.1.0.2.</t>
  </si>
  <si>
    <t>ALARGAMENTO DE BASE DE TUBULÃO A CÉU ABERTO, ESCAVAÇÃO MANUAL, CONCRETO USINADO E LANÇADO COM BOMBA OU DIRETAMENTE DO CAMINHÃO. AF_05/2020</t>
  </si>
  <si>
    <t>14.4.1.0.3.</t>
  </si>
  <si>
    <t>14.4.1.0.4.</t>
  </si>
  <si>
    <t>14.4.2.</t>
  </si>
  <si>
    <t>14.4.2.0.1.</t>
  </si>
  <si>
    <t>14.5.</t>
  </si>
  <si>
    <t>14.5.1.</t>
  </si>
  <si>
    <t>14.5.1.0.1.</t>
  </si>
  <si>
    <t>14.5.1.0.2.</t>
  </si>
  <si>
    <t>14.5.1.0.3.</t>
  </si>
  <si>
    <t>14.5.1.0.4.</t>
  </si>
  <si>
    <t>14.5.1.0.5.</t>
  </si>
  <si>
    <t>14.5.1.0.6.</t>
  </si>
  <si>
    <t>14.5.1.0.7.</t>
  </si>
  <si>
    <t>14.5.1.0.8.</t>
  </si>
  <si>
    <t>14.5.2.</t>
  </si>
  <si>
    <t>14.5.2.0.1.</t>
  </si>
  <si>
    <t>14.5.2.0.2.</t>
  </si>
  <si>
    <t>14.5.2.0.3.</t>
  </si>
  <si>
    <t>14.5.2.0.4.</t>
  </si>
  <si>
    <t>14.5.2.0.5.</t>
  </si>
  <si>
    <t>14.5.3.</t>
  </si>
  <si>
    <t>VIGAS SUPERIORES</t>
  </si>
  <si>
    <t>14.5.3.0.1.</t>
  </si>
  <si>
    <t>14.5.3.0.2.</t>
  </si>
  <si>
    <t>14.5.3.0.3.</t>
  </si>
  <si>
    <t>LANÇAMENTO/APLICAÇÃO/ADENSAMENTO MANUAL DE CONCRETO - (OBRAS CIVIS)</t>
  </si>
  <si>
    <t>14.5.3.0.4.</t>
  </si>
  <si>
    <t>14.5.3.0.5.</t>
  </si>
  <si>
    <t>14.5.4.</t>
  </si>
  <si>
    <t>PAREDE DO RESERVATÓRIO</t>
  </si>
  <si>
    <t>14.5.4.0.1.</t>
  </si>
  <si>
    <t>14.5.4.0.2.</t>
  </si>
  <si>
    <t>14.5.4.0.3.</t>
  </si>
  <si>
    <t>14.5.4.0.4.</t>
  </si>
  <si>
    <t>14.5.4.0.5.</t>
  </si>
  <si>
    <t>14.5.5.</t>
  </si>
  <si>
    <t>LAJES INTERMEDIÁRIAS, FUNDO E TAMPA</t>
  </si>
  <si>
    <t>14.5.5.0.1.</t>
  </si>
  <si>
    <t>14.5.5.0.2.</t>
  </si>
  <si>
    <t>14.5.5.0.3.</t>
  </si>
  <si>
    <t>14.5.5.0.4.</t>
  </si>
  <si>
    <t>14.5.5.0.5.</t>
  </si>
  <si>
    <t>14.5.5.0.6.</t>
  </si>
  <si>
    <t>14.5.5.0.7.</t>
  </si>
  <si>
    <t>14.5.6.</t>
  </si>
  <si>
    <t>14.5.6.0.1.</t>
  </si>
  <si>
    <t>14.6.</t>
  </si>
  <si>
    <t>14.6.0.0.1.</t>
  </si>
  <si>
    <t>14.6.0.0.2.</t>
  </si>
  <si>
    <t>REGISTRO DE GAVETA BRUTO DIAMETRO 1.1/2"</t>
  </si>
  <si>
    <t>14.6.0.0.3.</t>
  </si>
  <si>
    <t>REGISTRO DE GAVETA BRUTO DIAMETRO 3"</t>
  </si>
  <si>
    <t>14.6.0.0.4.</t>
  </si>
  <si>
    <t>14.6.0.0.5.</t>
  </si>
  <si>
    <t>14.6.0.0.6.</t>
  </si>
  <si>
    <t>TUBO SOLDAVEL PVC MARROM DIAM. 85 MM</t>
  </si>
  <si>
    <t>14.6.0.0.7.</t>
  </si>
  <si>
    <t>ADAPTADOR COM FLANGES LIVRES, PVC, SOLDÁVEL LONGO, DN 32 MM X 1 , INSTALADO EM RESERVAÇÃO DE ÁGUA DE EDIFICAÇÃO QUE POSSUA RESERVATÓRIO DE FIBRA/FIBROCIMENTO   FORNECIMENTO E INSTALAÇÃO. AF_06/2016</t>
  </si>
  <si>
    <t>14.6.0.0.8.</t>
  </si>
  <si>
    <t>ADAPTADOR PVC SOLDÁVEL LONGO COM FLANGES LIVRES PARA CAIXA D'ÁGUA 50X1.1/2</t>
  </si>
  <si>
    <t>14.6.0.0.9.</t>
  </si>
  <si>
    <t>14.6.0.0.10.</t>
  </si>
  <si>
    <t>14.6.0.0.11.</t>
  </si>
  <si>
    <t>ADAPTADOR SOLDAVEL CURTO C/ BOLSA E ROSCA PARA REGISTRO 85 X 3"</t>
  </si>
  <si>
    <t>14.6.0.0.12.</t>
  </si>
  <si>
    <t>ADAPTADOR COM FLANGES LIVRES, PVC, SOLDÁVEL LONGO, DN 85 MM X 3 , INSTALADO EM RESERVAÇÃO DE ÁGUA DE EDIFICAÇÃO QUE POSSUA RESERVATÓRIO DE FIBRA/FIBROCIMENTO   FORNECIMENTO E INSTALAÇÃO. AF_06/2016</t>
  </si>
  <si>
    <t>14.6.0.0.13.</t>
  </si>
  <si>
    <t>LUVA SOLDAVEL DIAMETRO 32 mm</t>
  </si>
  <si>
    <t>14.6.0.0.14.</t>
  </si>
  <si>
    <t>14.6.0.0.15.</t>
  </si>
  <si>
    <t>LUVA SOLDAVEL DIAMETRO 85 mm</t>
  </si>
  <si>
    <t>14.6.0.0.16.</t>
  </si>
  <si>
    <t>14.6.0.0.17.</t>
  </si>
  <si>
    <t>14.6.0.0.18.</t>
  </si>
  <si>
    <t>14.6.0.0.19.</t>
  </si>
  <si>
    <t>JOELHO 90 GRAUS SOLDAVEL DIAMETRO 85 mm</t>
  </si>
  <si>
    <t>14.6.0.0.20.</t>
  </si>
  <si>
    <t>14.6.0.0.21.</t>
  </si>
  <si>
    <t>TE 90 GRAUS SOLDAVEL DIAMETRO 85 MM</t>
  </si>
  <si>
    <t>14.6.0.0.22.</t>
  </si>
  <si>
    <t>TE REDUCAO 90 GRAUS SOLDAVEL 50 X 32 mm</t>
  </si>
  <si>
    <t>14.6.0.0.23.</t>
  </si>
  <si>
    <t>TE 90 GRAUS SOLDAVEL COM ROSCA NA BOLSA CENTRAL 32 X 32 X 3/4"</t>
  </si>
  <si>
    <t>14.6.0.0.24.</t>
  </si>
  <si>
    <t>UNIAO SOLDAVEL DIAMETRO 32 mm</t>
  </si>
  <si>
    <t>14.6.0.0.25.</t>
  </si>
  <si>
    <t>UNIAO SOLDAVEL DIAMETRO 50 mm</t>
  </si>
  <si>
    <t>14.6.0.0.26.</t>
  </si>
  <si>
    <t>TORNEIRA BOIA DIAMETRO 1.1/4" - 32 MM</t>
  </si>
  <si>
    <t>14.6.0.0.27.</t>
  </si>
  <si>
    <t>TUBO FERRO GALVANIZADO 1"</t>
  </si>
  <si>
    <t>14.6.0.0.28.</t>
  </si>
  <si>
    <t>TUBO DE AÇO GALVANIZADO COM COSTURA, CLASSE MÉDIA, DN 32 (1 1/4"), CONEXÃO ROSQUEADA, INSTALADO EM REDE DE ALIMENTAÇÃO PARA HIDRANTE - FORNECIMENTO E INSTALAÇÃO. AF_10/2020</t>
  </si>
  <si>
    <t>14.6.0.0.29.</t>
  </si>
  <si>
    <t>CHAVE DE FLUXO 3/4"</t>
  </si>
  <si>
    <t>14.6.0.0.30.</t>
  </si>
  <si>
    <t>VALVULA DE RETENÇÃO HORIZONTAL 1"</t>
  </si>
  <si>
    <t>14.6.0.0.31.</t>
  </si>
  <si>
    <t>VALVULA DE RETENÇÃO VERTICAL 1"</t>
  </si>
  <si>
    <t>14.6.0.0.32.</t>
  </si>
  <si>
    <t>NIPLE, EM FERRO GALVANIZADO, DN 25 (1"), CONEXÃO ROSQUEADA, INSTALADO EM REDE DE ALIMENTAÇÃO PARA HIDRANTE - FORNECIMENTO E INSTALAÇÃO. AF_10/2020</t>
  </si>
  <si>
    <t>14.6.0.0.33.</t>
  </si>
  <si>
    <t>TÊ, EM FERRO GALVANIZADO, CONEXÃO ROSQUEADA, DN 25 (1"), INSTALADO EM REDE DE ALIMENTAÇÃO PARA SPRINKLER - FORNECIMENTO E INSTALAÇÃO. AF_10/2020</t>
  </si>
  <si>
    <t>14.6.0.0.34.</t>
  </si>
  <si>
    <t>COTOVELO FERRO GALVANIZADO 90º X 1"</t>
  </si>
  <si>
    <t>14.6.0.0.35.</t>
  </si>
  <si>
    <t>COTOVELO 90 GRAUS, EM FERRO GALVANIZADO, CONEXÃO ROSQUEADA, DN 65 (2 1/2), INSTALADO EM RESERVAÇÃO DE ÁGUA DE EDIFICAÇÃO QUE POSSUA RESERVATÓRIO DE FIBRA/FIBROCIMENTO  FORNECIMENTO E INSTALAÇÃO. AF_06/2016</t>
  </si>
  <si>
    <t>14.6.0.0.36.</t>
  </si>
  <si>
    <t>COMP 066_SEE</t>
  </si>
  <si>
    <t>COTOVELO FERRO GALVANIZADO 90º X 1.1/4" (GOINFRA + SINAPI)</t>
  </si>
  <si>
    <t>14.6.0.0.37.</t>
  </si>
  <si>
    <t>UNIÃO, EM FERRO GALVANIZADO, DN 32 (1 1/4"), CONEXÃO ROSQUEADA, INSTALADO EM REDE DE ALIMENTAÇÃO PARA HIDRANTE - FORNECIMENTO E INSTALAÇÃO. AF_10/2020</t>
  </si>
  <si>
    <t>14.6.0.0.38.</t>
  </si>
  <si>
    <t>COMP 331_SEE</t>
  </si>
  <si>
    <t>VALVULA PÉ DE CRIVO 1.1/4" (GOINFRA + SINAPI)</t>
  </si>
  <si>
    <t>14.6.0.0.39.</t>
  </si>
  <si>
    <t>COMP 071_SEE</t>
  </si>
  <si>
    <t>UNIÃO COM ASSENTO MACHO FEMEA 1" (GOINFRA + SINAPI)</t>
  </si>
  <si>
    <t>14.6.0.0.40.</t>
  </si>
  <si>
    <t>COMP 330_SEE</t>
  </si>
  <si>
    <t>LUVA SIMPLES 1" (GOINFRA + SINAPI)</t>
  </si>
  <si>
    <t>14.6.0.0.41.</t>
  </si>
  <si>
    <t>COMP 095_SEE</t>
  </si>
  <si>
    <t>ADAPTADOR PARA MANGOTE 1" (GOINFRA + COT)</t>
  </si>
  <si>
    <t>14.6.0.0.42.</t>
  </si>
  <si>
    <t>COMP 094_SEE</t>
  </si>
  <si>
    <t>14.6.0.0.43.</t>
  </si>
  <si>
    <t>COMP 092_SEE</t>
  </si>
  <si>
    <t>14.6.0.0.44.</t>
  </si>
  <si>
    <t>COMP 090_SEE</t>
  </si>
  <si>
    <t>CONJUNTO MOTO BOMBA VAZÃO 5 M³/H, HM=20 M, REC. 1", SUCÇÃO 1.1/4" (GOINFRA + SINAPI)</t>
  </si>
  <si>
    <t>14.7.</t>
  </si>
  <si>
    <t>14.7.0.0.1.</t>
  </si>
  <si>
    <t>14.8.</t>
  </si>
  <si>
    <t>14.8.0.0.1.</t>
  </si>
  <si>
    <t>REGULARIZAÇÃO (1:3) E=2 CM</t>
  </si>
  <si>
    <t>14.8.0.0.2.</t>
  </si>
  <si>
    <t>MANTA ASFÁLTICA TIPO III - B ( 3 MM)</t>
  </si>
  <si>
    <t>14.8.0.0.3.</t>
  </si>
  <si>
    <t>PROTECAO MECANICA (1:3) E=2 CM</t>
  </si>
  <si>
    <t>14.8.0.0.4.</t>
  </si>
  <si>
    <t>IMPERMEABILIZACAO-C/CIMENTO CRISTALIZANTE 3 DEMAOS</t>
  </si>
  <si>
    <t>14.8.0.0.5.</t>
  </si>
  <si>
    <t>14.9.</t>
  </si>
  <si>
    <t>14.9.0.0.1.</t>
  </si>
  <si>
    <t>ALÇAPÃO FORMATO COIFA EM CHAPA VINCADA Nº. 18 H=(10+2)CM, C/ALÇAS E PORTA CADEADOS (INCLUSIVE CADEADOS Nº. 30)</t>
  </si>
  <si>
    <t>14.9.0.0.2.</t>
  </si>
  <si>
    <t>14.9.0.0.3.</t>
  </si>
  <si>
    <t>ESCADA TIPO MARINHEIRO COM GUARDA CORPO PADRÃO GOINFRA ( H &gt; 3M )</t>
  </si>
  <si>
    <t>14.9.0.0.4.</t>
  </si>
  <si>
    <t>ESCADA TIPO MARINHEIRO SEM GUARDA CORPO PADRÃO GOINFRA ( H &lt;= 3M)</t>
  </si>
  <si>
    <t>14.10.</t>
  </si>
  <si>
    <t>14.10.0.0.1.</t>
  </si>
  <si>
    <t>14.10.0.0.2.</t>
  </si>
  <si>
    <t>14.11.</t>
  </si>
  <si>
    <t>14.11.0.0.1.</t>
  </si>
  <si>
    <t>CHAPISCO EM FORRO (1CI: 3 ARG)</t>
  </si>
  <si>
    <t>14.11.0.0.2.</t>
  </si>
  <si>
    <t>REBOCO PAULISTA EM FORRO(1CALH:4ARML+150KG CI/M3)</t>
  </si>
  <si>
    <t>14.12.</t>
  </si>
  <si>
    <t>14.12.0.0.1.</t>
  </si>
  <si>
    <t>14.12.0.0.2.</t>
  </si>
  <si>
    <t>14.13.</t>
  </si>
  <si>
    <t>14.13.0.0.1.</t>
  </si>
  <si>
    <t>14.13.0.0.2.</t>
  </si>
  <si>
    <t>14.13.0.0.3.</t>
  </si>
  <si>
    <t>14.13.0.0.4.</t>
  </si>
  <si>
    <t>14.14.</t>
  </si>
  <si>
    <t>14.14.0.0.1.</t>
  </si>
  <si>
    <t>15.1.</t>
  </si>
  <si>
    <t>15.1.0.0.1.</t>
  </si>
  <si>
    <t>15.2.</t>
  </si>
  <si>
    <t>15.2.0.0.1.</t>
  </si>
  <si>
    <t>15.3.</t>
  </si>
  <si>
    <t>15.3.0.0.1.</t>
  </si>
  <si>
    <t>15.3.0.0.2.</t>
  </si>
  <si>
    <t>15.4.</t>
  </si>
  <si>
    <t>15.4.0.0.1.</t>
  </si>
  <si>
    <t>15.4.0.0.2.</t>
  </si>
  <si>
    <t>15.4.0.0.3.</t>
  </si>
  <si>
    <t>15.4.0.0.4.</t>
  </si>
  <si>
    <t>15.4.0.0.5.</t>
  </si>
  <si>
    <t>15.4.0.0.6.</t>
  </si>
  <si>
    <t>15.4.0.0.7.</t>
  </si>
  <si>
    <t>15.5.</t>
  </si>
  <si>
    <t>15.5.0.0.1.</t>
  </si>
  <si>
    <t>15.5.0.0.2.</t>
  </si>
  <si>
    <t>15.5.0.0.3.</t>
  </si>
  <si>
    <t>15.5.0.0.4.</t>
  </si>
  <si>
    <t>15.5.0.0.5.</t>
  </si>
  <si>
    <t>IMPERMEABILIZAÇÃO DE SUPERFÍCIE COM EMULSÃO ASFÁLTICA, 2 DEMÃOS AF_06/2018</t>
  </si>
  <si>
    <t>15.6.</t>
  </si>
  <si>
    <t>15.6.0.0.1.</t>
  </si>
  <si>
    <t>15.6.0.0.2.</t>
  </si>
  <si>
    <t>15.7.</t>
  </si>
  <si>
    <t>15.7.0.0.1.</t>
  </si>
  <si>
    <t>15.8.</t>
  </si>
  <si>
    <t>15.8.0.0.1.</t>
  </si>
  <si>
    <t>VALOR BDI (22,33%)</t>
  </si>
  <si>
    <t>TOTAL ORÇAMENTO</t>
  </si>
  <si>
    <t>CUSTO POR M2 ³</t>
  </si>
  <si>
    <t>MATERIAL S/ BDI</t>
  </si>
  <si>
    <t>MÃO DE OBRA S/ BDI</t>
  </si>
  <si>
    <r>
      <rPr>
        <sz val="9"/>
        <rFont val="Calibri"/>
        <family val="2"/>
        <scheme val="minor"/>
      </rPr>
      <t>PLACA DE OBRA PLOTADA EM CHAPA METÁLICA 26 , AFIXADA EM CAVALETES DE MADEIRA
DE LEI (VIGOTAS 6X12CM) - PADRÃO GOINFRA</t>
    </r>
  </si>
  <si>
    <r>
      <rPr>
        <sz val="9"/>
        <rFont val="Calibri"/>
        <family val="2"/>
        <scheme val="minor"/>
      </rPr>
      <t>MOBILIZAÇÃO DO CANTEIRO DE OBRAS - INCLUSIVE CARGA E DESCARGA E A HORA
IMPRODUTIVA DO CAMINHÃO - ( EXCLUSO O TRANSPORTE )</t>
    </r>
  </si>
  <si>
    <r>
      <rPr>
        <sz val="9"/>
        <rFont val="Calibri"/>
        <family val="2"/>
        <scheme val="minor"/>
      </rPr>
      <t>CAIXA ENTERRADA ELÉTRICA RETANGULAR, EM CONCRETO PRÉ-MOLDADO, FUNDO COM
BRITA, DIMENSÕES INTERNAS: 0,6X0,6X0,5 M. AF_12/2020</t>
    </r>
  </si>
  <si>
    <r>
      <rPr>
        <sz val="9"/>
        <rFont val="Calibri"/>
        <family val="2"/>
        <scheme val="minor"/>
      </rPr>
      <t>CAIXA ENTERRADA ELÉTRICA RETANGULAR, EM CONCRETO PRÉ-MOLDADO, FUNDO COM
BRITA, DIMENSÕES INTERNAS: 0,8X0,8X0,5 M. AF_12/2020</t>
    </r>
  </si>
  <si>
    <r>
      <rPr>
        <sz val="9"/>
        <rFont val="Calibri"/>
        <family val="2"/>
        <scheme val="minor"/>
      </rPr>
      <t>DISJUNTOR TRIPOLAR TIPO DIN, CORRENTE NOMINAL DE 40A - FORNECIMENTO E
INSTALAÇÃO. AF_10/2020</t>
    </r>
  </si>
  <si>
    <r>
      <rPr>
        <sz val="9"/>
        <rFont val="Calibri"/>
        <family val="2"/>
        <scheme val="minor"/>
      </rPr>
      <t>DISJUNTOR MONOPOLAR TIPO DIN, CORRENTE NOMINAL DE 16A - FORNECIMENTO E
INSTALAÇÃO. AF_10/2020</t>
    </r>
  </si>
  <si>
    <r>
      <rPr>
        <sz val="9"/>
        <rFont val="Calibri"/>
        <family val="2"/>
        <scheme val="minor"/>
      </rPr>
      <t>CABO DE COBRE FLEXÍVEL ISOLADO, 1,5 MM², ANTI-CHAMA 450/750 V, PARA CIRCUITOS
TERMINAIS - FORNECIMENTO E INSTALAÇÃO. AF_03/2023</t>
    </r>
  </si>
  <si>
    <r>
      <rPr>
        <sz val="9"/>
        <rFont val="Calibri"/>
        <family val="2"/>
        <scheme val="minor"/>
      </rPr>
      <t>CAIXA RETANGULAR 4" X 2" MÉDIA (1,30 M DO PISO), PVC, INSTALADA EM PAREDE -
FORNECIMENTO E INSTALAÇÃO. AF_03/2023</t>
    </r>
  </si>
  <si>
    <r>
      <rPr>
        <sz val="9"/>
        <rFont val="Calibri"/>
        <family val="2"/>
        <scheme val="minor"/>
      </rPr>
      <t>LUMINÁRIA LED PARA JARDIM COM POSTE 3,00 M COM 01 LUMINÁRIA PLANA - INCLUSO
BASE DE CONCRETO PADRÃO GOINFRA E FIXAÇÃO</t>
    </r>
  </si>
  <si>
    <r>
      <rPr>
        <sz val="9"/>
        <rFont val="Calibri"/>
        <family val="2"/>
        <scheme val="minor"/>
      </rPr>
      <t>TOMADA ALTA DE EMBUTIR (1 MÓDULO), 2P+T 10 A, INCLUINDO SUPORTE E PLACA -
FORNECIMENTO E INSTALAÇÃO. AF_12/2015</t>
    </r>
  </si>
  <si>
    <r>
      <rPr>
        <sz val="9"/>
        <rFont val="Calibri"/>
        <family val="2"/>
        <scheme val="minor"/>
      </rPr>
      <t>CAIXA ENTERRADA ELÉTRICA RETANGULAR, EM CONCRETO PRÉ-MOLDADO, FUNDO COM
BRITA, DIMENSÕES INTERNAS: 0,4X0,4X0,4 M. AF_12/2020</t>
    </r>
  </si>
  <si>
    <r>
      <rPr>
        <sz val="9"/>
        <rFont val="Calibri"/>
        <family val="2"/>
        <scheme val="minor"/>
      </rPr>
      <t>CAIXA RETANGULAR 4" X 2" MÉDIA (1,30 M DO PISO), PVC, INSTALADA EM PAREDE -
FORNECIMENTO E INSTALAÇÃO. AF_12/2015</t>
    </r>
  </si>
  <si>
    <r>
      <rPr>
        <sz val="9"/>
        <rFont val="Calibri"/>
        <family val="2"/>
        <scheme val="minor"/>
      </rPr>
      <t>CABO DE COBRE FLEXÍVEL ISOLADO, 1,5 MM², ANTI-CHAMA 450/750 V, PARA CIRCUITOS
TERMINAIS - FORNECIMENTO E INSTALAÇÃO. AF_12/2015</t>
    </r>
  </si>
  <si>
    <r>
      <rPr>
        <sz val="9"/>
        <rFont val="Calibri"/>
        <family val="2"/>
        <scheme val="minor"/>
      </rPr>
      <t>CORDOALHA DE COBRE NU 50 MM², ENTERRADA, SEM ISOLADOR - FORNECIMENTO E
INSTALAÇÃO. AF_12/2017</t>
    </r>
  </si>
  <si>
    <r>
      <rPr>
        <sz val="9"/>
        <rFont val="Calibri"/>
        <family val="2"/>
        <scheme val="minor"/>
      </rPr>
      <t>FIXAÇÃO DE TUBOS VERTICAIS DE PPR DIÂMETROS MAIORES QUE 75 MM COM
ABRAÇADEIRA METÁLICA RÍGIDA TIPO D 3", FIXADA EM PERFILADO EM ALVENARIA. AF_05/2015</t>
    </r>
  </si>
  <si>
    <r>
      <rPr>
        <sz val="9"/>
        <rFont val="Calibri"/>
        <family val="2"/>
        <scheme val="minor"/>
      </rPr>
      <t>CORDOALHA DE COBRE NU 35 MM², NÃO ENTERRADA, COM ISOLADOR - FORNECIMENTO E
INSTALAÇÃO. AF_12/2017</t>
    </r>
  </si>
  <si>
    <r>
      <rPr>
        <sz val="9"/>
        <rFont val="Calibri"/>
        <family val="2"/>
        <scheme val="minor"/>
      </rPr>
      <t>TAMPA DE FERRO FUNDIDO 300MM PARA CAIXA DE INSPEÇÃO DE ATERRAMENTO  (GOINFRA
+ COT)</t>
    </r>
  </si>
  <si>
    <r>
      <rPr>
        <sz val="9"/>
        <rFont val="Calibri"/>
        <family val="2"/>
        <scheme val="minor"/>
      </rPr>
      <t>TUBO, PVC, SOLDÁVEL, DN 32MM, INSTALADO EM PRUMADA DE ÁGUA - FORNECIMENTO E
INSTALAÇÃO. AF_06/2022</t>
    </r>
  </si>
  <si>
    <r>
      <rPr>
        <sz val="9"/>
        <rFont val="Calibri"/>
        <family val="2"/>
        <scheme val="minor"/>
      </rPr>
      <t>JOELHO 90 GRAUS, PVC, SOLDÁVEL, DN 40MM, INSTALADO EM PRUMADA DE ÁGUA -
FORNECIMENTO E INSTALAÇÃO. AF_06/2022</t>
    </r>
  </si>
  <si>
    <r>
      <rPr>
        <sz val="9"/>
        <rFont val="Calibri"/>
        <family val="2"/>
        <scheme val="minor"/>
      </rPr>
      <t>TUBO PVC, SERIE NORMAL, ESGOTO PREDIAL, DN 150 MM, FORNECIDO E INSTALADO EM
SUBCOLETOR AÉREO DE ESGOTO SANITÁRIO. AF_08/2022</t>
    </r>
  </si>
  <si>
    <r>
      <rPr>
        <sz val="9"/>
        <rFont val="Calibri"/>
        <family val="2"/>
        <scheme val="minor"/>
      </rPr>
      <t>CAIXA DE INCÊNDIO METÁLICA COM SUPORTE PARA MANGUEIRA, TAMPA E MURETA
17X60X90 CM C/PINTURA</t>
    </r>
  </si>
  <si>
    <r>
      <rPr>
        <sz val="9"/>
        <rFont val="Calibri"/>
        <family val="2"/>
        <scheme val="minor"/>
      </rPr>
      <t>REDUCAO GIRATÓRIA TIPO STORZ LATAO P/ INST. PREDIAL COMBATE A INCENDIO ENGATE
RAPIDO 2.1/2" X 1.1/2" (GOINFRA + SINAPI)</t>
    </r>
  </si>
  <si>
    <r>
      <rPr>
        <sz val="9"/>
        <rFont val="Calibri"/>
        <family val="2"/>
        <scheme val="minor"/>
      </rPr>
      <t>CHAVE DUPLA P/ CONEXÕES TIPO STORZ EM LATÃO ENGATE RÁPIDO 1 1/2" X 2 1/2" (GOINFRA
+ SINAPI)</t>
    </r>
  </si>
  <si>
    <r>
      <rPr>
        <sz val="9"/>
        <rFont val="Calibri"/>
        <family val="2"/>
        <scheme val="minor"/>
      </rPr>
      <t>LUMINÁRIA DE EMERGÊNCIA, COM 30 LÂMPADAS LED DE 2 W, SEM REATOR -
FORNECIMENTO E INSTALAÇÃO. AF_02/2020</t>
    </r>
  </si>
  <si>
    <r>
      <rPr>
        <sz val="9"/>
        <rFont val="Calibri"/>
        <family val="2"/>
        <scheme val="minor"/>
      </rPr>
      <t>CASA DE BOMBAS - EXCLUSO INSTALAÇÕES ELÉTRICAS, HIDROSANITÁRIAS E ESPECIAIS
(GOINFRA + SINAPI)</t>
    </r>
  </si>
  <si>
    <r>
      <rPr>
        <sz val="9"/>
        <rFont val="Calibri"/>
        <family val="2"/>
        <scheme val="minor"/>
      </rPr>
      <t>GRELHA PADRÃO GOINFRA DE FERRO CHATO COM BERÇO (ESPAÇAMENTO ENTRE FACES =
1,5CM - NBR 9050 ACESSIBILIDADE)</t>
    </r>
  </si>
  <si>
    <r>
      <rPr>
        <sz val="9"/>
        <rFont val="Calibri"/>
        <family val="2"/>
        <scheme val="minor"/>
      </rPr>
      <t>PISO DE BORRACHA COR PRETA MODELO TÁTIL ( ALERTA OU DIRECIONAL) INCLUSO
CONTRAPISO (1CI:3ARML) C/ E=2CM E NATA DE CIMENTO</t>
    </r>
  </si>
  <si>
    <r>
      <rPr>
        <sz val="9"/>
        <rFont val="Calibri"/>
        <family val="2"/>
        <scheme val="minor"/>
      </rPr>
      <t>PISO DE LADRILHO HIDRÁULICO COLORIDO MODELO TÁTIL ( ALERTA OU DIRECIONAL) SEM
LASTRO</t>
    </r>
  </si>
  <si>
    <r>
      <rPr>
        <sz val="9"/>
        <rFont val="Calibri"/>
        <family val="2"/>
        <scheme val="minor"/>
      </rPr>
      <t>PLANTIO DE ARVORE REGIONAL, ALTURA MAIOR QUE 2,00M, EM CAVAS DE 80X80X80CM
(GOINFRA + SINAPI)</t>
    </r>
  </si>
  <si>
    <r>
      <rPr>
        <sz val="9"/>
        <rFont val="Calibri"/>
        <family val="2"/>
        <scheme val="minor"/>
      </rPr>
      <t>PLANTIO GRAMA ESMERALDA PLACA C/ M.O. IRRIG., ADUBO,TERRA VEGETAL (O.C.)
A&lt;11.000,00M2</t>
    </r>
  </si>
  <si>
    <r>
      <rPr>
        <sz val="9"/>
        <rFont val="Calibri"/>
        <family val="2"/>
        <scheme val="minor"/>
      </rPr>
      <t>PLACAS EM BRAILE PARA IDENTIFICAÇÃO DE PORTAS/NOMEAR AMBIENTES -
FORNECIMENTO E INSTALAÇÃO (GOINFRA + ORSE)</t>
    </r>
  </si>
  <si>
    <r>
      <rPr>
        <sz val="9"/>
        <rFont val="Calibri"/>
        <family val="2"/>
        <scheme val="minor"/>
      </rPr>
      <t>MAPA TÁTIL EM CHAPA DE ACRÍLICO 70X50 CM - FORNECIMENTO E INSTALAÇÃO (GOINFRA
+ ORSE)</t>
    </r>
  </si>
  <si>
    <r>
      <rPr>
        <sz val="9"/>
        <rFont val="Calibri"/>
        <family val="2"/>
        <scheme val="minor"/>
      </rPr>
      <t>LANÇAMENTO/APLICAÇÃO/ADENSAMENTO DE CONCRETO USINADO BOMBEADO EM
FUNDAÇÃO</t>
    </r>
  </si>
  <si>
    <r>
      <rPr>
        <sz val="9"/>
        <rFont val="Calibri"/>
        <family val="2"/>
        <scheme val="minor"/>
      </rPr>
      <t>ARMAÇÃO DE PILAR OU VIGA DE ESTRUTURA CONVENCIONAL DE CONCRETO ARMADO
UTILIZANDO AÇO CA-60 DE 5,0 MM - MONTAGEM. AF_06/2022</t>
    </r>
  </si>
  <si>
    <r>
      <rPr>
        <sz val="9"/>
        <rFont val="Calibri"/>
        <family val="2"/>
        <scheme val="minor"/>
      </rPr>
      <t>LANÇAMENTO/APLICAÇÃO/ADENSAMENTO DE CONCRETO USINADO BOMBEADO EM
ESTRUTURA - (O.C.)</t>
    </r>
  </si>
  <si>
    <r>
      <rPr>
        <sz val="9"/>
        <rFont val="Calibri"/>
        <family val="2"/>
        <scheme val="minor"/>
      </rPr>
      <t>MURO DE ALVENARIA TIJOLO FURADO 1/2 VEZ ( H=3,00M) COM FUNDAÇÃO - SEM
REVESTIMENTOS (PADRÃO GOINFRA) - (GOINFRA)</t>
    </r>
  </si>
  <si>
    <r>
      <rPr>
        <sz val="9"/>
        <rFont val="Calibri"/>
        <family val="2"/>
        <scheme val="minor"/>
      </rPr>
      <t>MOLDURA TIPO "U" INVERTIDO EM ARGAMASSA COM 2CM DE ESPESSURA TIPO PINGADEIRA
EM MURO/PLATIBANDA ( A PARTE VERTICAL DESCE 2,5CM)</t>
    </r>
  </si>
  <si>
    <r>
      <rPr>
        <sz val="9"/>
        <rFont val="Calibri"/>
        <family val="2"/>
        <scheme val="minor"/>
      </rPr>
      <t>ELETRODUTO FLEXÍVEL CORRUGADO, PVC, DN 32 MM (1"), PARA CIRCUITOS TERMINAIS,
INSTALADO EM LAJE - FORNECIMENTO E INSTALAÇÃO. AF_03/2023</t>
    </r>
  </si>
  <si>
    <r>
      <rPr>
        <sz val="9"/>
        <rFont val="Calibri"/>
        <family val="2"/>
        <scheme val="minor"/>
      </rPr>
      <t>INTERRUPTOR SIMPLES (1 MÓDULO) COM 1 TOMADA DE EMBUTIR 2P+T 10 A, INCLUINDO
SUPORTE E PLACA - FORNECIMENTO E INSTALAÇÃO. AF_03/2023</t>
    </r>
  </si>
  <si>
    <r>
      <rPr>
        <sz val="9"/>
        <rFont val="Calibri"/>
        <family val="2"/>
        <scheme val="minor"/>
      </rPr>
      <t>LÂMPADA TUBULAR LED DE 18/20 W, BASE G13 - FORNECIMENTO E INSTALAÇÃO.
AF_02/2020_PS</t>
    </r>
  </si>
  <si>
    <r>
      <rPr>
        <sz val="9"/>
        <rFont val="Calibri"/>
        <family val="2"/>
        <scheme val="minor"/>
      </rPr>
      <t>QUADRO DE DISTRIBUIÇÃO DE ENERGIA EM CHAPA DE AÇO GALVANIZADO, DE EMBUTIR,
COM BARRAMENTO TRIFÁSICO, PARA 12 DISJUNTORES DIN 100A - FORNECIMENTO E INSTALAÇÃO. AF_10/2020</t>
    </r>
  </si>
  <si>
    <r>
      <rPr>
        <sz val="9"/>
        <rFont val="Calibri"/>
        <family val="2"/>
        <scheme val="minor"/>
      </rPr>
      <t>DISJUNTOR TRIPOLAR TIPO DIN, CORRENTE NOMINAL DE 32A - FORNECIMENTO E
INSTALAÇÃO. AF_10/2020</t>
    </r>
  </si>
  <si>
    <r>
      <rPr>
        <sz val="9"/>
        <rFont val="Calibri"/>
        <family val="2"/>
        <scheme val="minor"/>
      </rPr>
      <t>PASSEIO PROTECAO EM CONC.DESEMPEN.5 CM 1:2,5:3,5 (INCLUSO ESPELHO DE
30CM/ESCAVAÇÃO/REATERRO/APILOAMENTO/ATERRO INTERNO)</t>
    </r>
  </si>
  <si>
    <r>
      <rPr>
        <sz val="9"/>
        <rFont val="Calibri"/>
        <family val="2"/>
        <scheme val="minor"/>
      </rPr>
      <t>REGULARIZAÇÃO DO TERRENO SEM APILOAMENTO COM TRANSPORTE MANUAL DA TERRA
ESCAVADA</t>
    </r>
  </si>
  <si>
    <r>
      <rPr>
        <sz val="9"/>
        <rFont val="Calibri"/>
        <family val="2"/>
        <scheme val="minor"/>
      </rPr>
      <t>LASTRO DE CONCRETO MAGRO, APLICADO EM BLOCOS DE COROAMENTO OU SAPATAS,
ESPESSURA DE 3 CM. AF_08/2017</t>
    </r>
  </si>
  <si>
    <r>
      <rPr>
        <sz val="9"/>
        <rFont val="Calibri"/>
        <family val="2"/>
        <scheme val="minor"/>
      </rPr>
      <t>ARMAÇÃO DE PILAR OU VIGA DE ESTRUTURA CONVENCIONAL DE CONCRETO ARMADO
UTILIZANDO AÇO CA-50 DE 10,0 MM - MONTAGEM. AF_06/2022</t>
    </r>
  </si>
  <si>
    <r>
      <rPr>
        <sz val="9"/>
        <rFont val="Calibri"/>
        <family val="2"/>
        <scheme val="minor"/>
      </rPr>
      <t>ARMAÇÃO DE PILAR OU VIGA DE ESTRUTURA CONVENCIONAL DE CONCRETO ARMADO
UTILIZANDO AÇO CA-50 DE 12,5 MM - MONTAGEM. AF_06/2022</t>
    </r>
  </si>
  <si>
    <r>
      <rPr>
        <sz val="9"/>
        <rFont val="Calibri"/>
        <family val="2"/>
        <scheme val="minor"/>
      </rPr>
      <t>ELETRODUTO FLEXÍVEL CORRUGADO, PVC, DN 25 MM (3/4"), PARA CIRCUITOS TERMINAIS,
INSTALADO EM LAJE - FORNECIMENTO E INSTALAÇÃO. AF_03/2023</t>
    </r>
  </si>
  <si>
    <r>
      <rPr>
        <sz val="9"/>
        <rFont val="Calibri"/>
        <family val="2"/>
        <scheme val="minor"/>
      </rPr>
      <t>INTERRUPTOR SIMPLES (4 MÓDULOS), 10A/250V, INCLUINDO SUPORTE E PLACA -
FORNECIMENTO E INSTALAÇÃO. AF_03/2023</t>
    </r>
  </si>
  <si>
    <r>
      <rPr>
        <sz val="9"/>
        <rFont val="Calibri"/>
        <family val="2"/>
        <scheme val="minor"/>
      </rPr>
      <t>LUMINÁRIA DE SOBREPOR COM ALETAS 2 X 16/18/20 W - FORNECIMENTO E INSTALAÇÃO
(GOINFRA + ORSE)</t>
    </r>
  </si>
  <si>
    <r>
      <rPr>
        <sz val="9"/>
        <rFont val="Calibri"/>
        <family val="2"/>
        <scheme val="minor"/>
      </rPr>
      <t>PEITORIL LINEAR EM GRANITO OU MÁRMORE, L = 15CM, COMPRIMENTO DE ATÉ 2M,
ASSENTADO COM ARGAMASSA 1:6 COM ADITIVO. AF_11/2020</t>
    </r>
  </si>
  <si>
    <r>
      <rPr>
        <sz val="9"/>
        <rFont val="Calibri"/>
        <family val="2"/>
        <scheme val="minor"/>
      </rPr>
      <t>TELHAMENTO COM TELHA CERÂMICA DE ENCAIXE, TIPO ROMANA, COM ATÉ 2 ÁGUAS,
INCLUSO TRANSPORTE VERTICAL. AF_07/2019</t>
    </r>
  </si>
  <si>
    <r>
      <rPr>
        <sz val="9"/>
        <rFont val="Calibri"/>
        <family val="2"/>
        <scheme val="minor"/>
      </rPr>
      <t>CAIXA RETANGULAR 4" X 2" BAIXA (0,30 M DO PISO), PVC, INSTALADA EM PAREDE -
FORNECIMENTO E INSTALAÇÃO. AF_03/2023</t>
    </r>
  </si>
  <si>
    <r>
      <rPr>
        <sz val="9"/>
        <rFont val="Calibri"/>
        <family val="2"/>
        <scheme val="minor"/>
      </rPr>
      <t>TOMADA ALTA DE EMBUTIR (1 MÓDULO), 2P+T 10 A, SEM SUPORTE E SEM PLACA -
FORNECIMENTO E INSTALAÇÃO. AF_03/2023</t>
    </r>
  </si>
  <si>
    <r>
      <rPr>
        <sz val="9"/>
        <rFont val="Calibri"/>
        <family val="2"/>
        <scheme val="minor"/>
      </rPr>
      <t>INTERRUPTOR PARALELO (2 MÓDULOS), 10A/250V, INCLUINDO SUPORTE E PLACA -
FORNECIMENTO E INSTALAÇÃO. AF_03/2023</t>
    </r>
  </si>
  <si>
    <r>
      <rPr>
        <sz val="9"/>
        <rFont val="Calibri"/>
        <family val="2"/>
        <scheme val="minor"/>
      </rPr>
      <t>QUADRO DE DISTRIBUIÇÃO DE ENERGIA EM CHAPA DE AÇO GALVANIZADO, DE EMBUTIR, COM BARRAMENTO TRIFÁSICO, PARA 24 DISJUNTORES DIN 100A - FORNECIMENTO E
INSTALAÇÃO. AF_10/2020</t>
    </r>
  </si>
  <si>
    <r>
      <rPr>
        <sz val="9"/>
        <rFont val="Calibri"/>
        <family val="2"/>
        <scheme val="minor"/>
      </rPr>
      <t>TORNEIRA CROMADA LONGA, DE PAREDE, 1/2 OU 3/4, PARA PIA DE COZINHA, PADRÃO
POPULAR - FORNECIMENTO E INSTALAÇÃO. AF_01/2020</t>
    </r>
  </si>
  <si>
    <r>
      <rPr>
        <sz val="9"/>
        <rFont val="Calibri"/>
        <family val="2"/>
        <scheme val="minor"/>
      </rPr>
      <t>CUBA DE EMBUTIR RETANGULAR DE AÇO INOXIDÁVEL, 46 X 30 X 12 CM - FORNECIMENTO E
INSTALAÇÃO. AF_01/2020</t>
    </r>
  </si>
  <si>
    <r>
      <rPr>
        <sz val="9"/>
        <rFont val="Calibri"/>
        <family val="2"/>
        <scheme val="minor"/>
      </rPr>
      <t>BUCHA DE REDUÇÃO, PPR, 32 X 25, CLASSE PN 25, INSTALADO EM RAMAL DE DISTRIBUIÇÃO
DE ÁGUA   FORNECIMENTO E INSTALAÇÃO. AF_08/2022</t>
    </r>
  </si>
  <si>
    <r>
      <rPr>
        <sz val="9"/>
        <rFont val="Calibri"/>
        <family val="2"/>
        <scheme val="minor"/>
      </rPr>
      <t>JOELHO 45 GRAUS, PVC, SERIE NORMAL, ESGOTO PREDIAL, DN 50 MM, JUNTA ELÁSTICA, FORNECIDO E INSTALADO EM PRUMADA DE ESGOTO SANITÁRIO OU VENTILAÇÃO.
AF_08/2022</t>
    </r>
  </si>
  <si>
    <r>
      <rPr>
        <sz val="9"/>
        <rFont val="Calibri"/>
        <family val="2"/>
        <scheme val="minor"/>
      </rPr>
      <t>UNIÃO DE FERRO MALEÁVEL GALVANIZADO 3/4", ASSENTO BRONZE , CLASSE 150, ROSCA
NPT - NBR 6925</t>
    </r>
  </si>
  <si>
    <r>
      <rPr>
        <sz val="9"/>
        <rFont val="Calibri"/>
        <family val="2"/>
        <scheme val="minor"/>
      </rPr>
      <t>TE DE REDUCAO DE FERRO GALVANIZADO, COM ROSCA BSP, DE 3/4" X 1/2" (GOINFRA +
SINAPI)</t>
    </r>
  </si>
  <si>
    <r>
      <rPr>
        <sz val="9"/>
        <rFont val="Calibri"/>
        <family val="2"/>
        <scheme val="minor"/>
      </rPr>
      <t>TUBO DE AÇO GALVANIZADO COM COSTURA, CLASSE MÉDIA, CONEXÃO ROSQUEADA, DN 20 (3/4"), INSTALADO EM RAMAIS E SUB-RAMAIS DE GÁS - FORNECIMENTO E INSTALAÇÃO.
AF_10/2020</t>
    </r>
  </si>
  <si>
    <r>
      <rPr>
        <sz val="9"/>
        <rFont val="Calibri"/>
        <family val="2"/>
        <scheme val="minor"/>
      </rPr>
      <t>REGISTRO OU REGULADOR DE GAS DE 2° ESTÁGIO, VAZAO DE 7 KG/H - FORNECIMENTO E
INSTALAÇÃO (GOINFRA + SINAPI)</t>
    </r>
  </si>
  <si>
    <r>
      <rPr>
        <sz val="9"/>
        <rFont val="Calibri"/>
        <family val="2"/>
        <scheme val="minor"/>
      </rPr>
      <t>BANCO CONCRETO POLIDO BASE EM ALVENARIA TIJOLO APARENTE PINTADA - PADRÃO
GOINFRA</t>
    </r>
  </si>
  <si>
    <r>
      <rPr>
        <sz val="9"/>
        <rFont val="Calibri"/>
        <family val="2"/>
        <scheme val="minor"/>
      </rPr>
      <t>LAJE PRÉ-FABRICADA TRELIÇADA PARA COBERTURA, INTEREIXO 38CM, H=12CM, ENCHIMENTO EM EPS H=8CM, INCLUSIVE ESCORAMENTO EM MADEIRA ROLIÇA E CAPEAMENTO 4CM, COM CONCRETO USINADO 25 MPA - FORNECIMENTO E INSTALAÇÃO.
(GOINFRA + ORSE)</t>
    </r>
  </si>
  <si>
    <r>
      <rPr>
        <sz val="9"/>
        <rFont val="Calibri"/>
        <family val="2"/>
        <scheme val="minor"/>
      </rPr>
      <t>CAIXA RETANGULAR 4" X 4" MÉDIA (1,30 M DO PISO), PVC, INSTALADA EM PAREDE -
FORNECIMENTO E INSTALAÇÃO. AF_03/2023</t>
    </r>
  </si>
  <si>
    <r>
      <rPr>
        <sz val="9"/>
        <rFont val="Calibri"/>
        <family val="2"/>
        <scheme val="minor"/>
      </rPr>
      <t>CAIXA DE PASSAGEM 35X60X50CM (MEDIDAS INTERNAS) FUNDO DE CONCRETO (PARA
TAMPA R1)</t>
    </r>
  </si>
  <si>
    <r>
      <rPr>
        <sz val="9"/>
        <rFont val="Calibri"/>
        <family val="2"/>
        <scheme val="minor"/>
      </rPr>
      <t>CABO COAXIAL RG6 95% DE MALHA PARA TV - FORNECIMENTO E INSTALAÇÃO (GOINFRA +
SINAPI)</t>
    </r>
  </si>
  <si>
    <r>
      <rPr>
        <sz val="9"/>
        <rFont val="Calibri"/>
        <family val="2"/>
        <scheme val="minor"/>
      </rPr>
      <t>CAIXA SIFONADA, PVC, DN 150 X 185 X 75 MM, FORNECIDA E INSTALADA EM RAMAIS DE
ENCAMINHAMENTO DE ÁGUA PLUVIAL. AF_06/2022</t>
    </r>
  </si>
  <si>
    <r>
      <rPr>
        <sz val="9"/>
        <rFont val="Calibri"/>
        <family val="2"/>
        <scheme val="minor"/>
      </rPr>
      <t>ALVENARIA DE TIJOLO FURADO 1/2 VEZ 14X29X9 - 6 FUROS -  ARG. (1CALH:4ARML+100KG DE
CI/M3)</t>
    </r>
  </si>
  <si>
    <r>
      <rPr>
        <sz val="9"/>
        <rFont val="Calibri"/>
        <family val="2"/>
        <scheme val="minor"/>
      </rPr>
      <t>CUMEEIRA PARA TELHA CERÂMICA EMBOÇADA COM ARGAMASSA TRAÇO 1:2:9 (CIMENTO, CAL E AREIA) PARA TELHADOS COM ATÉ 2 ÁGUAS, INCLUSO TRANSPORTE VERTICAL.
AF_07/2019</t>
    </r>
  </si>
  <si>
    <r>
      <rPr>
        <sz val="9"/>
        <rFont val="Calibri"/>
        <family val="2"/>
        <scheme val="minor"/>
      </rPr>
      <t>QUADRO DE DISTRIBUIÇÃO DE ENERGIA EM CHAPA DE AÇO GALVANIZADO, DE EMBUTIR,
COM BARRAMENTO TRIFÁSICO, PARA 30 DISJUNTORES DIN 150A - FORNECIMENTO E INSTALAÇÃO. AF_10/2020</t>
    </r>
  </si>
  <si>
    <r>
      <rPr>
        <sz val="9"/>
        <rFont val="Calibri"/>
        <family val="2"/>
        <scheme val="minor"/>
      </rPr>
      <t>BUCHA DE REDUÇÃO, PVC, SOLDÁVEL, DN 40MM X 32MM, INSTALADO EM PRUMADA DE
ÁGUA - FORNECIMENTO E INSTALAÇÃO. AF_06/2022</t>
    </r>
  </si>
  <si>
    <r>
      <rPr>
        <sz val="9"/>
        <rFont val="Calibri"/>
        <family val="2"/>
        <scheme val="minor"/>
      </rPr>
      <t>BUCHA DE REDUÇÃO, PPR, 40 X 25, CLASSE PN 25, INSTALADO EM PRUMADA DE ÁGUA
FORNECIMENTO E INSTALAÇÃO . AF_08/2022</t>
    </r>
  </si>
  <si>
    <r>
      <rPr>
        <sz val="9"/>
        <rFont val="Calibri"/>
        <family val="2"/>
        <scheme val="minor"/>
      </rPr>
      <t>LASTRO DE CONCRETO MAGRO, APLICADO EM BLOCOS DE COROAMENTO OU SAPATAS.
AF_08/2017</t>
    </r>
  </si>
  <si>
    <r>
      <rPr>
        <sz val="9"/>
        <rFont val="Calibri"/>
        <family val="2"/>
        <scheme val="minor"/>
      </rPr>
      <t>TOMADA BAIXA DE EMBUTIR (2 MÓDULOS), 2P+T 10 A, INCLUINDO SUPORTE E PLACA -
FORNECIMENTO E INSTALAÇÃO. AF_03/2023</t>
    </r>
  </si>
  <si>
    <r>
      <rPr>
        <sz val="9"/>
        <rFont val="Calibri"/>
        <family val="2"/>
        <scheme val="minor"/>
      </rPr>
      <t>DISJUNTOR MONOPOLAR TIPO DIN, CORRENTE NOMINAL DE 20A - FORNECIMENTO E
INSTALAÇÃO. AF_10/2020</t>
    </r>
  </si>
  <si>
    <r>
      <rPr>
        <sz val="9"/>
        <rFont val="Calibri"/>
        <family val="2"/>
        <scheme val="minor"/>
      </rPr>
      <t>MURETA P/ QUAD. POLIESP. ALV. DE TIJ. FURADO - 1/2 VEZ - C/ CHP. E PEDRISCO - H=0,80 M
(GOINFRA)</t>
    </r>
  </si>
  <si>
    <r>
      <rPr>
        <sz val="9"/>
        <rFont val="Calibri"/>
        <family val="2"/>
        <scheme val="minor"/>
      </rPr>
      <t>PINTURA DE PISO COM TINTA EPÓXI, APLICAÇÃO MANUAL, 2 DEMÃOS, INCLUSO PRIMER
EPÓXI. AF_05/2021</t>
    </r>
  </si>
  <si>
    <r>
      <rPr>
        <sz val="9"/>
        <rFont val="Calibri"/>
        <family val="2"/>
        <scheme val="minor"/>
      </rPr>
      <t>ARMAÇÃO EM TELA DE AÇO SOLDADA NERVURADA Q-92, AÇO-60, 4,2 mm, MALHA 15x15 CM
(GOINFRA + SINAPI)</t>
    </r>
  </si>
  <si>
    <r>
      <rPr>
        <sz val="9"/>
        <rFont val="Calibri"/>
        <family val="2"/>
        <scheme val="minor"/>
      </rPr>
      <t>SUPORTE PADRÃO PARA TABELA BASQUETE EM "U" ENRIJECIDO- 2 UNID.
(ASSENTADOS/PINTADOS)</t>
    </r>
  </si>
  <si>
    <r>
      <rPr>
        <sz val="9"/>
        <rFont val="Calibri"/>
        <family val="2"/>
        <scheme val="minor"/>
      </rPr>
      <t>TABELA PARA BASQUETE ESTRUTURA METÁLICA MADEIRA DE LEI (ASSENT./PINTADAS)
ARO METÁLICO - 2 UNID.</t>
    </r>
  </si>
  <si>
    <r>
      <rPr>
        <sz val="9"/>
        <rFont val="Calibri"/>
        <family val="2"/>
        <scheme val="minor"/>
      </rPr>
      <t>MANGUEIRA DE BORRACHA PARA ALTA PRESSÃO 1" - FORNECIMENTO E INSTALAÇÃO
(GOINFRA + ORSE)</t>
    </r>
  </si>
  <si>
    <r>
      <rPr>
        <sz val="9"/>
        <rFont val="Calibri"/>
        <family val="2"/>
        <scheme val="minor"/>
      </rPr>
      <t>CONJUNTO MOTO BOMBA ELÉTRICA PARA VAZÃO 2,8 M³/H, HM=11,70 MCA (GOINFRA +
SINAPI)</t>
    </r>
  </si>
  <si>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</si>
  <si>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</si>
  <si>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</si>
  <si>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</si>
  <si>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</si>
  <si>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</si>
  <si>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</si>
  <si>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</si>
  <si>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</si>
  <si>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</si>
  <si>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</si>
  <si>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</si>
  <si>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</si>
  <si>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</si>
  <si>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</si>
  <si>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</si>
  <si>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</si>
  <si>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</si>
  <si>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</si>
  <si>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</si>
  <si>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</si>
  <si>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</si>
  <si>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</si>
  <si>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</si>
  <si>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</si>
  <si>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</si>
  <si>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</si>
  <si>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</si>
  <si>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</si>
  <si>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</si>
  <si>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</si>
  <si>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</si>
  <si>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</si>
  <si>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</si>
  <si>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</si>
  <si>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</si>
  <si>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</si>
  <si>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</si>
  <si>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</si>
  <si>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</si>
  <si>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</si>
  <si>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</si>
  <si>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</si>
  <si>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</si>
  <si>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</si>
  <si>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</si>
  <si>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</si>
  <si>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</si>
  <si>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</si>
  <si>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</si>
  <si>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</si>
  <si>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</si>
  <si>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</si>
  <si>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</si>
  <si>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</si>
  <si>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</si>
  <si>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</si>
  <si>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</si>
  <si>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</si>
  <si>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</si>
  <si>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</si>
  <si>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</si>
  <si>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</si>
  <si>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</si>
  <si>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</si>
  <si>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</si>
  <si>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</si>
  <si>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</si>
  <si>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</si>
  <si>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</si>
  <si>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</si>
  <si>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</si>
  <si>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</si>
  <si>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</si>
  <si>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</si>
  <si>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</si>
  <si>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</si>
  <si>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</si>
  <si>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</si>
  <si>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</si>
  <si>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</si>
  <si>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</si>
  <si>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</si>
  <si>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</si>
  <si>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</si>
  <si>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</si>
  <si>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</si>
  <si>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</si>
  <si>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</si>
  <si>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</si>
  <si>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</si>
  <si>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</si>
  <si>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</si>
  <si>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</si>
  <si>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</si>
  <si>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</si>
  <si>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</si>
  <si>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</si>
  <si>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</si>
  <si>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</si>
  <si>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</si>
  <si>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</si>
  <si>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</si>
  <si>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</si>
  <si>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</si>
  <si>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</si>
  <si>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</si>
  <si>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</si>
  <si>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</si>
  <si>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</si>
  <si>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</si>
  <si>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</si>
  <si>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</si>
  <si>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</si>
  <si>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</si>
  <si>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</si>
  <si>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</si>
  <si>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</si>
  <si>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</si>
  <si>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</si>
  <si>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</si>
  <si>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</si>
  <si>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</si>
  <si>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</si>
  <si>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</si>
  <si>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</si>
  <si>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</si>
  <si>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</si>
  <si>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</si>
  <si>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</si>
  <si>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</si>
  <si>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</si>
  <si>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</si>
  <si>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</si>
  <si>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</si>
  <si>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</si>
  <si>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</si>
  <si>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</si>
  <si>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</si>
  <si>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</si>
  <si>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</si>
  <si>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</si>
  <si>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</si>
  <si>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</si>
  <si>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</si>
  <si>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</si>
  <si>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</si>
  <si>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</si>
  <si>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</si>
  <si>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</si>
  <si>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</si>
  <si>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</si>
  <si>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</si>
  <si>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</si>
  <si>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</si>
  <si>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</si>
  <si>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</si>
  <si>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</si>
  <si>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</si>
  <si>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</si>
  <si>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</si>
  <si>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</si>
  <si>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</si>
  <si>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</si>
  <si>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</si>
  <si>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</si>
  <si>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</si>
  <si>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</si>
  <si>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</si>
  <si>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</si>
  <si>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</si>
  <si>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</si>
  <si>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</si>
  <si>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</si>
  <si>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</si>
  <si>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</si>
  <si>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</si>
  <si>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</si>
  <si>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</si>
  <si>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</si>
  <si>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</si>
  <si>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</si>
  <si>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</si>
  <si>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</si>
  <si>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</si>
  <si>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</si>
  <si>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</si>
  <si>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</si>
  <si>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</si>
  <si>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</si>
  <si>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</si>
  <si>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</si>
  <si>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</si>
  <si>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</si>
  <si>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</si>
  <si>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</si>
  <si>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</si>
  <si>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</si>
  <si>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</si>
  <si>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</si>
  <si>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</si>
  <si>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</si>
  <si>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</si>
  <si>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</si>
  <si>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</si>
  <si>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</si>
  <si>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</si>
  <si>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</si>
  <si>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</si>
  <si>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</si>
  <si>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</si>
  <si>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</si>
  <si>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</si>
  <si>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</si>
  <si>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</si>
  <si>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</si>
  <si>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</si>
  <si>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</si>
  <si>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</si>
  <si>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</si>
  <si>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</si>
  <si>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</si>
  <si>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</si>
  <si>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</si>
  <si>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</si>
  <si>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</si>
  <si>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</si>
  <si>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</si>
  <si>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</si>
  <si>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</si>
  <si>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</si>
  <si>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</si>
  <si>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</si>
  <si>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</si>
  <si>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</si>
  <si>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</si>
  <si>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</si>
  <si>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</si>
  <si>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</si>
  <si>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</si>
  <si>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</si>
  <si>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</si>
  <si>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</si>
  <si>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</si>
  <si>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</si>
  <si>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</si>
  <si>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</si>
  <si>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</si>
  <si>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</si>
  <si>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</si>
  <si>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</si>
  <si>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</si>
  <si>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</si>
  <si>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</si>
  <si>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</si>
  <si>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</si>
  <si>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</si>
  <si>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</si>
  <si>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</si>
  <si>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</si>
  <si>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</si>
  <si>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</si>
  <si>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</si>
  <si>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</si>
  <si>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</si>
  <si>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</si>
  <si>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</si>
  <si>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</si>
  <si>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</si>
  <si>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</si>
  <si>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</si>
  <si>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</si>
  <si>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</si>
  <si>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</si>
  <si>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</si>
  <si>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</si>
  <si>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</si>
  <si>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</si>
  <si>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</si>
  <si>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</si>
  <si>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</si>
  <si>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</si>
  <si>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</si>
  <si>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</si>
  <si>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</si>
  <si>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</si>
  <si>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</si>
  <si>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</si>
  <si>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</si>
  <si>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</si>
  <si>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</si>
  <si>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</si>
  <si>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</si>
  <si>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</si>
  <si>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</si>
  <si>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</si>
  <si>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</si>
  <si>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</si>
  <si>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</si>
  <si>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</si>
  <si>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</si>
  <si>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</si>
  <si>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</si>
  <si>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</si>
  <si>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</si>
  <si>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</si>
  <si>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</si>
  <si>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</si>
  <si>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</si>
  <si>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</si>
  <si>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</si>
  <si>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</si>
  <si>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</si>
  <si>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</si>
  <si>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</si>
  <si>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</si>
  <si>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</si>
  <si>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</si>
  <si>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</si>
  <si>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</si>
  <si>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</si>
  <si>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</si>
  <si>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</si>
  <si>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</si>
  <si>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</si>
  <si>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</si>
  <si>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</si>
  <si>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</si>
  <si>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</si>
  <si>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</si>
  <si>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</si>
  <si>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</si>
  <si>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</si>
  <si>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</si>
  <si>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</si>
  <si>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</si>
  <si>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</si>
  <si>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</si>
  <si>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</si>
  <si>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</si>
  <si>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</si>
  <si>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</si>
  <si>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</si>
  <si>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</si>
  <si>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</si>
  <si>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</si>
  <si>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</si>
  <si>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</si>
  <si>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</si>
  <si>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</si>
  <si>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</si>
  <si>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</si>
  <si>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</si>
  <si>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</si>
  <si>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</si>
  <si>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</si>
  <si>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</si>
  <si>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</si>
  <si>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</si>
  <si>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</si>
  <si>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</si>
  <si>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</si>
  <si>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</si>
  <si>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</si>
  <si>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</si>
  <si>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</si>
  <si>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</si>
  <si>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</si>
  <si>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</si>
  <si>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</si>
  <si>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</si>
  <si>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</si>
  <si>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</si>
  <si>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</si>
  <si>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</si>
  <si>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</si>
  <si>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</si>
  <si>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</si>
  <si>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</si>
  <si>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</si>
  <si>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</si>
  <si>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</si>
  <si>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</si>
  <si>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</si>
  <si>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</si>
  <si>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</si>
  <si>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</si>
  <si>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</si>
  <si>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</si>
  <si>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</si>
  <si>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</si>
  <si>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</si>
  <si>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</si>
  <si>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</si>
  <si>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</si>
  <si>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</si>
  <si>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</si>
  <si>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</si>
  <si>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</si>
  <si>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</si>
  <si>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</si>
  <si>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</si>
  <si>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</si>
  <si>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</si>
  <si>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</si>
  <si>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</si>
  <si>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</si>
  <si>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</si>
  <si>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</si>
  <si>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</si>
  <si>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</si>
  <si>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</si>
  <si>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</si>
  <si>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</si>
  <si>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</si>
  <si>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</si>
  <si>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</si>
  <si>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</si>
  <si>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</si>
  <si>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</si>
  <si>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</si>
  <si>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</si>
  <si>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</si>
  <si>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</si>
  <si>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</si>
  <si>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</si>
  <si>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</si>
  <si>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</si>
  <si>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</si>
  <si>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</si>
  <si>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</si>
  <si>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</si>
  <si>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</si>
  <si>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</si>
  <si>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</si>
  <si>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</si>
  <si>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</si>
  <si>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</si>
  <si>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</si>
  <si>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</si>
  <si>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</si>
  <si>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</si>
  <si>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</si>
  <si>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</si>
  <si>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</si>
  <si>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</si>
  <si>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</si>
  <si>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</si>
  <si>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</si>
  <si>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</si>
  <si>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</si>
  <si>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</si>
  <si>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</si>
  <si>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</si>
  <si>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</si>
  <si>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</si>
  <si>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</si>
  <si>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</si>
  <si>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</si>
  <si>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</si>
  <si>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</si>
  <si>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</si>
  <si>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</si>
  <si>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</si>
  <si>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</si>
  <si>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</si>
  <si>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</si>
  <si>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</si>
  <si>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</si>
  <si>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</si>
  <si>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</si>
  <si>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</si>
  <si>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</si>
  <si>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</si>
  <si>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</si>
  <si>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</si>
  <si>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</si>
  <si>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</si>
  <si>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</si>
  <si>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</si>
  <si>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</si>
  <si>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</si>
  <si>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</si>
  <si>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</si>
  <si>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</si>
  <si>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</si>
  <si>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</si>
  <si>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</si>
  <si>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</si>
  <si>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</si>
  <si>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</si>
  <si>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</si>
  <si>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</si>
  <si>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</si>
  <si>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</si>
  <si>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</si>
  <si>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</si>
  <si>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</si>
  <si>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</si>
  <si>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</si>
  <si>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</si>
  <si>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</si>
  <si>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</si>
  <si>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</si>
  <si>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</si>
  <si>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</si>
  <si>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</si>
  <si>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</si>
  <si>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</si>
  <si>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</si>
  <si>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</si>
  <si>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</si>
  <si>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</si>
  <si>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</si>
  <si>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</si>
  <si>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</si>
  <si>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</si>
  <si>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</si>
  <si>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</si>
  <si>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</si>
  <si>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</si>
  <si>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</si>
  <si>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</si>
  <si>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</si>
  <si>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</si>
  <si>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</si>
  <si>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</si>
  <si>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</si>
  <si>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</si>
  <si>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</si>
  <si>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</si>
  <si>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</si>
  <si>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</si>
  <si>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</si>
  <si>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</si>
  <si>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</si>
  <si>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</si>
  <si>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</si>
  <si>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</si>
  <si>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</si>
  <si>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</si>
  <si>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</si>
  <si>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</si>
  <si>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</si>
  <si>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</si>
  <si>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</si>
  <si>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</si>
  <si>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</si>
  <si>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</si>
  <si>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</si>
  <si>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</si>
  <si>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</si>
  <si>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</si>
  <si>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</si>
  <si>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</si>
  <si>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</si>
  <si>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</si>
  <si>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</si>
  <si>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</si>
  <si>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</si>
  <si>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</si>
  <si>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</si>
  <si>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</si>
  <si>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</si>
  <si>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</si>
  <si>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</si>
  <si>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</si>
  <si>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</si>
  <si>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</si>
  <si>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</si>
  <si>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</si>
  <si>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</si>
  <si>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</si>
  <si>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</si>
  <si>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</si>
  <si>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</si>
  <si>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</si>
  <si>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</si>
  <si>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</si>
  <si>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</si>
  <si>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</si>
  <si>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</si>
  <si>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</si>
  <si>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</si>
  <si>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</si>
  <si>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</si>
  <si>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</si>
  <si>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</si>
  <si>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</si>
  <si>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</si>
  <si>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</si>
  <si>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</si>
  <si>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</si>
  <si>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</si>
  <si>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</si>
  <si>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</si>
  <si>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</si>
  <si>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</si>
  <si>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</si>
  <si>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</si>
  <si>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</si>
  <si>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</si>
  <si>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</si>
  <si>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</si>
  <si>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</si>
  <si>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</si>
  <si>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</si>
  <si>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</si>
  <si>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</si>
  <si>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</si>
  <si>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</si>
  <si>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</si>
  <si>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</si>
  <si>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</si>
  <si>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</si>
  <si>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</si>
  <si>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</si>
  <si>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</si>
  <si>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</si>
  <si>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</si>
  <si>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</si>
  <si>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</si>
  <si>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</si>
  <si>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</si>
  <si>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</si>
  <si>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</si>
  <si>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</si>
  <si>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</si>
  <si>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</si>
  <si>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</si>
  <si>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</si>
  <si>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</si>
  <si>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</si>
  <si>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</si>
  <si>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</si>
  <si>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</si>
  <si>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</si>
  <si>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</si>
  <si>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</si>
  <si>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</si>
  <si>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</si>
  <si>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</si>
  <si>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</si>
  <si>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</si>
  <si>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</si>
  <si>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</si>
  <si>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</si>
  <si>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</si>
  <si>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</si>
  <si>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</si>
  <si>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</si>
  <si>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</si>
  <si>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</si>
  <si>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</si>
  <si>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</si>
  <si>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</si>
  <si>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</si>
  <si>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</si>
  <si>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</si>
  <si>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</si>
  <si>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</si>
  <si>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</si>
  <si>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</si>
  <si>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</si>
  <si>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</si>
  <si>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</si>
  <si>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</si>
  <si>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</si>
  <si>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</si>
  <si>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</si>
  <si>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</si>
  <si>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</si>
  <si>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</si>
  <si>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</si>
  <si>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</si>
  <si>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</si>
  <si>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</si>
  <si>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</si>
  <si>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</si>
  <si>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</si>
  <si>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</si>
  <si>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</si>
  <si>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</si>
  <si>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</si>
  <si>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</si>
  <si>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</si>
  <si>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</si>
  <si>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</si>
  <si>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</si>
  <si>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</si>
  <si>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</si>
  <si>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</si>
  <si>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</si>
  <si>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</si>
  <si>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</si>
  <si>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</si>
  <si>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</si>
  <si>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</si>
  <si>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</si>
  <si>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</si>
  <si>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</si>
  <si>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</si>
  <si>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</si>
  <si>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</si>
  <si>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</si>
  <si>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</si>
  <si>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</si>
  <si>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</si>
  <si>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</si>
  <si>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</si>
  <si>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</si>
  <si>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</si>
  <si>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</si>
  <si>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</si>
  <si>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</si>
  <si>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</si>
  <si>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</si>
  <si>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</si>
  <si>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</si>
  <si>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</si>
  <si>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</si>
  <si>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</si>
  <si>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</si>
  <si>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</si>
  <si>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</si>
  <si>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</si>
  <si>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</si>
  <si>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</si>
  <si>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</si>
  <si>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</si>
  <si>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</si>
  <si>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</si>
  <si>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</si>
  <si>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</si>
  <si>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</si>
  <si>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</si>
  <si>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</si>
  <si>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</si>
  <si>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</si>
  <si>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</si>
  <si>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</si>
  <si>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</si>
  <si>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</si>
  <si>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</si>
  <si>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</si>
  <si>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</si>
  <si>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</si>
  <si>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</si>
  <si>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</si>
  <si>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</si>
  <si>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</si>
  <si>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</si>
  <si>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</si>
  <si>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</si>
  <si>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</si>
  <si>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</si>
  <si>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</si>
  <si>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</si>
  <si>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</si>
  <si>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</si>
  <si>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</si>
  <si>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</si>
  <si>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</si>
  <si>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</si>
  <si>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</si>
  <si>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</si>
  <si>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</si>
  <si>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</si>
  <si>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</si>
  <si>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</si>
  <si>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</si>
  <si>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</si>
  <si>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</si>
  <si>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</si>
  <si>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</si>
  <si>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</si>
  <si>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</si>
  <si>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</si>
  <si>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</si>
  <si>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</si>
  <si>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</si>
  <si>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</si>
  <si>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</si>
  <si>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</si>
  <si>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</si>
  <si>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</si>
  <si>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</si>
  <si>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</si>
  <si>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</si>
  <si>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</si>
  <si>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</si>
  <si>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</si>
  <si>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</si>
  <si>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</si>
  <si>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</si>
  <si>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</si>
  <si>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</si>
  <si>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</si>
  <si>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</si>
  <si>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</si>
  <si>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</si>
  <si>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</si>
  <si>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</si>
  <si>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</si>
  <si>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</si>
  <si>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</si>
  <si>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</si>
  <si>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</si>
  <si>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</si>
  <si>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</si>
  <si>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</si>
  <si>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</si>
  <si>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</si>
  <si>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</si>
  <si>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</si>
  <si>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</si>
  <si>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</si>
  <si>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</si>
  <si>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</si>
  <si>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</si>
  <si>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</si>
  <si>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</si>
  <si>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</si>
  <si>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</si>
  <si>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</si>
  <si>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</si>
  <si>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</si>
  <si>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</si>
  <si>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</si>
  <si>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</si>
  <si>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</si>
  <si>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</si>
  <si>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</si>
  <si>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</si>
  <si>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</si>
  <si>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</si>
  <si>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</si>
  <si>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</si>
  <si>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</si>
  <si>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</si>
  <si>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</si>
  <si>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</si>
  <si>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</si>
  <si>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</si>
  <si>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</si>
  <si>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</si>
  <si>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</si>
  <si>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</si>
  <si>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</si>
  <si>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</si>
  <si>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</si>
  <si>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</si>
  <si>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</si>
  <si>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</si>
  <si>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</si>
  <si>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</si>
  <si>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</si>
  <si>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</si>
  <si>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</si>
  <si>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</si>
  <si>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</si>
  <si>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</si>
  <si>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</si>
  <si>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</si>
  <si>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</si>
  <si>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</si>
  <si>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</si>
  <si>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</si>
  <si>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</si>
  <si>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</si>
  <si>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</si>
  <si>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</si>
  <si>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</si>
  <si>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</si>
  <si>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</si>
  <si>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</si>
  <si>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</si>
  <si>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</si>
  <si>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</si>
  <si>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</si>
  <si>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</si>
  <si>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</si>
  <si>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</si>
  <si>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</si>
  <si>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</si>
  <si>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</si>
  <si>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</si>
  <si>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</si>
  <si>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</si>
  <si>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</si>
  <si>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</si>
  <si>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</si>
  <si>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</si>
  <si>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</si>
  <si>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</si>
  <si>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</si>
  <si>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</si>
  <si>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</si>
  <si>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</si>
  <si>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</si>
  <si>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</si>
  <si>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</si>
  <si>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</si>
  <si>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</si>
  <si>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</si>
  <si>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</si>
  <si>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</si>
  <si>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</si>
  <si>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</si>
  <si>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</si>
  <si>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</si>
  <si>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</si>
  <si>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</si>
  <si>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</si>
  <si>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</si>
  <si>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</si>
  <si>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</si>
  <si>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</si>
  <si>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</si>
  <si>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</si>
  <si>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</si>
  <si>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</si>
  <si>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</si>
  <si>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</si>
  <si>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</si>
  <si>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</si>
  <si>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</si>
  <si>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</si>
  <si>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</si>
  <si>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</si>
  <si>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</si>
  <si>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</si>
  <si>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</si>
  <si>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</si>
  <si>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</si>
  <si>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</si>
  <si>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</si>
  <si>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</si>
  <si>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</si>
  <si>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</si>
  <si>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</si>
  <si>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</si>
  <si>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</si>
  <si>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</si>
  <si>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</si>
  <si>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</si>
  <si>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</si>
  <si>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</si>
  <si>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</si>
  <si>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</si>
  <si>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</si>
  <si>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</si>
  <si>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</si>
  <si>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</si>
  <si>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</si>
  <si>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</si>
  <si>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</si>
  <si>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</si>
  <si>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</si>
  <si>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</si>
  <si>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</si>
  <si>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</si>
  <si>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</si>
  <si>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</si>
  <si>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</si>
  <si>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</si>
  <si>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</si>
  <si>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</si>
  <si>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</si>
  <si>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</si>
  <si>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</si>
  <si>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</si>
  <si>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</si>
  <si>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</si>
  <si>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</si>
  <si>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</si>
  <si>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</si>
  <si>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</si>
  <si>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</si>
  <si>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</si>
  <si>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</si>
  <si>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</si>
  <si>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</si>
  <si>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</si>
  <si>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</si>
  <si>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</si>
  <si>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</si>
  <si>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</si>
  <si>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</si>
  <si>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</si>
  <si>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</si>
  <si>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</si>
  <si>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</si>
  <si>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</si>
  <si>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</si>
  <si>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</si>
  <si>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</si>
  <si>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</si>
  <si>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</si>
  <si>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</si>
  <si>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</si>
  <si>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</si>
  <si>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</si>
  <si>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</si>
  <si>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</si>
  <si>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</si>
  <si>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</si>
  <si>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</si>
  <si>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</si>
  <si>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</si>
  <si>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</si>
  <si>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</si>
  <si>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</si>
  <si>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</si>
  <si>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</si>
  <si>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</si>
  <si>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</si>
  <si>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</si>
  <si>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</si>
  <si>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</si>
  <si>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</si>
  <si>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</si>
  <si>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</si>
  <si>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</si>
  <si>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</si>
  <si>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</si>
  <si>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</si>
  <si>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</si>
  <si>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</si>
  <si>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</si>
  <si>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</si>
  <si>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</si>
  <si>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</si>
  <si>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</si>
  <si>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</si>
  <si>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</si>
  <si>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</si>
  <si>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</si>
  <si>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</si>
  <si>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</si>
  <si>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</si>
  <si>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</si>
  <si>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</si>
  <si>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</si>
  <si>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</si>
  <si>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</si>
  <si>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</si>
  <si>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</si>
  <si>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</si>
  <si>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</si>
  <si>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</si>
  <si>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</si>
  <si>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</si>
  <si>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</si>
  <si>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</si>
  <si>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</si>
  <si>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</si>
  <si>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</si>
  <si>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</si>
  <si>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</si>
  <si>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</si>
  <si>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</si>
  <si>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</si>
  <si>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</si>
  <si>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</si>
  <si>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</si>
  <si>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</si>
  <si>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</si>
  <si>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</si>
  <si>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</si>
  <si>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</si>
  <si>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</si>
  <si>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</si>
  <si>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</si>
  <si>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</si>
  <si>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</si>
  <si>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</si>
  <si>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</si>
  <si>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</si>
  <si>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</si>
  <si>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</si>
  <si>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</si>
  <si>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</si>
  <si>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</si>
  <si>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</si>
  <si>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</si>
  <si>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</si>
  <si>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</si>
  <si>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</si>
  <si>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</si>
  <si>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</si>
  <si>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</si>
  <si>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</si>
  <si>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</si>
  <si>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</si>
  <si>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</si>
  <si>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</si>
  <si>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</si>
  <si>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</si>
  <si>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</si>
  <si>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</si>
  <si>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</si>
  <si>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</si>
  <si>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</si>
  <si>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</si>
  <si>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</si>
  <si>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</si>
  <si>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</si>
  <si>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</si>
  <si>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</si>
  <si>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</si>
  <si>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</si>
  <si>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</si>
  <si>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</si>
  <si>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</si>
  <si>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</si>
  <si>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</si>
  <si>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</si>
  <si>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</si>
  <si>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</si>
  <si>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</si>
  <si>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</si>
  <si>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</si>
  <si>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</si>
  <si>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</si>
  <si>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</si>
  <si>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</si>
  <si>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</si>
  <si>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</si>
  <si>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</si>
  <si>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</si>
  <si>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</si>
  <si>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</si>
  <si>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</si>
  <si>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</si>
  <si>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</si>
  <si>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</si>
  <si>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</si>
  <si>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</si>
  <si>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</si>
  <si>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</si>
  <si>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</si>
  <si>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</si>
  <si>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</si>
  <si>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</si>
  <si>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</si>
  <si>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</si>
  <si>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</si>
  <si>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</si>
  <si>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</si>
  <si>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</si>
  <si>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</si>
  <si>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</si>
  <si>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</si>
  <si>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</si>
  <si>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</si>
  <si>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</si>
  <si>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</si>
  <si>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</si>
  <si>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</si>
  <si>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</si>
  <si>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</si>
  <si>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</si>
  <si>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</si>
  <si>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</si>
  <si>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</si>
  <si>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</si>
  <si>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</si>
  <si>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</si>
  <si>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</si>
  <si>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</si>
  <si>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</si>
  <si>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</si>
  <si>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</si>
  <si>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</si>
  <si>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</si>
  <si>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</si>
  <si>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</si>
  <si>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</si>
  <si>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</si>
  <si>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</si>
  <si>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</si>
  <si>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</si>
  <si>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</si>
  <si>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</si>
  <si>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</si>
  <si>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</si>
  <si>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</si>
  <si>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</si>
  <si>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</si>
  <si>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</si>
  <si>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</si>
  <si>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</si>
  <si>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</si>
  <si>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</si>
  <si>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</si>
  <si>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</si>
  <si>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</si>
  <si>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</si>
  <si>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</si>
  <si>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</si>
  <si>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</si>
  <si>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</si>
  <si>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</si>
  <si>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</si>
  <si>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</si>
  <si>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</si>
  <si>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</si>
  <si>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</si>
  <si>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</si>
  <si>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</si>
  <si>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</si>
  <si>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</si>
  <si>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</si>
  <si>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</si>
  <si>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</si>
  <si>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</si>
  <si>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</si>
  <si>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</si>
  <si>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</si>
  <si>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</si>
  <si>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</si>
  <si>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</si>
  <si>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</si>
  <si>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</si>
  <si>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</si>
  <si>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</si>
  <si>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</si>
  <si>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</si>
  <si>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</si>
  <si>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</si>
  <si>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</si>
  <si>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</si>
  <si>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</si>
  <si>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</si>
  <si>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</si>
  <si>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</si>
  <si>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</si>
  <si>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</si>
  <si>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</si>
  <si>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</si>
  <si>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</si>
  <si>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</si>
  <si>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</si>
  <si>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</si>
  <si>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</si>
  <si>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</si>
  <si>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</si>
  <si>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</si>
  <si>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</si>
  <si>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</si>
  <si>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</si>
  <si>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</si>
  <si>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</si>
  <si>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</si>
  <si>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</si>
  <si>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</si>
  <si>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</si>
  <si>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</si>
  <si>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</si>
  <si>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</si>
  <si>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</si>
  <si>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</si>
  <si>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</si>
  <si>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</si>
  <si>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</si>
  <si>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</si>
  <si>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</si>
  <si>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</si>
  <si>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</si>
  <si>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</si>
  <si>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</si>
  <si>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</si>
  <si>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</si>
  <si>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</si>
  <si>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</si>
  <si>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</si>
  <si>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</si>
  <si>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</si>
  <si>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</si>
  <si>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</si>
  <si>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</si>
  <si>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</si>
  <si>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</si>
  <si>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</si>
  <si>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</si>
  <si>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</si>
  <si>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</si>
  <si>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</si>
  <si>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</si>
  <si>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</si>
  <si>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</si>
  <si>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</si>
  <si>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</si>
  <si>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</si>
  <si>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</si>
  <si>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</si>
  <si>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</si>
  <si>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</si>
  <si>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</si>
  <si>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</si>
  <si>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</si>
  <si>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</si>
  <si>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</si>
  <si>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</si>
  <si>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</si>
  <si>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</si>
  <si>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</si>
  <si>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</si>
  <si>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</si>
  <si>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</si>
  <si>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</si>
  <si>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</si>
  <si>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</si>
  <si>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</si>
  <si>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</si>
  <si>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</si>
  <si>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</si>
  <si>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</si>
  <si>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</si>
  <si>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</si>
  <si>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</si>
  <si>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</si>
  <si>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</si>
  <si>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</si>
  <si>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</si>
  <si>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</si>
  <si>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</si>
  <si>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</si>
  <si>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</si>
  <si>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</si>
  <si>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</si>
  <si>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</si>
  <si>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</si>
  <si>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</si>
  <si>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</si>
  <si>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</si>
  <si>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</si>
  <si>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</si>
  <si>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</si>
  <si>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</si>
  <si>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</si>
  <si>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</si>
  <si>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</si>
  <si>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</si>
  <si>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</si>
  <si>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</si>
  <si>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</si>
  <si>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</si>
  <si>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</si>
  <si>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</si>
  <si>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</si>
  <si>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</si>
  <si>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</si>
  <si>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</si>
  <si>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</si>
  <si>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</si>
  <si>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</si>
  <si>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</si>
  <si>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</si>
  <si>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</si>
  <si>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</si>
  <si>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</si>
  <si>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</si>
  <si>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</si>
  <si>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</si>
  <si>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</si>
  <si>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</si>
  <si>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</si>
  <si>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</si>
  <si>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</si>
  <si>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</si>
  <si>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</si>
  <si>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</si>
  <si>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</si>
  <si>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</si>
  <si>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</si>
  <si>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</si>
  <si>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</si>
  <si>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</si>
  <si>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</si>
  <si>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</si>
  <si>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</si>
  <si>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</si>
  <si>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</si>
  <si>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</si>
  <si>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</si>
  <si>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</si>
  <si>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</si>
  <si>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</si>
  <si>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</si>
  <si>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</si>
  <si>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</si>
  <si>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</si>
  <si>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</si>
  <si>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</si>
  <si>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</si>
  <si>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</si>
  <si>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</si>
  <si>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</si>
  <si>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</si>
  <si>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</si>
  <si>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</si>
  <si>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</si>
  <si>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</si>
  <si>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</si>
  <si>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</si>
  <si>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</si>
  <si>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</si>
  <si>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</si>
  <si>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</si>
  <si>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</si>
  <si>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</si>
  <si>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</si>
  <si>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</si>
  <si>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</si>
  <si>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</si>
  <si>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</si>
  <si>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</si>
  <si>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</si>
  <si>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</si>
  <si>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</si>
  <si>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</si>
  <si>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</si>
  <si>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</si>
  <si>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</si>
  <si>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</si>
  <si>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</si>
  <si>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</si>
  <si>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</si>
  <si>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</si>
  <si>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</si>
  <si>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</si>
  <si>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</si>
  <si>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</si>
  <si>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</si>
  <si>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</si>
  <si>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</si>
  <si>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</si>
  <si>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</si>
  <si>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</si>
  <si>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</si>
  <si>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</si>
  <si>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</si>
  <si>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</si>
  <si>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</si>
  <si>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</si>
  <si>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</si>
  <si>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</si>
  <si>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</si>
  <si>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</si>
  <si>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</si>
  <si>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</si>
  <si>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</si>
  <si>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</si>
  <si>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</si>
  <si>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</si>
  <si>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</si>
  <si>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</si>
  <si>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</si>
  <si>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</si>
  <si>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</si>
  <si>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</si>
  <si>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</si>
  <si>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</si>
  <si>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</si>
  <si>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</si>
  <si>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</si>
  <si>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</si>
  <si>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</si>
  <si>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</si>
  <si>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</si>
  <si>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</si>
  <si>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</si>
  <si>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</si>
  <si>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</si>
  <si>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</si>
  <si>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</si>
  <si>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</si>
  <si>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</si>
  <si>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</si>
  <si>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</si>
  <si>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</si>
  <si>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</si>
  <si>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</si>
  <si>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</si>
  <si>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</si>
  <si>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</si>
  <si>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</si>
  <si>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</si>
  <si>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</si>
  <si>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</si>
  <si>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</si>
  <si>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</si>
  <si>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</si>
  <si>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</si>
  <si>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</si>
  <si>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</si>
  <si>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</si>
  <si>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</si>
  <si>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</si>
  <si>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</si>
  <si>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</si>
  <si>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</si>
  <si>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</si>
  <si>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</si>
  <si>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</si>
  <si>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</si>
  <si>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</si>
  <si>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</si>
  <si>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</si>
  <si>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</si>
  <si>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</si>
  <si>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</si>
  <si>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</si>
  <si>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</si>
  <si>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</si>
  <si>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</si>
  <si>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</si>
  <si>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</si>
  <si>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</si>
  <si>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</si>
  <si>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</si>
  <si>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</si>
  <si>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</si>
  <si>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</si>
  <si>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</si>
  <si>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</si>
  <si>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</si>
  <si>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</si>
  <si>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</si>
  <si>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</si>
  <si>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</si>
  <si>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</si>
  <si>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</si>
  <si>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</si>
  <si>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</si>
  <si>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</si>
  <si>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</si>
  <si>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</si>
  <si>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</si>
  <si>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</si>
  <si>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</si>
  <si>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</si>
  <si>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</si>
  <si>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</si>
  <si>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</si>
  <si>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</si>
  <si>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</si>
  <si>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</si>
  <si>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</si>
  <si>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</si>
  <si>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</si>
  <si>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</si>
  <si>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</si>
  <si>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</si>
  <si>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</si>
  <si>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</si>
  <si>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</si>
  <si>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</si>
  <si>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</si>
  <si>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</si>
  <si>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</si>
  <si>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</si>
  <si>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</si>
  <si>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</si>
  <si>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</si>
  <si>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</si>
  <si>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</si>
  <si>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</si>
  <si>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</si>
  <si>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</si>
  <si>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</si>
  <si>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</si>
  <si>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</si>
  <si>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</si>
  <si>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</si>
  <si>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</si>
  <si>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</si>
  <si>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</si>
  <si>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</si>
  <si>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</si>
  <si>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</si>
  <si>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</si>
  <si>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</si>
  <si>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</si>
  <si>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</si>
  <si>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</si>
  <si>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</si>
  <si>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</si>
  <si>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</si>
  <si>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</si>
  <si>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</si>
  <si>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</si>
  <si>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</si>
  <si>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</si>
  <si>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</si>
  <si>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</si>
  <si>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</si>
  <si>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</si>
  <si>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</si>
  <si>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</si>
  <si>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</si>
  <si>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</si>
  <si>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</si>
  <si>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</si>
  <si>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</si>
  <si>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</si>
  <si>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</si>
  <si>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</si>
  <si>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</si>
  <si>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</si>
  <si>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</si>
  <si>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</si>
  <si>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</si>
  <si>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</si>
  <si>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</si>
  <si>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</si>
  <si>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</si>
  <si>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</si>
  <si>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</si>
  <si>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</si>
  <si>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</si>
  <si>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</si>
  <si>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</si>
  <si>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</si>
  <si>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</si>
  <si>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</si>
  <si>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</si>
  <si>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</si>
  <si>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</si>
  <si>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</si>
  <si>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</si>
  <si>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</si>
  <si>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</si>
  <si>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</si>
  <si>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</si>
  <si>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</si>
  <si>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</si>
  <si>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</si>
  <si>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</si>
  <si>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</si>
  <si>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</si>
  <si>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</si>
  <si>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</si>
  <si>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</si>
  <si>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</si>
  <si>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</si>
  <si>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</si>
  <si>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</si>
  <si>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</si>
  <si>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</si>
  <si>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</si>
  <si>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</si>
  <si>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</si>
  <si>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</si>
  <si>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</si>
  <si>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</si>
  <si>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</si>
  <si>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</si>
  <si>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</si>
  <si>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</si>
  <si>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</si>
  <si>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</si>
  <si>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</si>
  <si>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</si>
  <si>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</si>
  <si>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</si>
  <si>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</si>
  <si>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</si>
  <si>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</si>
  <si>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</si>
  <si>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</si>
  <si>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</si>
  <si>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</si>
  <si>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</si>
  <si>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</si>
  <si>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</si>
  <si>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</si>
  <si>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</si>
  <si>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</si>
  <si>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</si>
  <si>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</si>
  <si>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</si>
  <si>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</si>
  <si>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</si>
  <si>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</si>
  <si>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</si>
  <si>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</si>
  <si>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</si>
  <si>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</si>
  <si>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</si>
  <si>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</si>
  <si>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</si>
  <si>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</si>
  <si>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</si>
  <si>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</si>
  <si>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</si>
  <si>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</si>
  <si>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</si>
  <si>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</si>
  <si>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</si>
  <si>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</si>
  <si>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</si>
  <si>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</si>
  <si>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</si>
  <si>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</si>
  <si>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</si>
  <si>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</si>
  <si>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</si>
  <si>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</si>
  <si>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</si>
  <si>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</si>
  <si>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</si>
  <si>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</si>
  <si>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</si>
  <si>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</si>
  <si>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</si>
  <si>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</si>
  <si>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</si>
  <si>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</si>
  <si>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</si>
  <si>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</si>
  <si>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</si>
  <si>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</si>
  <si>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</si>
  <si>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</si>
  <si>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</si>
  <si>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</si>
  <si>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</si>
  <si>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</si>
  <si>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</si>
  <si>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</si>
  <si>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</si>
  <si>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</si>
  <si>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</si>
  <si>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</si>
  <si>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</si>
  <si>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</si>
  <si>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</si>
  <si>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</si>
  <si>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</si>
  <si>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</si>
  <si>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</si>
  <si>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</si>
  <si>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</si>
  <si>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</si>
  <si>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</si>
  <si>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</si>
  <si>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</si>
  <si>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</si>
  <si>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</si>
  <si>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</si>
  <si>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</si>
  <si>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</si>
  <si>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</si>
  <si>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</si>
  <si>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</si>
  <si>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</si>
  <si>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</si>
  <si>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</si>
  <si>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</si>
  <si>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</si>
  <si>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</si>
  <si>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</si>
  <si>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</si>
  <si>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</si>
  <si>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</si>
  <si>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</si>
  <si>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</si>
  <si>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</si>
  <si>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</si>
  <si>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</si>
  <si>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</si>
  <si>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</si>
  <si>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</si>
  <si>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</si>
  <si>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</si>
  <si>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</si>
  <si>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</si>
  <si>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</si>
  <si>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</si>
  <si>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</si>
  <si>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</si>
  <si>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</si>
  <si>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</si>
  <si>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</si>
  <si>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</si>
  <si>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</si>
  <si>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</si>
  <si>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</si>
  <si>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</si>
  <si>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</si>
  <si>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</si>
  <si>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</si>
  <si>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</si>
  <si>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</si>
  <si>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</si>
  <si>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</si>
  <si>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</si>
  <si>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</si>
  <si>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</si>
  <si>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</si>
  <si>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</si>
  <si>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</si>
  <si>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</si>
  <si>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</si>
  <si>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</si>
  <si>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</si>
  <si>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</si>
  <si>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</si>
  <si>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</si>
  <si>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</si>
  <si>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</si>
  <si>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</si>
  <si>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</si>
  <si>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</si>
  <si>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</si>
  <si>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</si>
  <si>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</si>
  <si>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</si>
  <si>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</si>
  <si>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</si>
  <si>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</si>
  <si>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</si>
  <si>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</si>
  <si>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</si>
  <si>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</si>
  <si>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</si>
  <si>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</si>
  <si>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</si>
  <si>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</si>
  <si>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</si>
  <si>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</si>
  <si>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</si>
  <si>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</si>
  <si>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</si>
  <si>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</si>
  <si>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</si>
  <si>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</si>
  <si>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</si>
  <si>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</si>
  <si>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</si>
  <si>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</si>
  <si>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</si>
  <si>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</si>
  <si>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</si>
  <si>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</si>
  <si>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</si>
  <si>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</si>
  <si>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</si>
  <si>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</si>
  <si>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</si>
  <si>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</si>
  <si>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</si>
  <si>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</si>
  <si>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</si>
  <si>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</si>
  <si>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</si>
  <si>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</si>
  <si>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</si>
  <si>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</si>
  <si>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</si>
  <si>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</si>
  <si>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</si>
  <si>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</si>
  <si>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</si>
  <si>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</si>
  <si>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</si>
  <si>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</si>
  <si>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</si>
  <si>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</si>
  <si>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</si>
  <si>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</si>
  <si>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</si>
  <si>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</si>
  <si>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</si>
  <si>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</si>
  <si>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</si>
  <si>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</si>
  <si>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</si>
  <si>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</si>
  <si>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</si>
  <si>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</si>
  <si>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</si>
  <si>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</si>
  <si>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</si>
  <si>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</si>
  <si>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</si>
  <si>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</si>
  <si>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</si>
  <si>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</si>
  <si>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</si>
  <si>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</si>
  <si>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</si>
  <si>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</si>
  <si>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</si>
  <si>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</si>
  <si>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</si>
  <si>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</si>
  <si>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</si>
  <si>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</si>
  <si>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</si>
  <si>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</si>
  <si>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</si>
  <si>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</si>
  <si>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</si>
  <si>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</si>
  <si>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</si>
  <si>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</si>
  <si>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</si>
  <si>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</si>
  <si>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</si>
  <si>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</si>
  <si>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</si>
  <si>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</si>
  <si>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</si>
  <si>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</si>
  <si>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</si>
  <si>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</si>
  <si>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</si>
  <si>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</si>
  <si>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</si>
  <si>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</si>
  <si>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</si>
  <si>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</si>
  <si>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</si>
  <si>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</si>
  <si>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</si>
  <si>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</si>
  <si>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</si>
  <si>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</si>
  <si>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</si>
  <si>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</si>
  <si>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</si>
  <si>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</si>
  <si>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</si>
  <si>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</si>
  <si>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</si>
  <si>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</si>
  <si>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</si>
  <si>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</si>
  <si>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</si>
  <si>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</si>
  <si>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</si>
  <si>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</si>
  <si>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</si>
  <si>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</si>
  <si>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</si>
  <si>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</si>
  <si>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</si>
  <si>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</si>
  <si>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</si>
  <si>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</si>
  <si>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</si>
  <si>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</si>
  <si>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</si>
  <si>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</si>
  <si>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</si>
  <si>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</si>
  <si>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</si>
  <si>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</si>
  <si>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</si>
  <si>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</si>
  <si>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</si>
  <si>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</si>
  <si>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</si>
  <si>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</si>
  <si>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</si>
  <si>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</si>
  <si>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</si>
  <si>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</si>
  <si>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</si>
  <si>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</si>
  <si>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</si>
  <si>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</si>
  <si>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</si>
  <si>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</si>
  <si>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</si>
  <si>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</si>
  <si>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</si>
  <si>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</si>
  <si>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</si>
  <si>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</si>
  <si>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</si>
  <si>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</si>
  <si>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</si>
  <si>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</si>
  <si>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</si>
  <si>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</si>
  <si>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</si>
  <si>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</si>
  <si>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</si>
  <si>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</si>
  <si>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</si>
  <si>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</si>
  <si>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</si>
  <si>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</si>
  <si>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</si>
  <si>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</si>
  <si>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</si>
  <si>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</si>
  <si>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</si>
  <si>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</si>
  <si>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</si>
  <si>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</si>
  <si>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</si>
  <si>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</si>
  <si>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</si>
  <si>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</si>
  <si>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</si>
  <si>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</si>
  <si>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</si>
  <si>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</si>
  <si>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</si>
  <si>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</si>
  <si>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</si>
  <si>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</si>
  <si>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</si>
  <si>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</si>
  <si>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</si>
  <si>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</si>
  <si>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</si>
  <si>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</si>
  <si>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</si>
  <si>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</si>
  <si>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</si>
  <si>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</si>
  <si>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</si>
  <si>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</si>
  <si>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</si>
  <si>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</si>
  <si>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</si>
  <si>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</si>
  <si>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</si>
  <si>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</si>
  <si>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</si>
  <si>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</si>
  <si>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</si>
  <si>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</si>
  <si>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</si>
  <si>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</si>
  <si>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</si>
  <si>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</si>
  <si>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</si>
  <si>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</si>
  <si>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</si>
  <si>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</si>
  <si>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</si>
  <si>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</si>
  <si>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</si>
  <si>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</si>
  <si>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</si>
  <si>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</si>
  <si>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</si>
  <si>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</si>
  <si>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</si>
  <si>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</si>
  <si>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</si>
  <si>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</si>
  <si>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</si>
  <si>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</si>
  <si>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</si>
  <si>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</si>
  <si>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</si>
  <si>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</si>
  <si>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</si>
  <si>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</si>
  <si>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</si>
  <si>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</si>
  <si>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</si>
  <si>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</si>
  <si>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</si>
  <si>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</si>
  <si>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</si>
  <si>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</si>
  <si>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</si>
  <si>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</si>
  <si>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</si>
  <si>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</si>
  <si>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</si>
  <si>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</si>
  <si>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</si>
  <si>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</si>
  <si>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</si>
  <si>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</si>
  <si>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</si>
  <si>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</si>
  <si>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</si>
  <si>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</si>
  <si>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</si>
  <si>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</si>
  <si>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</si>
  <si>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</si>
  <si>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</si>
  <si>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</si>
  <si>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</si>
  <si>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</si>
  <si>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</si>
  <si>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</si>
  <si>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</si>
  <si>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</si>
  <si>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</si>
  <si>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</si>
  <si>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</si>
  <si>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</si>
  <si>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</si>
  <si>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</si>
  <si>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</si>
  <si>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</si>
  <si>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</si>
  <si>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</si>
  <si>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</si>
  <si>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</si>
  <si>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</si>
  <si>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</si>
  <si>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</si>
  <si>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</si>
  <si>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</si>
  <si>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</si>
  <si>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</si>
  <si>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</si>
  <si>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</si>
  <si>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</si>
  <si>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</si>
  <si>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</si>
  <si>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</si>
  <si>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</si>
  <si>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</si>
  <si>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</si>
  <si>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</si>
  <si>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</si>
  <si>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</si>
  <si>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</si>
  <si>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</si>
  <si>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</si>
  <si>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</si>
  <si>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</si>
  <si>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</si>
  <si>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</si>
  <si>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</si>
  <si>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</si>
  <si>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</si>
  <si>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</si>
  <si>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</si>
  <si>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</si>
  <si>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</si>
  <si>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</si>
  <si>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</si>
  <si>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</si>
  <si>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</si>
  <si>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</si>
  <si>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</si>
  <si>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</si>
  <si>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</si>
  <si>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</si>
  <si>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</si>
  <si>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</si>
  <si>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</si>
  <si>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</si>
  <si>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</si>
  <si>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</si>
  <si>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</si>
  <si>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</si>
  <si>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</si>
  <si>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</si>
  <si>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</si>
  <si>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</si>
  <si>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</si>
  <si>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</si>
  <si>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</si>
  <si>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</si>
  <si>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</si>
  <si>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</si>
  <si>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</si>
  <si>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</si>
  <si>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</si>
  <si>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</si>
  <si>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</si>
  <si>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</si>
  <si>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</si>
  <si>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</si>
  <si>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</si>
  <si>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</si>
  <si>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</si>
  <si>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</si>
  <si>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</si>
  <si>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</si>
  <si>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</si>
  <si>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</si>
  <si>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</si>
  <si>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</si>
  <si>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</si>
  <si>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</si>
  <si>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</si>
  <si>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</si>
  <si>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</si>
  <si>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</si>
  <si>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</si>
  <si>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</si>
  <si>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</si>
  <si>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</si>
  <si>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</si>
  <si>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</si>
  <si>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</si>
  <si>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</si>
  <si>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</si>
  <si>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</si>
  <si>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</si>
  <si>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</si>
  <si>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</si>
  <si>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</si>
  <si>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</si>
  <si>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</si>
  <si>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</si>
  <si>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</si>
  <si>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</si>
  <si>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</si>
  <si>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</si>
  <si>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</si>
  <si>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</si>
  <si>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</si>
  <si>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</si>
  <si>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</si>
  <si>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</si>
  <si>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</si>
  <si>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</si>
  <si>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</si>
  <si>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</si>
  <si>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</si>
  <si>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</si>
  <si>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</si>
  <si>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</si>
  <si>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</si>
  <si>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</si>
  <si>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</si>
  <si>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</si>
  <si>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</si>
  <si>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</si>
  <si>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</si>
  <si>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</si>
  <si>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</si>
  <si>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</si>
  <si>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</si>
  <si>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</si>
  <si>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</si>
  <si>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</si>
  <si>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</si>
  <si>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</si>
  <si>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</si>
  <si>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</si>
  <si>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</si>
  <si>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</si>
  <si>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</si>
  <si>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</si>
  <si>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</si>
  <si>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</si>
  <si>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</si>
  <si>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</si>
  <si>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</si>
  <si>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</si>
  <si>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</si>
  <si>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</si>
  <si>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</si>
  <si>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</si>
  <si>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</si>
  <si>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</si>
  <si>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</si>
  <si>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</si>
  <si>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5.2.0.0.1.</t>
  </si>
  <si>
    <t>6.5.5.0.1.</t>
  </si>
  <si>
    <t>6.10.1.0.1.</t>
  </si>
  <si>
    <t>7.7.3.1.1.</t>
  </si>
  <si>
    <t>8.3.0.0.1.</t>
  </si>
  <si>
    <t>8.7.2.3.1.</t>
  </si>
  <si>
    <t>8.11.0.0.1.</t>
  </si>
  <si>
    <t>9.4.3.0.1.</t>
  </si>
  <si>
    <t>9.10.1.0.1.</t>
  </si>
  <si>
    <t>11.6.0.0.1.</t>
  </si>
  <si>
    <t>OBS:OSQUANTITATIVOSDEMATERIAISDASINSTALAÇÕESHIDROSSANITÁRIAS.ELÉTRICASEESPECIAISSÃOFORNECIDOSPELOSPROFISSIONAISRESPONSÁVEISPELOSRESPECTIVOSPROJETOS.</t>
  </si>
  <si>
    <t>(1)ConformeprevistopeloDECRETONº7.983.DE8DEABRILDE2013.ospreçosadotadossãoaquelesconstantesdossistemasdereferênciaindicados.Justifica-seousodospreçosdestascomposiçõesdecustosunitáriosdevidoaoseuvalorsermenoràmedianadeseuscorrespondentesnatabelaSINAPI;
(2)Optou-sepelousodascomposiçõesdecustosdaGOINFRAparaitensnãopresentesnaSINAPI;
(3)ParaitensdaGOINFRA.osvidrosnãoestãoinclusosnasesquadriasejáforamconsideradososcustosdecontramarcoparaasesquadriasdealumínio;
(4)NoscasosemquehouverexecuçãodegranitinaeomissãodoitemGOINFRA221102.considerou-sequeoquantitativoparaorodapé.dealturaiguala7cm.foiincorporadonaáreadepiso;
(5)Ocustounitárioaproximadopormetroquadradoécalculadodividindo-seovalortotaldoorçamentopelaáreatotaldeconstrução.</t>
  </si>
  <si>
    <t>EPI/PGR/PCMSO/EXAMES/TREINAMENTOS/VISITAS - ÁREAS EDIFICADAS/COBERTAS/FECHADAS</t>
  </si>
  <si>
    <t>ALAMBRADO PARA QUADRA POLIESPORTIVA, ESTRUTURADO POR TUBOS DE ACO GALVANIZADO, (MONTANTES COM DIAMETRO 2", TRAVESSAS E ESCORAS COM DIÂMETRO 1 ¼), COM TELA DE ARAME GALVANIZADO, FIO 12 BWG E MALHA QUADRADA 5X5CM (EXCETO MURETA). AF_03/2021</t>
  </si>
  <si>
    <t>CONCORRÊNCIA 027/2023</t>
  </si>
  <si>
    <t>REFORMA E AMPLIAÇÃO DO COLÉGIO ESTADUAL GERMANA GOMES, EM DIVINÓPOLIS-GO</t>
  </si>
  <si>
    <t>PREÇO  SEM BDI (R$)</t>
  </si>
  <si>
    <t>PREÇO  COM BDI (R$)</t>
  </si>
  <si>
    <t>PARTIC.   ( % )</t>
  </si>
  <si>
    <t>TOTAL  GERAL DO ORÇAMENTO</t>
  </si>
  <si>
    <t>VALOR</t>
  </si>
  <si>
    <t>ETAPA</t>
  </si>
  <si>
    <t>PREÇO   (R$) C/ BDI</t>
  </si>
  <si>
    <t>PARTIC   ( % )</t>
  </si>
  <si>
    <t>PARC. MAIOR RELEV  (100%)</t>
  </si>
  <si>
    <t>SUBESTAÇÃO</t>
  </si>
  <si>
    <t>KVA</t>
  </si>
  <si>
    <t>PARC. MAIOR RELEV  (50%)</t>
  </si>
  <si>
    <t>CONCRETO USINADO</t>
  </si>
  <si>
    <t>PISO DE GRANITINA</t>
  </si>
  <si>
    <t>PISO LAMINADO</t>
  </si>
  <si>
    <t>DETALHAMENTO DA COMPOSIÇÃO DE BDI</t>
  </si>
  <si>
    <t>COMPOSIÇÃO BDI PARA OBRAS CIVIS</t>
  </si>
  <si>
    <t>COEF.</t>
  </si>
  <si>
    <t>TAXA % (a.m)</t>
  </si>
  <si>
    <t>% no preço de venda</t>
  </si>
  <si>
    <t>1) COFINS</t>
  </si>
  <si>
    <t>2) PIS</t>
  </si>
  <si>
    <t>3) ISSQN</t>
  </si>
  <si>
    <t>4) CPRB</t>
  </si>
  <si>
    <t>5) Administração Central</t>
  </si>
  <si>
    <t>6) Despesas Financeiras</t>
  </si>
  <si>
    <t>7) Seguros + Garantias</t>
  </si>
  <si>
    <t>8) Risco</t>
  </si>
  <si>
    <t>9) Lucro</t>
  </si>
  <si>
    <t>BDI - FINAL</t>
  </si>
  <si>
    <t>Notas:
(1) e (2) Alíquota definida por lei.
(3) Alíquota e base de cálculo definidas pela legislação municipal.
(4) Alíquota definida pelas leis 12.546/11, 12844/13 e 13.161/15 (CPRB – contribuição previdenciária sobre a receita bruta).
(5) Valores definidos a partir dos limites no Acórdão nº 2.622/2013 - TCU – Plenário. Valores entre o 1º e 3º quartis.
(6) Valor calculado pela expressão matemática do acórdão 2.369/2011 – TCU – Plenário e disponibilizado pela AGETOP em dezembro de 2018. (Foi utilizado para o cálculo a média da Taxa SELIC no período de 11/2017 a 10/2018)</t>
  </si>
  <si>
    <t>(7) Valores definidos pela AGETOP a partir dos limites no Acórdão nº 2.622/2013 - TCU – Plenário. Valores médios.</t>
  </si>
  <si>
    <t>Observação da AGETOP: (Seguros contra erros de execução, incêndio e explosão,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 partir de 24/02/2015 por intermédio da Portaria 449/2015 a Presidência da AGETOP, na pessoa do Senhor Jayme Eduardo Rincon, determinou a exclusão dos valores referentes aos Seguros de Risco de Engenharia e Responsabilidade Civil do Profissional na composição do cálculo do B.D.I..</t>
  </si>
  <si>
    <t>(8) Valores definidos a partir dos limites no Acórdão nº 2.622/2013 - TCU – Plenário. Valores entre 1º e 3° quartis.
(9) Valores definidos a partir dos limites definidos no Acórdão nº 2.622/2013 - TCU – Plenário. Valores adotados e praticados no mercado ( “ ex ante ” ) ou aqueles entre os 1º e 3º quartis.</t>
  </si>
  <si>
    <r>
      <rPr>
        <b/>
        <sz val="9"/>
        <rFont val="Calibri"/>
        <family val="2"/>
        <scheme val="minor"/>
      </rPr>
      <t xml:space="preserve">(*) </t>
    </r>
    <r>
      <rPr>
        <sz val="9"/>
        <rFont val="Calibri"/>
        <family val="2"/>
        <scheme val="minor"/>
      </rPr>
      <t>A fórmula para estipulação da taxa de BDI estimado adotado é a mesma que foi aplicada para a obtenção das tabelas contidas no Acórdão n. 2.622/2013 – TCUPlenário</t>
    </r>
  </si>
  <si>
    <t>FONTE</t>
  </si>
  <si>
    <t>UNIDADE</t>
  </si>
  <si>
    <t>COEFIC.</t>
  </si>
  <si>
    <t>CUSTO UNITÁRIO</t>
  </si>
  <si>
    <t>CUSTO  TOTAL (A) + (B) + (C) + (D) + (E)</t>
  </si>
  <si>
    <t>NÃO DESONER.</t>
  </si>
  <si>
    <r>
      <rPr>
        <b/>
        <sz val="9"/>
        <rFont val="Calibri"/>
        <family val="2"/>
        <scheme val="minor"/>
      </rPr>
      <t>ARMAÇÃO EM TELA DE AÇO SOLDADA NERVURADA Q-92, AÇO-60, 4,2 mm, MALHA
15x15 CM (GOINFRA + SINAPI)</t>
    </r>
  </si>
  <si>
    <t>GOINFRA_I</t>
  </si>
  <si>
    <t>SERVENTE</t>
  </si>
  <si>
    <t>ARMADOR</t>
  </si>
  <si>
    <t>MÃO DE OBRA (B) - TOTAL</t>
  </si>
  <si>
    <t>SINAPI_I</t>
  </si>
  <si>
    <t>TELA DE ACO SOLDADA NERVURADA, CA-60, Q-92, (1,48 KG/M2), DIAMETRO DO FIO = 4,2 MM, LARGURA = 2,45 X 60 M DE COMPRIMENTO, ESPACAMENTO DA MALHA = 15  X 15 CM</t>
  </si>
  <si>
    <t>ARAME RECOZIDO 18 BWG</t>
  </si>
  <si>
    <t>Kg</t>
  </si>
  <si>
    <t>MATERIAL (C) - TOTAL</t>
  </si>
  <si>
    <r>
      <rPr>
        <b/>
        <sz val="9"/>
        <rFont val="Calibri"/>
        <family val="2"/>
        <scheme val="minor"/>
      </rPr>
      <t>REDUCAO GIRATÓRIA TIPO STORZ LATAO P/ INST. PREDIAL COMBATE A
INCENDIO ENGATE RAPIDO 2.1/2" X 1.1/2" (GOINFRA + SINAPI)</t>
    </r>
  </si>
  <si>
    <t>AJUDANTE</t>
  </si>
  <si>
    <t>ENCANADOR</t>
  </si>
  <si>
    <r>
      <rPr>
        <sz val="9"/>
        <rFont val="Calibri"/>
        <family val="2"/>
        <scheme val="minor"/>
      </rPr>
      <t>REDUCAO FIXA TIPO STORZ, ENGATE RAPIDO 2.1/2" X 1.1/2", EM LATAO, PARA
INSTALACAO PREDIAL COMBATE A INCENDIO PREDIAL</t>
    </r>
  </si>
  <si>
    <r>
      <rPr>
        <b/>
        <sz val="9"/>
        <rFont val="Calibri"/>
        <family val="2"/>
        <scheme val="minor"/>
      </rPr>
      <t>CHAVE DUPLA P/ CONEXÕES TIPO STORZ EM LATÃO ENGATE RÁPIDO 1 1/2" X 2
1/2" (GOINFRA + SINAPI)</t>
    </r>
  </si>
  <si>
    <t>CHAVE DUPLA PARA CONEXOES TIPO STORZ, ENGATE RAPIDO 1 1/2" X 2 1/2", EM LATAO, PARA INSTALACAO PREDIAL COMBATE A INCENDIO</t>
  </si>
  <si>
    <r>
      <rPr>
        <sz val="9"/>
        <rFont val="Calibri"/>
        <family val="2"/>
        <scheme val="minor"/>
      </rPr>
      <t>TAMPAO FOFO SIMPLES COM BASE, CLASSE A15 CARGA MAX 1,5 T, 400 X 600 MM
(COM INSCRICAO EM RELEVO DO TIPO DE REDE)</t>
    </r>
  </si>
  <si>
    <t>un</t>
  </si>
  <si>
    <t>PLACA DE SINALIZACAO DE SEGURANCA CONTRA INCENDIO, FOTOLUMINESCENTE, QUADRADA, *20 X 20* CM, EM PVC *2* MM ANTI-CHAMAS (SIMBOLOS, CORES E PICTOGRAMAS CONFORME NBR 16820)</t>
  </si>
  <si>
    <r>
      <rPr>
        <sz val="9"/>
        <rFont val="Calibri"/>
        <family val="2"/>
        <scheme val="minor"/>
      </rPr>
      <t>PLACA DE SINALIZACAO DE SEGURANCA CONTRA INCENDIO, FOTOLUMINESCENTE, QUADRADA, *20 X 20* CM, EM PVC *2* MM ANTI-CHAMAS (SIMBOLOS, CORES E
PICTOGRAMAS CONFORME NBR 16820)</t>
    </r>
  </si>
  <si>
    <r>
      <rPr>
        <b/>
        <sz val="9"/>
        <rFont val="Calibri"/>
        <family val="2"/>
        <scheme val="minor"/>
      </rPr>
      <t>PLANTIO DE ARVORE REGIONAL, ALTURA MAIOR QUE 2,00M, EM CAVAS DE
80X80X80CM (GOINFRA + SINAPI)</t>
    </r>
  </si>
  <si>
    <t>JARDINEIRO</t>
  </si>
  <si>
    <t>TERRA VEGETAL</t>
  </si>
  <si>
    <t>m3</t>
  </si>
  <si>
    <t>AREIA MÉDIA</t>
  </si>
  <si>
    <t>CALCÁRIO</t>
  </si>
  <si>
    <t>MUDA DE ARVORE ORNAMENTAL, OITI/AROEIRA SALSA/ANGICO/IPE/JACARANDA OU EQUIVALENTE  DA REGIAO, H= *2* M</t>
  </si>
  <si>
    <t>ADUBO MINERAL NPK 10/10/10</t>
  </si>
  <si>
    <t>COTOVELO 90 GRAUS DE FERRO GALVANIZADO, COM ROSCA BSP, DE 2 1/2"</t>
  </si>
  <si>
    <t>H689</t>
  </si>
  <si>
    <t>FITA VEDAROSCA 18 MM</t>
  </si>
  <si>
    <t>m</t>
  </si>
  <si>
    <r>
      <rPr>
        <b/>
        <sz val="9"/>
        <rFont val="Calibri"/>
        <family val="2"/>
        <scheme val="minor"/>
      </rPr>
      <t>MURETA P/ QUAD. POLIESP. ALV. DE TIJ. FURADO - 1/2 VEZ - C/ CHP. E PEDRISCO -
H=0,80 M (GOINFRA)</t>
    </r>
  </si>
  <si>
    <t>PEDREIRO</t>
  </si>
  <si>
    <t>OPERADOR DE BETONEIRA</t>
  </si>
  <si>
    <t>CARPINTEIRO</t>
  </si>
  <si>
    <t>ARAME GALVANIZADO Nº 12 BWG</t>
  </si>
  <si>
    <t>AÇO CA-60 B - 5,0 MM</t>
  </si>
  <si>
    <t>AÇO CA-50 - 6,3 MM (1/4")</t>
  </si>
  <si>
    <t>AÇO CA-50 - 8,0 MM (5/16")</t>
  </si>
  <si>
    <t>BRITA Nº 1</t>
  </si>
  <si>
    <t>BRITA Nº 2</t>
  </si>
  <si>
    <t>CAL HIDRATADA</t>
  </si>
  <si>
    <t>CIMENTO PORTLAND CPII-32</t>
  </si>
  <si>
    <t>TIJOLO FURADO 9x19x19 CM</t>
  </si>
  <si>
    <t>TABUA PARA FORMA (30CM)</t>
  </si>
  <si>
    <t>PREGO 18x24</t>
  </si>
  <si>
    <t>PONTALETE 3x3"</t>
  </si>
  <si>
    <r>
      <rPr>
        <b/>
        <sz val="9"/>
        <rFont val="Calibri"/>
        <family val="2"/>
        <scheme val="minor"/>
      </rPr>
      <t>CASA DE BOMBAS - EXCLUSO INSTALAÇÕES ELÉTRICAS, HIDROSANITÁRIAS E
ESPECIAIS (GOINFRA + SINAPI)</t>
    </r>
  </si>
  <si>
    <t>m2</t>
  </si>
  <si>
    <t>ATERRO INTERNO SEM APILOAMENTO COM TRANSPORTE EM CARRINHO MÃO</t>
  </si>
  <si>
    <t>PREPARO COM BETONEIRA E TRANSPORTE MANUAL DE CONCRETO FCK=25 MPA</t>
  </si>
  <si>
    <t>LANÇAMENTO/APLICAÇÃO/ADENSAMENTO MANUAL DE CONCRETO - (O.C.)</t>
  </si>
  <si>
    <t>ACO CA - 60 - 5,0 MM - (OBRAS CIVIS)</t>
  </si>
  <si>
    <r>
      <rPr>
        <sz val="9"/>
        <rFont val="Calibri"/>
        <family val="2"/>
        <scheme val="minor"/>
      </rPr>
      <t>FORRO EM LAJE PRE-MOLDADA INCLUSO CAPEAMENTO/ARMADURA DE
DISTRIBUIÇÃO/ESCORAMENTO E FORMA/DESFORMA</t>
    </r>
  </si>
  <si>
    <r>
      <rPr>
        <sz val="9"/>
        <rFont val="Calibri"/>
        <family val="2"/>
        <scheme val="minor"/>
      </rPr>
      <t>ALVENARIA DE TIJOLO FURADO 1/2 VEZ 14X29X9 - 6 FUROS -  ARG.
(1CALH:4ARML+100KG DE CI/M3)</t>
    </r>
  </si>
  <si>
    <t>IMPERMEABILIZAÇÃO DE SUPERFÍCIE COM ARGAMASSA POLIMÉRICA / MEMBRANA ACRÍLICA, 3 DEMÃOS. AF_06/2018</t>
  </si>
  <si>
    <t>ELETRICISTA</t>
  </si>
  <si>
    <t>MASTRO SIMPLES GALVANIZADO DIAMETRO NOMINAL 1 1/2"</t>
  </si>
  <si>
    <t>ABRACADEIRA DE LATAO PARA FIXACAO DE CABO PARA-RAIO, DIMENSOES 32 X 24 X 24 MM</t>
  </si>
  <si>
    <t>RELE FOTOELETRICO INTERNO E EXTERNO BIVOLT 1000 W, DE CONECTOR, SEM BASE</t>
  </si>
  <si>
    <t>BASE PARA RELE COM SUPORTE METALICO</t>
  </si>
  <si>
    <t>SINALIZADOR NOTURNO SIMPLES PARA PARA-RAIOS, SEM RELE FOTOELETRICO</t>
  </si>
  <si>
    <t>COTAÇÃO</t>
  </si>
  <si>
    <t>COT 010_SEE</t>
  </si>
  <si>
    <t>CAPUZ PARA PROTEÇÃO DOS PARA RAIOS</t>
  </si>
  <si>
    <t>COT 011_SEE</t>
  </si>
  <si>
    <t>CAPUZ DE PROTEÇÃO PARA BUCHA DE TRANSFORMADOR</t>
  </si>
  <si>
    <r>
      <rPr>
        <b/>
        <sz val="9"/>
        <rFont val="Calibri"/>
        <family val="2"/>
        <scheme val="minor"/>
      </rPr>
      <t>HASTE ROSQUEADA(TIRANTE) 3/8" - FORNECIMENTO E INSTALAÇÃO (GOINFRA +
ORSE)</t>
    </r>
  </si>
  <si>
    <t>COT 012_SEE</t>
  </si>
  <si>
    <t>(02422/ORSE) Vergalhão (Tirante) com rosca total ø 3/8"x1000mm (marvitec ref. 1431 ou similar)</t>
  </si>
  <si>
    <t>PORCA ZINCADA, SEXTAVADA, DIAMETRO 3/8"</t>
  </si>
  <si>
    <r>
      <rPr>
        <b/>
        <sz val="9"/>
        <rFont val="Calibri"/>
        <family val="2"/>
        <scheme val="minor"/>
      </rPr>
      <t>CABO COAXIAL RG6 95% DE MALHA PARA TV - FORNECIMENTO E INSTALAÇÃO
(GOINFRA + SINAPI)</t>
    </r>
  </si>
  <si>
    <t>CABO COAXIAL RG6 95% DE MALHA</t>
  </si>
  <si>
    <t>COTOVELO 90 GRAUS DE FERRO GALVANIZADO, COM ROSCA BSP, DE 1 1/4"</t>
  </si>
  <si>
    <t>UNIAO DE FERRO GALVANIZADO, COM ROSCA BSP, COM ASSENTO PLANO, DE 1"</t>
  </si>
  <si>
    <t>UNIAO COM ASSENTO CONICO DE BRONZE, DIAMETRO 2 1/2"</t>
  </si>
  <si>
    <r>
      <rPr>
        <b/>
        <sz val="9"/>
        <rFont val="Calibri"/>
        <family val="2"/>
        <scheme val="minor"/>
      </rPr>
      <t>FITA EM AÇO INOX PARA CINTAR POSTE 19MM COM FECHO (GOINFRA + SINAPI
+ ORSE)</t>
    </r>
  </si>
  <si>
    <t>FITA ACO INOX PARA CINTAR POSTE, L = 19 MM, E = 0,5 MM (ROLO DE 30M)</t>
  </si>
  <si>
    <t>COT 337_SEE</t>
  </si>
  <si>
    <t>(03443/ORSE) FECHO PARA FITA DE AÇO INOX</t>
  </si>
  <si>
    <t>OFICIAL "B"</t>
  </si>
  <si>
    <t>TUBO INDUSTRIAL 2" CHAPA 13 (2,25 MM)</t>
  </si>
  <si>
    <t>TUBO INDUSTRIAL REDONDO 1" CHAPA 13 (2,25 MM)</t>
  </si>
  <si>
    <t>MASSA PLASTICA</t>
  </si>
  <si>
    <t>ELETRODO 2.5 OK</t>
  </si>
  <si>
    <t>LIXA PARA FERRO Nº 100</t>
  </si>
  <si>
    <t>DISCO DE DESBASTE 7/8" PARA CONCRETO/FERRO (1/4" X 7")</t>
  </si>
  <si>
    <t>DISCO DE CORTE DIAM. 5/8"- 10"</t>
  </si>
  <si>
    <t>FABRICAÇÃO / MONTAGEM</t>
  </si>
  <si>
    <t>CHAPA DE AÇO DOBRADA Nº 13 (2,25 MM)</t>
  </si>
  <si>
    <t>CHAPA PERFILADA 3/16"</t>
  </si>
  <si>
    <t>AÇO CA-25 - 6,3 MM (1/4") - BARRA LISA A-36</t>
  </si>
  <si>
    <r>
      <rPr>
        <b/>
        <sz val="9"/>
        <rFont val="Calibri"/>
        <family val="2"/>
        <scheme val="minor"/>
      </rPr>
      <t>GUARDA-CORPO COM CORRIMÃO - INCLUSO PINTURA - PADRÃO SEDUC
(GOINFRA)</t>
    </r>
  </si>
  <si>
    <t>TUBO INDUSTRIAL 40X40 CHAPA 13 (2,25 MM)</t>
  </si>
  <si>
    <t>TUBO INDUSTRIAL 1.1/2" CHAPA 13 (2,25 MM)</t>
  </si>
  <si>
    <r>
      <rPr>
        <b/>
        <sz val="9"/>
        <rFont val="Calibri"/>
        <family val="2"/>
        <scheme val="minor"/>
      </rPr>
      <t>REGISTRO DE GAVETA COM HASTE ASCENDENTE DE BRONZE 2 1/2" (GOINFRA +
COT)</t>
    </r>
  </si>
  <si>
    <t>COT 017_SEE</t>
  </si>
  <si>
    <t>REGISTRO DE GAVETA COM HASTE ASCENDENTE DE BRONZE 2 1/2"</t>
  </si>
  <si>
    <t>COT 018_SEE</t>
  </si>
  <si>
    <t>TE DE REDUCAO 90 GRAUS SOLDAVEL 60 X 50 MM</t>
  </si>
  <si>
    <r>
      <rPr>
        <b/>
        <sz val="9"/>
        <rFont val="Calibri"/>
        <family val="2"/>
        <scheme val="minor"/>
      </rPr>
      <t>CONJUNTO MOTO BOMBA VAZÃO 5 M³/H, HM=20 M, REC. 1", SUCÇÃO 1.1/4"
(GOINFRA + SINAPI)</t>
    </r>
  </si>
  <si>
    <r>
      <rPr>
        <sz val="9"/>
        <rFont val="Calibri"/>
        <family val="2"/>
        <scheme val="minor"/>
      </rPr>
      <t>BOMBA CENTRIFUGA  MOTOR ELETRICO TRIFASICO 1,48HP  DIAMETRO DE SUCCAO X ELEVACAO 1" X 1", 4 ESTAGIOS, DIAMETRO DOS ROTORES 3 X 107 MM + 1 X 100 MM,
HM/Q: 10 M / 5,3 M3/H A 70 M / 1,8 M3/H</t>
    </r>
  </si>
  <si>
    <r>
      <rPr>
        <b/>
        <sz val="9"/>
        <rFont val="Calibri"/>
        <family val="2"/>
        <scheme val="minor"/>
      </rPr>
      <t>CONJUNTO MOTO BOMBA ELÉTRICA PARA VAZÃO 2,8 M³/H, HM=11,70 MCA
(GOINFRA + SINAPI)</t>
    </r>
  </si>
  <si>
    <t>BOMBA CENTRIFUGA MOTOR ELETRICO MONOFASICO 0,74HP  DIAMETRO DE SUCCAO X ELEVACAO 1 1/4" X 1", DIAMETRO DO ROTOR 120 MM, HM/Q: 8 M / 7,70 M3/H A 24 M / 2,80 M3/H</t>
  </si>
  <si>
    <r>
      <rPr>
        <b/>
        <sz val="9"/>
        <rFont val="Calibri"/>
        <family val="2"/>
        <scheme val="minor"/>
      </rPr>
      <t>MANGUEIRA DE BORRACHA PARA ALTA PRESSÃO 1" - FORNECIMENTO E
INSTALAÇÃO (GOINFRA + ORSE)</t>
    </r>
  </si>
  <si>
    <t>COT 022_SEE</t>
  </si>
  <si>
    <t>(01581/ORSE) MANGUEIRA DE BORRACHA PARA ALTA PRESSÃO 1" - 300 PSI</t>
  </si>
  <si>
    <t>COT 023_SEE</t>
  </si>
  <si>
    <t>ADAPTADOR PARA MANGUEIRA 1"</t>
  </si>
  <si>
    <t>COT 034_SEE</t>
  </si>
  <si>
    <t>FIBRA ÓPTICA MONOMODO</t>
  </si>
  <si>
    <t>COT 035_SEE</t>
  </si>
  <si>
    <t>CONECTORES, BUCHAS, CANALETAS, TUBULAÇÕES, CABO DE AÇO, PARAFUSOS, EXTENSORES, COPEX, PRENSA CABO, FITAS DE NYLON</t>
  </si>
  <si>
    <t>POSTE TIPO SEÇÃO CIRCULAR - SC 12/1000 (m/daN) SEM FUNDAÇÃO (ORSE)</t>
  </si>
  <si>
    <t>COT 461_SEE</t>
  </si>
  <si>
    <t>(04649/ORSE) POSTE TIPO SEÇÃO CIRCULAR - SC 12/1000</t>
  </si>
  <si>
    <r>
      <rPr>
        <b/>
        <sz val="9"/>
        <rFont val="Calibri"/>
        <family val="2"/>
        <scheme val="minor"/>
      </rPr>
      <t>BOTOEIRA BOMBA DE INCÊNDIO COM MARTELO CONVENCIONAL / ANALÓGICA -
FORNECIMENTO E INSTALAÇÃO (GOINFRA + ORSE)</t>
    </r>
  </si>
  <si>
    <t>COT 088_SEE</t>
  </si>
  <si>
    <t>(07611/ORSE) Acionador manual (botoeira) tipo quebra-vidro, para incêndio</t>
  </si>
  <si>
    <r>
      <rPr>
        <b/>
        <sz val="9"/>
        <rFont val="Calibri"/>
        <family val="2"/>
        <scheme val="minor"/>
      </rPr>
      <t>ACIONADOR MANUAL DE ALARME CONVENCIONAL, TIPO "APERTE AQUI" -
FORNECIMENTO E INSTALAÇÃO (GOINFRA + ORSE)</t>
    </r>
  </si>
  <si>
    <t>COT 090_SEE</t>
  </si>
  <si>
    <t>(12850/ORSE) Acionador Manual Convencional - Modelo AM-2 da Verin ou similar, tipo "Aperte aqui"</t>
  </si>
  <si>
    <r>
      <rPr>
        <b/>
        <sz val="9"/>
        <rFont val="Calibri"/>
        <family val="2"/>
        <scheme val="minor"/>
      </rPr>
      <t>CENTRAL DE ALARME E DETECÇÃO DE INCENDIO, COM 01 BATERIA, CAPACIDADE: 2 BATERIAS, 8 LAÇOS (20 DISPOSITIVOS CADA), COM 2 LINHAS -
FORNECIMENTO E INSTALAÇÃO (GOINFRA + ORSE)</t>
    </r>
  </si>
  <si>
    <t>COT 092_SEE</t>
  </si>
  <si>
    <r>
      <rPr>
        <sz val="9"/>
        <rFont val="Calibri"/>
        <family val="2"/>
        <scheme val="minor"/>
      </rPr>
      <t>(07627/ORSE) Central de alarme e detecção de incendio, capacidade: 2 baterias, 8 laços, com 2
linhas, mod.VR-8L, Verin ou similar</t>
    </r>
  </si>
  <si>
    <t>COT 503_SEE</t>
  </si>
  <si>
    <t>(00276/ORSE) Bateria de 12v x 7a para centrais de alarme</t>
  </si>
  <si>
    <r>
      <rPr>
        <sz val="9"/>
        <rFont val="Calibri"/>
        <family val="2"/>
        <scheme val="minor"/>
      </rPr>
      <t>VIBRADOR 2 HP COM MANGOTE 32MM E MANGUEIRA DE 5M ( MANUTENÇÃO E DEPRECIAÇÃO DO EQUIPAMENTO) - PREÇO DO EQUIPAMENTO NOVO DIVIDIDO POR
1.000</t>
    </r>
  </si>
  <si>
    <t>AREIA GROSSA</t>
  </si>
  <si>
    <t>CAIBRO 5x6 CM</t>
  </si>
  <si>
    <t>COMPENSADO RESINADO COLA FENÓLICA 12 MM 2,20X1,10 M</t>
  </si>
  <si>
    <t>COMPENSADO RESINADO COLA FENÓLICA 6 MM 2,20X1,10 M</t>
  </si>
  <si>
    <t>DESMOLDANTE PARA CONCRETO</t>
  </si>
  <si>
    <t>l</t>
  </si>
  <si>
    <t>ESCORA ROLIÇA (TIPO EUCALIPTO)</t>
  </si>
  <si>
    <t>RIPA DE MADEIRA 5x1</t>
  </si>
  <si>
    <t>SARRAFO DE MADEIRA 10 CM</t>
  </si>
  <si>
    <t>ADITIVO IMPERMEABILIZANTE DE PEGA NORMAL PARA ARGAMASSA E CONCRETO REF.: SIKA 1 / VEDACIT (D=1,00) OU EQUIVALENTE</t>
  </si>
  <si>
    <t>PREGO 18x30</t>
  </si>
  <si>
    <r>
      <rPr>
        <b/>
        <sz val="9"/>
        <rFont val="Calibri"/>
        <family val="2"/>
        <scheme val="minor"/>
      </rPr>
      <t>REGULADOR DE 1º ESTÁGIO 60KG/H MODELO AP-40 COM MANÔMETRO
(GOINFRA + ORSE)</t>
    </r>
  </si>
  <si>
    <t>COT 101_SEE</t>
  </si>
  <si>
    <r>
      <rPr>
        <sz val="9"/>
        <rFont val="Calibri"/>
        <family val="2"/>
        <scheme val="minor"/>
      </rPr>
      <t>(07975/ORSE/ORSE) Regulador de 1º estágio dotado de O.P.S.O. (shut-off) PE 400kpa (AP-40 com
manômetro)</t>
    </r>
  </si>
  <si>
    <t>NIPLE DE REDUCAO DE FERRO GALVANIZADO, COM ROSCA BSP, DE 1/2" X 1/4"</t>
  </si>
  <si>
    <t>NIPLE DE REDUCAO DE FERRO GALVANIZADO, COM ROSCA BSP, DE 3/4" X 1/2"</t>
  </si>
  <si>
    <t>CONECTOR DE TV TIPO "F" (GOINFRA + ORSE)</t>
  </si>
  <si>
    <t>COT 109_SEE</t>
  </si>
  <si>
    <t>(03889/ORSE) CONECTOR DE TV TIPO "F"</t>
  </si>
  <si>
    <r>
      <rPr>
        <b/>
        <sz val="9"/>
        <rFont val="Calibri"/>
        <family val="2"/>
        <scheme val="minor"/>
      </rPr>
      <t>PROJETOR PARA USO EXTERNO PARA LAMPADA DE LED DE 100 W COM LAMPADA - FORMATO RETANGULAR, CORPO DE ALUMINIO E DIFUSOR DE
VIDRO - FORNECIMENTO E INSTALAÇÃO (ORSE)</t>
    </r>
  </si>
  <si>
    <t>COT 475_SEE</t>
  </si>
  <si>
    <r>
      <rPr>
        <sz val="9"/>
        <rFont val="Calibri"/>
        <family val="2"/>
        <scheme val="minor"/>
      </rPr>
      <t>(13148/ORSE) Refletor Slim LED 100W de potência, branco Frio, 6500k, Autovolt, marca G-light
ou similar</t>
    </r>
  </si>
  <si>
    <t>PÇ</t>
  </si>
  <si>
    <r>
      <rPr>
        <b/>
        <sz val="9"/>
        <rFont val="Calibri"/>
        <family val="2"/>
        <scheme val="minor"/>
      </rPr>
      <t>PLACA DE SINALIZAÇÃO EM PVC COD 01 - (300X300) PROIBIDO FUMAR (GOINFRA
+ SINAPI)</t>
    </r>
  </si>
  <si>
    <r>
      <rPr>
        <b/>
        <sz val="9"/>
        <rFont val="Calibri"/>
        <family val="2"/>
        <scheme val="minor"/>
      </rPr>
      <t>PLACA DE SINALIZAÇÃO EM PVC COD 06 - (300X300) PERIGO INFLAMÁVEL
(GOINFRA + SINAPI)</t>
    </r>
  </si>
  <si>
    <r>
      <rPr>
        <sz val="9"/>
        <rFont val="Calibri"/>
        <family val="2"/>
        <scheme val="minor"/>
      </rPr>
      <t>FITA ADESIVA ANTICORROSIVA DE PVC FLEXIVEL, COR PRETA, PARA PROTECAO
TUBULACAO, 50 MM X 30 M (L X C), E= *0,25* MM</t>
    </r>
  </si>
  <si>
    <t>H690</t>
  </si>
  <si>
    <t>TUBO FERRO GALVANIZADO 1.1/2"</t>
  </si>
  <si>
    <t>FERRO REDONDO 1/2" (CHEIO)</t>
  </si>
  <si>
    <t>FERRO CANTONEIRA 1/8 X 1"</t>
  </si>
  <si>
    <r>
      <rPr>
        <sz val="9"/>
        <rFont val="Calibri"/>
        <family val="2"/>
        <scheme val="minor"/>
      </rPr>
      <t>ESTRUTURA METÁLICA CONVENCIONAL EM AÇO DO TIPO MR-250 / ASTM A36 COM
FUNDO ANTICORROSIVO</t>
    </r>
  </si>
  <si>
    <r>
      <rPr>
        <b/>
        <sz val="9"/>
        <rFont val="Calibri"/>
        <family val="2"/>
        <scheme val="minor"/>
      </rPr>
      <t>MURO DE ALVENARIA TIJOLO FURADO 1/2 VEZ ( H=3,00M) COM FUNDAÇÃO - SEM
REVESTIMENTOS (PADRÃO GOINFRA) - (GOINFRA)</t>
    </r>
  </si>
  <si>
    <t>AÇO CA-50 10,0 MM (3/8")</t>
  </si>
  <si>
    <r>
      <rPr>
        <b/>
        <sz val="9"/>
        <rFont val="Calibri"/>
        <family val="2"/>
        <scheme val="minor"/>
      </rPr>
      <t>TELA MOSQUITEIRA EM POLIETILENO COM ESTRUTURA DE ALUMÍNIO -
FORNECIMENTO E INSTALAÇÃO (GOINFRA + SINAPI)</t>
    </r>
  </si>
  <si>
    <t>SERRALHEIRO</t>
  </si>
  <si>
    <r>
      <rPr>
        <sz val="9"/>
        <rFont val="Calibri"/>
        <family val="2"/>
        <scheme val="minor"/>
      </rPr>
      <t>TELA FACHADEIRA EM POLIETILENO, ROLO DE 3 X 100 M (L X C), COR BRANCA, SEM
LOGOMARCA - PARA PROTECAO DE OBRAS</t>
    </r>
  </si>
  <si>
    <r>
      <rPr>
        <sz val="9"/>
        <rFont val="Calibri"/>
        <family val="2"/>
        <scheme val="minor"/>
      </rPr>
      <t>BUCHA DE NYLON SEM ABA S8, COM PARAFUSO DE 4,80 X 50 MM EM ACO ZINCADO
COM ROSCA SOBERBA, CABECA CHATA E FENDA PHILLIPS</t>
    </r>
  </si>
  <si>
    <r>
      <rPr>
        <sz val="9"/>
        <rFont val="Calibri"/>
        <family val="2"/>
        <scheme val="minor"/>
      </rPr>
      <t>GUARNICAO / MOLDURA / ARREMATE DE ACABAMENTO PARA ESQUADRIA, EM ALUMINIO PERFIL 25, ACABAMENTO ANODIZADO BRANCO OU BRILHANTE, PARA 1
FACE</t>
    </r>
  </si>
  <si>
    <t>LUVA DE FERRO GALVANIZADO, COM ROSCA BSP, DE 1"</t>
  </si>
  <si>
    <r>
      <rPr>
        <sz val="9"/>
        <rFont val="Calibri"/>
        <family val="2"/>
        <scheme val="minor"/>
      </rPr>
      <t>PASTA VEDA JUNTAS/ROSCA, EMBALAGEM DE *500* G, PARA INSTALACOES DE AGUA,
GAS E OUTROS</t>
    </r>
  </si>
  <si>
    <r>
      <rPr>
        <sz val="9"/>
        <rFont val="Calibri"/>
        <family val="2"/>
        <scheme val="minor"/>
      </rPr>
      <t>VALVULA DE RETENCAO DE BRONZE, PE COM CRIVOS, EXTREMIDADE COM ROSCA,
DE 1 1/4", PARA FUNDO DE POCO</t>
    </r>
  </si>
  <si>
    <r>
      <rPr>
        <b/>
        <sz val="9"/>
        <rFont val="Calibri"/>
        <family val="2"/>
        <scheme val="minor"/>
      </rPr>
      <t>TERMINAL DE VENTILACAO, 75 MM, SERIE NORMAL, ESGOTO PREDIAL
(GOINFRA + SINAPI)</t>
    </r>
  </si>
  <si>
    <t>TERMINAL DE VENTILACAO, 75 MM, SERIE NORMAL, ESGOTO PREDIAL</t>
  </si>
  <si>
    <t>LUMINARIA LED REFLETOR RETANGULAR BIVOLT, LUZ BRANCA, 50 W</t>
  </si>
  <si>
    <r>
      <rPr>
        <b/>
        <sz val="9"/>
        <rFont val="Calibri"/>
        <family val="2"/>
        <scheme val="minor"/>
      </rPr>
      <t>TE DE REDUCAO DE FERRO GALVANIZADO, COM ROSCA BSP, DE 3/4" X 1/2"
(GOINFRA + SINAPI)</t>
    </r>
  </si>
  <si>
    <t>FITA VEDA ROSCA EM ROLOS DE 18 MM X 10 M (L X C)</t>
  </si>
  <si>
    <t>TE DE REDUCAO DE FERRO GALVANIZADO, COM ROSCA BSP, DE 3/4" X 1/2"</t>
  </si>
  <si>
    <r>
      <rPr>
        <b/>
        <sz val="9"/>
        <rFont val="Calibri"/>
        <family val="2"/>
        <scheme val="minor"/>
      </rPr>
      <t>BUCHA DE REDUCAO DE FERRO GALVANIZADO, COM ROSCA BSP, DE 1/2" X 1/4"
(GOINFRA + SINAPI)</t>
    </r>
  </si>
  <si>
    <t>BUCHA DE REDUCAO DE FERRO GALVANIZADO, COM ROSCA BSP, DE 1/2" X 1/4"</t>
  </si>
  <si>
    <r>
      <rPr>
        <b/>
        <sz val="9"/>
        <rFont val="Calibri"/>
        <family val="2"/>
        <scheme val="minor"/>
      </rPr>
      <t>PLACA DE SINALIZAÇÃO EM PVC COD 17 - (316X158) MENSAGEM "SAÍDA"
(GOINFRA + SINAPI)</t>
    </r>
  </si>
  <si>
    <r>
      <rPr>
        <sz val="9"/>
        <rFont val="Calibri"/>
        <family val="2"/>
        <scheme val="minor"/>
      </rPr>
      <t>PLACA DE SINALIZACAO DE SEGURANCA CONTRA INCENDIO, FOTOLUMINESCENTE, RETANGULAR, *12 X 40* CM, EM PVC *2* MM ANTI-CHAMAS (SIMBOLOS, CORES E
PICTOGRAMAS CONFORME NBR 16820)</t>
    </r>
  </si>
  <si>
    <r>
      <rPr>
        <b/>
        <sz val="9"/>
        <rFont val="Calibri"/>
        <family val="2"/>
        <scheme val="minor"/>
      </rPr>
      <t>PLACAS EM BRAILE PARA IDENTIFICAÇÃO DE PORTAS/NOMEAR AMBIENTES -
FORNECIMENTO E INSTALAÇÃO (GOINFRA + ORSE)</t>
    </r>
  </si>
  <si>
    <t>COT 382_SEE</t>
  </si>
  <si>
    <r>
      <rPr>
        <sz val="9"/>
        <rFont val="Calibri"/>
        <family val="2"/>
        <scheme val="minor"/>
      </rPr>
      <t>(13294/ORSE) Placa indicativa em acrílico e=2mm, em braille, com esferas em inox e texto em alto
rêlevo, dim.: 8 x 28 cm, fornecimento e instalação</t>
    </r>
  </si>
  <si>
    <r>
      <rPr>
        <b/>
        <sz val="9"/>
        <rFont val="Calibri"/>
        <family val="2"/>
        <scheme val="minor"/>
      </rPr>
      <t>MAPA TÁTIL EM CHAPA DE ACRÍLICO 70X50 CM - FORNECIMENTO E
INSTALAÇÃO (GOINFRA + ORSE)</t>
    </r>
  </si>
  <si>
    <t>COT 408_SEE</t>
  </si>
  <si>
    <t>(09092/ORSE) Mapa Tátil em acrílico 70 x 50cm</t>
  </si>
  <si>
    <t>COT 441_SEE</t>
  </si>
  <si>
    <t>SINALIZAÇÃO VERTICAL EMBARQUE E DESEMBARQUE (COM HASTE)</t>
  </si>
  <si>
    <r>
      <rPr>
        <b/>
        <sz val="9"/>
        <rFont val="Calibri"/>
        <family val="2"/>
        <scheme val="minor"/>
      </rPr>
      <t>REGISTRO OU REGULADOR DE GAS DE 2° ESTÁGIO, VAZAO DE 7 KG/H -
FORNECIMENTO E INSTALAÇÃO (GOINFRA + SINAPI)</t>
    </r>
  </si>
  <si>
    <t>COT 505_SEE</t>
  </si>
  <si>
    <t>(11827/ORSE) Regulador de gás 2º estágio de 7 kg/h</t>
  </si>
  <si>
    <r>
      <rPr>
        <b/>
        <sz val="9"/>
        <rFont val="Calibri"/>
        <family val="2"/>
        <scheme val="minor"/>
      </rPr>
      <t>TERMINAL AÉREO EM AÇO GALVANIZADO A FOGO H=35CM X 3/8" (SPDA),
FIXAÇÃO HORIZONTAL E COM BANDEIRINHA - FORNECIMENTO E INSTALAÇÃO (GOINFRA + ORSE)</t>
    </r>
  </si>
  <si>
    <t>COT 507_SEE</t>
  </si>
  <si>
    <r>
      <rPr>
        <sz val="9"/>
        <rFont val="Calibri"/>
        <family val="2"/>
        <scheme val="minor"/>
      </rPr>
      <t>(08496/ORSE) Terminal aéreo em aço galvanizado a fogo h=35cm x 3/8", fixação horizontal e com
bandeirinha</t>
    </r>
  </si>
  <si>
    <r>
      <rPr>
        <b/>
        <sz val="9"/>
        <rFont val="Calibri"/>
        <family val="2"/>
        <scheme val="minor"/>
      </rPr>
      <t>PLACA DE COMUNICAÇÃO VISUAL SEC XXI, MODELO P - PLACA DE PAREDE, TAMANHO 0,30 X 0,40 M, CHAPA DOBRADA #18, PINTADA E ADESIVADA -
FORNECIMENTO E INSTALAÇÃO (GOINFRA + ORSE)</t>
    </r>
  </si>
  <si>
    <t>PINTOR</t>
  </si>
  <si>
    <t>ESTRUTURA METALICA MR250 / ASTM A36  - COTAÇÃO (FABRICAÇÃO E MONTAGEM)</t>
  </si>
  <si>
    <t>COT 509_SEE</t>
  </si>
  <si>
    <t>(11392/ORSE) Adesivo em vinil para plotagem em letreiro de chapa galvanizada (c/aplicação)</t>
  </si>
  <si>
    <t>ZARCAO/CROMATO DE ZINCO</t>
  </si>
  <si>
    <t>PARAFUSO AUTO-ATARRAXANTE, CABEÇA CHATA, FENDA SIMPLES, 1/4' (6,35MM) X 25MM</t>
  </si>
  <si>
    <t>TINTA ESMALTE</t>
  </si>
  <si>
    <t>DILUENTE AGUARRÁS</t>
  </si>
  <si>
    <t>COMPRESSOR DE 1,5HP-70L-140LB COM PISTOLA DE RESERVATÓRIO SUPERIOR E MANGUEIRA (MANUTENÇÃO E DEPRECIAÇÃO DO EQUIPAMENTO) - PREÇO DO EQUIPAMENTO NOVO DIVIDIDO POR 1.000</t>
  </si>
  <si>
    <t>COT 522_SEE</t>
  </si>
  <si>
    <r>
      <rPr>
        <sz val="9"/>
        <rFont val="Calibri"/>
        <family val="2"/>
        <scheme val="minor"/>
      </rPr>
      <t>(01286/ORSE) Laje pré-fabricada treliçada para piso ou cobertura, h=12cm, el. enchimento em bloco
EPS, h=8cm</t>
    </r>
  </si>
  <si>
    <t>PREGO 19x27</t>
  </si>
  <si>
    <t>CONCRETO USINADO BOMBEÁVEL FCK=25 MPA</t>
  </si>
  <si>
    <t>COT 281_SEE</t>
  </si>
  <si>
    <t>(10479/ORSE) Válvula UGV-1 3/4"</t>
  </si>
  <si>
    <t>COT 282_SEE</t>
  </si>
  <si>
    <t>(10480/ORSE) Válvula UGV-1 1/2"</t>
  </si>
  <si>
    <t>PLUG OU BUJAO DE FERRO GALVANIZADO, DE 2 1/2"</t>
  </si>
  <si>
    <t>COT 289_SEE</t>
  </si>
  <si>
    <t>BOMBA THSI-18 6CV</t>
  </si>
  <si>
    <r>
      <rPr>
        <b/>
        <sz val="9"/>
        <rFont val="Calibri"/>
        <family val="2"/>
        <scheme val="minor"/>
      </rPr>
      <t>TAMPA DE FERRO FUNDIDO 300MM PARA CAIXA DE INSPEÇÃO DE
ATERRAMENTO  (GOINFRA + SINAPI)</t>
    </r>
  </si>
  <si>
    <r>
      <rPr>
        <sz val="9"/>
        <rFont val="Calibri"/>
        <family val="2"/>
        <scheme val="minor"/>
      </rPr>
      <t>TAMPAO FOFO SIMPLES COM BASE, CLASSE A15 CARGA MAX 1,5 T, 300 X 300 MM
(COM INSCRICAO EM RELEVO DO TIPO DE REDE)</t>
    </r>
  </si>
  <si>
    <r>
      <rPr>
        <b/>
        <sz val="9"/>
        <rFont val="Calibri"/>
        <family val="2"/>
        <scheme val="minor"/>
      </rPr>
      <t>MOLA AEREA FECHA PORTA, PARA PORTAS COM LARGURA ATE 95 CM
(GOINFRA + SINAPI)</t>
    </r>
  </si>
  <si>
    <t>MARCENEIRO</t>
  </si>
  <si>
    <t>MOLA HIDRAULICA AEREA, PARA PORTAS DE ATE 950 MM E PESO DE ATE 65 KG, COM CORPO EM ALUMINIO E BRACO EM ACO, SEM BRACO DE PARADA</t>
  </si>
  <si>
    <r>
      <rPr>
        <b/>
        <sz val="9"/>
        <rFont val="Calibri"/>
        <family val="2"/>
        <scheme val="minor"/>
      </rPr>
      <t>QUADRO ESCOLAR MISTO 4,20x1,25M - FÓRMICA BRANCA BRILHANTE (3,08x1,25M) E FELTRO VERDE COM FUNDO EM CORTIÇA 6MM (1,05x1,25M)
(GOINFRA + SINAPI)</t>
    </r>
  </si>
  <si>
    <t>COMPENSADO 10 MM MOVELEIRO COLA BRANCA 2,20X1,60 M - VIROLINHA OU EQUIVALENTE</t>
  </si>
  <si>
    <t>COLA FÓRMICA (1L = 0,83KG)</t>
  </si>
  <si>
    <t>LIXA PARA PAREDE Nº 100</t>
  </si>
  <si>
    <t>CHAPA DE LAMINADO MELAMINICO, LISO BRILHANTE, DE *1,25 X 3,08* M, E = 0,8 MM</t>
  </si>
  <si>
    <t>CORTIÇA 60X90CMX6MM</t>
  </si>
  <si>
    <t>FELTRO</t>
  </si>
  <si>
    <t>MADEIRA DE LEI PARA TELHADO (ANGELIM VERMELHO)</t>
  </si>
  <si>
    <t>PARAFUSO COM BUCHA S-8</t>
  </si>
  <si>
    <t>MASSA A OLEO</t>
  </si>
  <si>
    <t>VERNIZ ACRILICO</t>
  </si>
  <si>
    <r>
      <rPr>
        <b/>
        <sz val="9"/>
        <rFont val="Calibri"/>
        <family val="2"/>
        <scheme val="minor"/>
      </rPr>
      <t>SINALIZADOR/SIRENE AUDIOVISUAL COM 01 ACIONADOR/BOTOEIRA -
FORNECIMENTO E INSTALAÇÃO (GOINFRA + CPOS)</t>
    </r>
  </si>
  <si>
    <t>H704</t>
  </si>
  <si>
    <t>SINALIZADOR/SIRENE AUDIOVISUAL</t>
  </si>
  <si>
    <t>COT 508_SEE</t>
  </si>
  <si>
    <r>
      <rPr>
        <sz val="9"/>
        <rFont val="Calibri"/>
        <family val="2"/>
        <scheme val="minor"/>
      </rPr>
      <t>(P.13.000.042289/CPOS) Botoeira comando liga-desliga sem sinalizador, ref. 3SB06 01-7BG
Siemens ou equivalente</t>
    </r>
  </si>
  <si>
    <t>COT 469_SEE</t>
  </si>
  <si>
    <t>ISOLADOR DE ANCORAGEM POLIMÉRICO 34,5KV</t>
  </si>
  <si>
    <t>COT 471_SEE</t>
  </si>
  <si>
    <r>
      <rPr>
        <sz val="9"/>
        <rFont val="Calibri"/>
        <family val="2"/>
        <scheme val="minor"/>
      </rPr>
      <t>PARA RAIOS DISTRIBUIDOR POLIMÉRICO OXIDO DE ZINCO, S/ CENTELHADOR, C/
DESLIGAMENTO AUTOMÁTICO 34,5 KV, 10KVA</t>
    </r>
  </si>
  <si>
    <t>COT 472_SEE</t>
  </si>
  <si>
    <r>
      <rPr>
        <sz val="9"/>
        <rFont val="Calibri"/>
        <family val="2"/>
        <scheme val="minor"/>
      </rPr>
      <t>TRANSFORMADOR DE DISTRIBUIÇÃO, 150 KVA, TRIFASICO, 60 HZ, CLASSE 34,5 KV, IMERSO EM ÓLEO MINERAL, INSTALAÇÃO EM POSTE (NÃO INCLUSO SUPORTE)
FORNECIMENTO E INSTALAÇÃO</t>
    </r>
  </si>
  <si>
    <r>
      <rPr>
        <b/>
        <sz val="9"/>
        <rFont val="Calibri"/>
        <family val="2"/>
        <scheme val="minor"/>
      </rPr>
      <t>LUMINÁRIA DE SOBREPOR COM ALETAS 2 X 16/18/20 W - FORNECIMENTO E
INSTALAÇÃO (GOINFRA + ORSE)</t>
    </r>
  </si>
  <si>
    <t>COT 496_SEE</t>
  </si>
  <si>
    <t>(07294/ORSE) LUMINÁRIA DE SOBREPOR COM ALETAS 2 X 16/18/20 W, REF: A01, ABALUX OU SIMILAR</t>
  </si>
  <si>
    <t xml:space="preserve"> 1.1.0.0.1. </t>
  </si>
  <si>
    <t>Código</t>
  </si>
  <si>
    <t>Banco</t>
  </si>
  <si>
    <t>Descrição</t>
  </si>
  <si>
    <t>Tipo</t>
  </si>
  <si>
    <t>Und</t>
  </si>
  <si>
    <t>Quant.</t>
  </si>
  <si>
    <t>Valor Unit</t>
  </si>
  <si>
    <t>Total</t>
  </si>
  <si>
    <t>Composição</t>
  </si>
  <si>
    <t xml:space="preserve"> 020212 </t>
  </si>
  <si>
    <t>AGETOP CIVIL</t>
  </si>
  <si>
    <t>m²</t>
  </si>
  <si>
    <t>Insumo</t>
  </si>
  <si>
    <t xml:space="preserve"> 0020 </t>
  </si>
  <si>
    <t>CALHEIRO</t>
  </si>
  <si>
    <t>Mão de Obra</t>
  </si>
  <si>
    <t xml:space="preserve"> 0010 </t>
  </si>
  <si>
    <t xml:space="preserve"> 0025 </t>
  </si>
  <si>
    <t xml:space="preserve"> 2861 </t>
  </si>
  <si>
    <t>ÁLCOOL GEL ( D=1,00)</t>
  </si>
  <si>
    <t>Material</t>
  </si>
  <si>
    <t xml:space="preserve"> 2804 </t>
  </si>
  <si>
    <t>m³</t>
  </si>
  <si>
    <t xml:space="preserve"> 2497 </t>
  </si>
  <si>
    <t xml:space="preserve"> 1218 </t>
  </si>
  <si>
    <t xml:space="preserve"> 2779 </t>
  </si>
  <si>
    <t>COMPACTADOR DE PLACA VIBRATÓRIA A GASOLINA POTÊNCIA 3HP</t>
  </si>
  <si>
    <t xml:space="preserve"> 1694 </t>
  </si>
  <si>
    <t>COMPENSADO RESINADO COLA FENÓLICA 10 MM 2,20X1,10 M</t>
  </si>
  <si>
    <t xml:space="preserve"> 1225 </t>
  </si>
  <si>
    <t>CONJUNTO VEDAÇÃO (ARRUELA E BUCHA) PARA TELHA FIBROCIMENTO</t>
  </si>
  <si>
    <t xml:space="preserve"> 2380 </t>
  </si>
  <si>
    <t xml:space="preserve"> 0012 </t>
  </si>
  <si>
    <t xml:space="preserve"> 2847 </t>
  </si>
  <si>
    <t>CHAPA GALVANIZADA Nº 26</t>
  </si>
  <si>
    <t xml:space="preserve"> 1703 </t>
  </si>
  <si>
    <t>COMPENSADO PLASTIFICADO 12 MM 2,20X1,10 M</t>
  </si>
  <si>
    <t xml:space="preserve"> 2846 </t>
  </si>
  <si>
    <t>DOBRADIÇA DE PRESSÃO PARA ARMÁRIO DE MADEIRA</t>
  </si>
  <si>
    <t xml:space="preserve"> 2864 </t>
  </si>
  <si>
    <t>GELADEIRA FROST FREE DE APROXIMADAMENTE 300L CONSUL,ELETROLUX OU EQUIVALENTE</t>
  </si>
  <si>
    <t xml:space="preserve"> 1704 </t>
  </si>
  <si>
    <t xml:space="preserve"> 2859 </t>
  </si>
  <si>
    <t>PACOTE COM 1.000 FOLHAS DUAS DOBRAS DE PAPEL TOALHA INTERFOLHAS BRANCA</t>
  </si>
  <si>
    <t>PAC</t>
  </si>
  <si>
    <t xml:space="preserve"> 1858 </t>
  </si>
  <si>
    <t xml:space="preserve"> 2857 </t>
  </si>
  <si>
    <t>PORTA COPOS DESCARTÁVEIS PARA COPOS DE 300ML</t>
  </si>
  <si>
    <t xml:space="preserve"> 2699 </t>
  </si>
  <si>
    <t>FUNDO BRANCO FOSCO</t>
  </si>
  <si>
    <t xml:space="preserve"> 2384 </t>
  </si>
  <si>
    <t>LIXA PARA MADEIRA Nº 240</t>
  </si>
  <si>
    <t xml:space="preserve"> 0008 </t>
  </si>
  <si>
    <t xml:space="preserve"> 0011 </t>
  </si>
  <si>
    <t xml:space="preserve"> 0032 </t>
  </si>
  <si>
    <t xml:space="preserve"> 0018 </t>
  </si>
  <si>
    <t xml:space="preserve"> 2386 </t>
  </si>
  <si>
    <t xml:space="preserve"> 0023 </t>
  </si>
  <si>
    <t>APLICADOR DE EPOXI</t>
  </si>
  <si>
    <t xml:space="preserve"> 0004 </t>
  </si>
  <si>
    <t xml:space="preserve"> 0005 </t>
  </si>
  <si>
    <t xml:space="preserve"> 2493 </t>
  </si>
  <si>
    <t>ARRUELA PARA PARAFUSO 3/8"</t>
  </si>
  <si>
    <t xml:space="preserve"> 2867 </t>
  </si>
  <si>
    <t>BOTIJÃO DE GÁS P13 (VASILHAME + GÁS LIQUEFEITO)</t>
  </si>
  <si>
    <t xml:space="preserve"> 2372 </t>
  </si>
  <si>
    <t>CHAPA PERFILADA Nº 18</t>
  </si>
  <si>
    <t xml:space="preserve"> 1215 </t>
  </si>
  <si>
    <t xml:space="preserve"> 1702 </t>
  </si>
  <si>
    <t>COMPENSADO PLASTIFICADO 17 MM 2,20X1,10 M</t>
  </si>
  <si>
    <t xml:space="preserve"> 2788 </t>
  </si>
  <si>
    <t xml:space="preserve"> 1970 </t>
  </si>
  <si>
    <t xml:space="preserve"> 2866 </t>
  </si>
  <si>
    <t>FOGÃO A GÁS DE 6 BOCAS, ESMALTEC, DAKO, CONTINENTAL OU EQUIVALENTE</t>
  </si>
  <si>
    <t xml:space="preserve"> 2782 </t>
  </si>
  <si>
    <t>GASOLINA</t>
  </si>
  <si>
    <t xml:space="preserve"> 2856 </t>
  </si>
  <si>
    <t>PACOTE COM 100 UNIDADES DE COPO DESCARTÁVEL DE 300ML</t>
  </si>
  <si>
    <t xml:space="preserve"> 2491 </t>
  </si>
  <si>
    <t>PARAFUSO DIAM.3/8" - 10 CM</t>
  </si>
  <si>
    <t xml:space="preserve"> 1964 </t>
  </si>
  <si>
    <t xml:space="preserve"> 2854 </t>
  </si>
  <si>
    <t>ROLO DE PAPEL HIGIÊNICO INDUSTRIAL DE 500M</t>
  </si>
  <si>
    <t>RL</t>
  </si>
  <si>
    <t xml:space="preserve"> 2855 </t>
  </si>
  <si>
    <t>SACO PLÁSTICO PARA LIXO DE 50 LITROS</t>
  </si>
  <si>
    <t xml:space="preserve"> 1968 </t>
  </si>
  <si>
    <t xml:space="preserve"> 2023 </t>
  </si>
  <si>
    <t xml:space="preserve"> 1892 </t>
  </si>
  <si>
    <t>PREGO GALVANIZADO 18 X 27 (TELHEIRO)</t>
  </si>
  <si>
    <t xml:space="preserve"> 2860 </t>
  </si>
  <si>
    <t>SUPORTE DISPENSER - PARA SABONETE OU ÁLCOOL</t>
  </si>
  <si>
    <t xml:space="preserve"> 2024 </t>
  </si>
  <si>
    <t>TELHA VOGATEX 4 MM (L=0,50 M)</t>
  </si>
  <si>
    <t xml:space="preserve"> 2055 </t>
  </si>
  <si>
    <t xml:space="preserve"> 1860 </t>
  </si>
  <si>
    <t>PREGO 15x15</t>
  </si>
  <si>
    <t xml:space="preserve"> 1861 </t>
  </si>
  <si>
    <t xml:space="preserve"> 2862 </t>
  </si>
  <si>
    <t>SABONETE LÍQUIDO (D= 1,00)</t>
  </si>
  <si>
    <t xml:space="preserve"> 2858 </t>
  </si>
  <si>
    <t>SUPORTE PARA PAPEL TOALHA INTERFOLHA</t>
  </si>
  <si>
    <t xml:space="preserve"> 1273 </t>
  </si>
  <si>
    <t>TINTA EPOXI COM CATALISADOR</t>
  </si>
  <si>
    <t xml:space="preserve"> 3065 </t>
  </si>
  <si>
    <t>BRACADEIRA METALICA TIPO "D" DIÂMETRO 3/4"</t>
  </si>
  <si>
    <t xml:space="preserve"> 4057 </t>
  </si>
  <si>
    <t>CALHA DE SOBREPOR PARA 2 LAMPADAS TUBULARES 120 CM 15/20 W</t>
  </si>
  <si>
    <t xml:space="preserve"> 1863 </t>
  </si>
  <si>
    <t xml:space="preserve"> 1862 </t>
  </si>
  <si>
    <t xml:space="preserve"> 1967 </t>
  </si>
  <si>
    <t>RIPAO DE MADEIRA 15 CM</t>
  </si>
  <si>
    <t xml:space="preserve"> 2853 </t>
  </si>
  <si>
    <t>SUPORTE PARA ROLO DE PAPEL HIGIÊNICO 300 A 600M EM ABS</t>
  </si>
  <si>
    <t xml:space="preserve"> 2868 </t>
  </si>
  <si>
    <t>TELEVISÃO LED PLANA 32 POLEGADAS DA SAMSUNG, PHILCO OU EQUIVALENTE</t>
  </si>
  <si>
    <t xml:space="preserve"> 2842 </t>
  </si>
  <si>
    <t>TINTA LATEX ACRÍLICA 2ª LINHA/ECONÔMICA</t>
  </si>
  <si>
    <t xml:space="preserve"> 3135 </t>
  </si>
  <si>
    <t>CAIXA DE PASSAGEM METALICA OCTOGONAL FUNDO MOVEL SIMPLES 2"</t>
  </si>
  <si>
    <t xml:space="preserve"> 3138 </t>
  </si>
  <si>
    <t>CAIXA METALICA RETANGULAR 4"X2"X2"</t>
  </si>
  <si>
    <t xml:space="preserve"> 4056 </t>
  </si>
  <si>
    <t>CALHA DE SOBREPOR PARA 2 LAMPADAS TUBULARES 60 CM 8/10 W</t>
  </si>
  <si>
    <t xml:space="preserve"> 3259 </t>
  </si>
  <si>
    <t>DISJUNTOR MONOPOLAR DE 10 A 32-A</t>
  </si>
  <si>
    <t xml:space="preserve"> 3923 </t>
  </si>
  <si>
    <t>ELETRODUTO PVC FLEXÍVEL (MANGUEIRA CORRUGADA LEVE) DIAM. 25MM</t>
  </si>
  <si>
    <t xml:space="preserve"> 3948 </t>
  </si>
  <si>
    <t>EXTINTOR DE PÓ ABC (6 KG) -  CAPACIDADE EXTINTORA 3A 20 BC COM PRESILHA/SETA E SUPORTE</t>
  </si>
  <si>
    <t xml:space="preserve"> 3321 </t>
  </si>
  <si>
    <t>FITA ISOLANTE, ROLO DE 5,00 M</t>
  </si>
  <si>
    <t xml:space="preserve"> 3334 </t>
  </si>
  <si>
    <t>INTERRUPTOR INTERMEDIARIO (FOUR-WAY) - (SUPORTE+MÓDULOS+ESPELHO)</t>
  </si>
  <si>
    <t xml:space="preserve"> 3422 </t>
  </si>
  <si>
    <t>QUADRO DE DISTRIBUICAO DE EMBUTIR EM PVC SB-12E</t>
  </si>
  <si>
    <t xml:space="preserve"> 3774 </t>
  </si>
  <si>
    <t>SIRENE ELETROMECANICA METALICA ALCANCE 500 M</t>
  </si>
  <si>
    <t xml:space="preserve"> 3475 </t>
  </si>
  <si>
    <t>TOMADA HEXAGONAL 2P + T - 10A - 250V (SUPORTE+MÓDULO+ESPELHO)</t>
  </si>
  <si>
    <t xml:space="preserve"> 3477 </t>
  </si>
  <si>
    <t>TOMADA HEXAGONAL 2P + T - 20A - 250V (SUPORTE+MÓDULO+ESPELHO)</t>
  </si>
  <si>
    <t xml:space="preserve"> H181 </t>
  </si>
  <si>
    <t xml:space="preserve"> H687 </t>
  </si>
  <si>
    <t>BEBEDOURO (PURIFICADOR) ELÉTRICO DE PRESSÃO (IBBL BAG 40 OU EQUIVALENTE)</t>
  </si>
  <si>
    <t xml:space="preserve"> H117 </t>
  </si>
  <si>
    <t>BRAÇO METÁLICO PARA CHUVEIRO 30 CM</t>
  </si>
  <si>
    <t xml:space="preserve"> H338 </t>
  </si>
  <si>
    <t>CORPO CAIXA SIFONADA 250 X 172 X 50 MM</t>
  </si>
  <si>
    <t xml:space="preserve"> 3335 </t>
  </si>
  <si>
    <t>INTERRUPTOR PARALELO DUPLO (2 SECOES) - (SUPORTE+MÓDULOS+ESPELHO)</t>
  </si>
  <si>
    <t xml:space="preserve"> 3314 </t>
  </si>
  <si>
    <t>FIO ISOLADO 750 V, PIRASTIC 2,5 MM2</t>
  </si>
  <si>
    <t xml:space="preserve"> 3337 </t>
  </si>
  <si>
    <t>INTERRUPTOR SIMPLES (1 SECAO) - (SUPORTE+MÓDULO+ESPELHO)</t>
  </si>
  <si>
    <t xml:space="preserve"> 4053 </t>
  </si>
  <si>
    <t>LÂMPADA TUBULAR LED, BASE G13, BIVOLT 8/10 W, 900 A 1000 LUMENS, LUZ BRANCA</t>
  </si>
  <si>
    <t xml:space="preserve"> 3602 </t>
  </si>
  <si>
    <t>SOQUETE ANTIVIBRATORIO PARA LAMPADA TUBULAR</t>
  </si>
  <si>
    <t xml:space="preserve"> H102 </t>
  </si>
  <si>
    <t>ADAPTADOR SOLDÁVEL CURTO COM BOLSA E ROSCA PARA REGISTRO 32X1"</t>
  </si>
  <si>
    <t xml:space="preserve"> H108 </t>
  </si>
  <si>
    <t>ADAPTADOR SOLDÁVEL LONGO COM FLANGES LIVRES PARA CAIXA D'ÁGUA 32X1"</t>
  </si>
  <si>
    <t xml:space="preserve"> H587 </t>
  </si>
  <si>
    <t>ASSENTO SIMPLES EM POLIPROPILENO PARA VASO SANITÁRIO</t>
  </si>
  <si>
    <t xml:space="preserve"> H676 </t>
  </si>
  <si>
    <t>CAIXA D'ÁGUA POLIETILENO 1000 LTS. COM TAMPA</t>
  </si>
  <si>
    <t xml:space="preserve"> H145 </t>
  </si>
  <si>
    <t>CHUVEIRO ELETRICO EM PVC (3 TEMPERATURAS)</t>
  </si>
  <si>
    <t xml:space="preserve"> H336 </t>
  </si>
  <si>
    <t>CORPO CAIXA SIFONADA 150 X 150 X 50 MM</t>
  </si>
  <si>
    <t xml:space="preserve"> H111 </t>
  </si>
  <si>
    <t>ADESIVO PLASTICO - BISNAGA 75 G</t>
  </si>
  <si>
    <t xml:space="preserve"> H134 </t>
  </si>
  <si>
    <t>BUCHA DE REDUÇÃO SOLDAVEL CURTA 32 X 25 MM</t>
  </si>
  <si>
    <t xml:space="preserve"> H585 </t>
  </si>
  <si>
    <t>CAIXA DE DESCARGA (PVC) 9 LITROS</t>
  </si>
  <si>
    <t xml:space="preserve"> H350 </t>
  </si>
  <si>
    <t>CURVA 45° DIAMETRO 40 MM (ESGOTO)</t>
  </si>
  <si>
    <t xml:space="preserve"> H363 </t>
  </si>
  <si>
    <t>GRELHA QUADRADO BRANCA 150 MM - (ESGOTO)</t>
  </si>
  <si>
    <t xml:space="preserve"> H177 </t>
  </si>
  <si>
    <t xml:space="preserve"> H178 </t>
  </si>
  <si>
    <t>LIGACAO FLEXIVEL (ENGATE) PVC 1/2"</t>
  </si>
  <si>
    <t xml:space="preserve"> H311 </t>
  </si>
  <si>
    <t>LUVA SOLDAVEL COM ROSCA 25 X 3/4"</t>
  </si>
  <si>
    <t xml:space="preserve"> H265 </t>
  </si>
  <si>
    <t>PARAFUSO DE FIXACAO PARA LAVATORIO COM BUCHA PLASTICA 8 MM</t>
  </si>
  <si>
    <t xml:space="preserve"> H581 </t>
  </si>
  <si>
    <t>PIA MARMORE/GRANITO SINTÉTICO 1,00 X 0,54 M (DIMENSÕES APROXIMADAS)</t>
  </si>
  <si>
    <t xml:space="preserve"> H266 </t>
  </si>
  <si>
    <t>REGISTRO DE PRESSAO C/CANOPLA CROMADO 1/2"</t>
  </si>
  <si>
    <t xml:space="preserve"> H401 </t>
  </si>
  <si>
    <t>PORTA GRELHA QUADRADO BRANCO DIAM. 150 mm (ESGOTO)</t>
  </si>
  <si>
    <t xml:space="preserve"> H539 </t>
  </si>
  <si>
    <t>SIFAO FLEXIVEL UNIVERSAL (SANFONADO) EM PVC PARA LAVATORIO</t>
  </si>
  <si>
    <t xml:space="preserve"> H212 </t>
  </si>
  <si>
    <t>SIFAO METALICO P/PIA 1.1/2X2"</t>
  </si>
  <si>
    <t xml:space="preserve"> H215 </t>
  </si>
  <si>
    <t>SOLUCAO LIMPADORA 200 CM3 (FRASCO PLASTICO)</t>
  </si>
  <si>
    <t xml:space="preserve"> H440 </t>
  </si>
  <si>
    <t>TORNEIRA DE BOIA DIAMETRO 3/4" (20 MM)</t>
  </si>
  <si>
    <t xml:space="preserve"> H237 </t>
  </si>
  <si>
    <t>TORNEIRA DE MESA PARA LAVATORIO DIAMETRO 1/2"</t>
  </si>
  <si>
    <t xml:space="preserve"> H239 </t>
  </si>
  <si>
    <t>TUBO DE DESCIDA PARA CAIXA DE DESCARGA (LONGO 1.1/4")</t>
  </si>
  <si>
    <t xml:space="preserve"> H285 </t>
  </si>
  <si>
    <t xml:space="preserve"> H286 </t>
  </si>
  <si>
    <t>TUBO SOLDAVEL PARA ESGOTO DIAMETRO 50 MM</t>
  </si>
  <si>
    <t xml:space="preserve"> H248 </t>
  </si>
  <si>
    <t xml:space="preserve"> H221 </t>
  </si>
  <si>
    <t xml:space="preserve"> H631 </t>
  </si>
  <si>
    <t>TUBO DE DESPEJO PARA VÁLVULA (PIA/TANQUE)</t>
  </si>
  <si>
    <t xml:space="preserve"> H272 </t>
  </si>
  <si>
    <t>UNIAO SOLDAVEL DIAMETRO 32 MM</t>
  </si>
  <si>
    <t xml:space="preserve"> H164 </t>
  </si>
  <si>
    <t>JOELHO 90 GRAUS SOLDAVEL DIAMETRO 25 MM</t>
  </si>
  <si>
    <t xml:space="preserve"> H165 </t>
  </si>
  <si>
    <t>JOELHO 90 GRAUS SOLDAVEL DIAMETRO 32 MM</t>
  </si>
  <si>
    <t xml:space="preserve"> H198 </t>
  </si>
  <si>
    <t>REGISTRO DE GAVETA C/CANOPLA DIAM.1.1/4"</t>
  </si>
  <si>
    <t xml:space="preserve"> H606 </t>
  </si>
  <si>
    <t>TAMPA CEGA REDONDA BRANCA PVC 250 MM</t>
  </si>
  <si>
    <t xml:space="preserve"> H238 </t>
  </si>
  <si>
    <t>TORNEIRA DE PAREDE PARA PIA OU BEBEDOURO DIÂMETRO 1/2" E 3/4"</t>
  </si>
  <si>
    <t xml:space="preserve"> H249 </t>
  </si>
  <si>
    <t xml:space="preserve"> H241 </t>
  </si>
  <si>
    <t>TUBO DE LIGACAO PVC CROMADO DE 1.1/2"</t>
  </si>
  <si>
    <t xml:space="preserve"> H258 </t>
  </si>
  <si>
    <t>VALVULA 1" PARA MICTORIO TIPO COCHO (PVC)</t>
  </si>
  <si>
    <t xml:space="preserve"> H261 </t>
  </si>
  <si>
    <t>VALVULA PARA LAVATORIO PVC 1"</t>
  </si>
  <si>
    <t xml:space="preserve"> H262 </t>
  </si>
  <si>
    <t xml:space="preserve"> H284 </t>
  </si>
  <si>
    <t xml:space="preserve"> H264 </t>
  </si>
  <si>
    <t>VASO SANITARIO CONVENCIONAL</t>
  </si>
  <si>
    <t>Total =&gt;</t>
  </si>
  <si>
    <t xml:space="preserve"> 1.1.0.0.2. </t>
  </si>
  <si>
    <t xml:space="preserve"> 021301 </t>
  </si>
  <si>
    <t>PLACA DE OBRA PLOTADA EM CHAPA METÁLICA 26 , AFIXADA EM CAVALETES DE MADEIRA
DE LEI (VIGOTAS 6X12CM) - PADRÃO GOINFRA</t>
  </si>
  <si>
    <t xml:space="preserve"> 1374 </t>
  </si>
  <si>
    <t>CHAPA DE EMENDA PARA MADEIRAMENTO</t>
  </si>
  <si>
    <t xml:space="preserve"> 1893 </t>
  </si>
  <si>
    <t>PARAFUSO 8x110 MM</t>
  </si>
  <si>
    <t xml:space="preserve"> 1890 </t>
  </si>
  <si>
    <t>PLACA DE OBRA PLOTADA NA CHAPA 26 (0,50 MM)</t>
  </si>
  <si>
    <t xml:space="preserve"> 2133 </t>
  </si>
  <si>
    <t>VIGOTA DE MADEIRA 6x12</t>
  </si>
  <si>
    <t xml:space="preserve"> 1.2.0.0.1. </t>
  </si>
  <si>
    <t xml:space="preserve"> 030114 </t>
  </si>
  <si>
    <t>MOBILIZAÇÃO DO CANTEIRO DE OBRAS - INCLUSIVE CARGA E DESCARGA E A HORA
IMPRODUTIVA DO CAMINHÃO - ( EXCLUSO O TRANSPORTE )</t>
  </si>
  <si>
    <t xml:space="preserve"> 2872 </t>
  </si>
  <si>
    <t>HORA IMPRODUTIVA DO CAMINHÃO CARROCERIA MADEIRA 15 T (O. RODOV. )</t>
  </si>
  <si>
    <t xml:space="preserve"> 1.2.0.0.2. </t>
  </si>
  <si>
    <t xml:space="preserve"> 030116 </t>
  </si>
  <si>
    <t xml:space="preserve"> 1.3.0.0.1. </t>
  </si>
  <si>
    <t xml:space="preserve"> 270501 </t>
  </si>
  <si>
    <t xml:space="preserve"> 0110 </t>
  </si>
  <si>
    <t>ÁCIDO MURIÁTICO (D=1,2 KG/L)</t>
  </si>
  <si>
    <t xml:space="preserve"> 2840 </t>
  </si>
  <si>
    <t>DETERGENTE AMONIACAL (D=1,01 KG/L)</t>
  </si>
  <si>
    <t xml:space="preserve"> 1971 </t>
  </si>
  <si>
    <t>SABAO EM PO</t>
  </si>
  <si>
    <t xml:space="preserve"> 1.3.0.0.2. </t>
  </si>
  <si>
    <t xml:space="preserve"> 270804 </t>
  </si>
  <si>
    <t xml:space="preserve"> 1174 </t>
  </si>
  <si>
    <t>BUCHA DE NYLON COM PARAFUSO - S6</t>
  </si>
  <si>
    <t xml:space="preserve"> 2822 </t>
  </si>
  <si>
    <t>PLACA DE INAUGURACAO ACO ESCOVADO 60X120CM</t>
  </si>
  <si>
    <t xml:space="preserve"> 2.1.0.0.1. </t>
  </si>
  <si>
    <t xml:space="preserve"> 020200 </t>
  </si>
  <si>
    <t xml:space="preserve"> 2758 </t>
  </si>
  <si>
    <t>FERRAMENTAS/EQUIPAMENTOS E MATERIAL DE LIMPEZA PERMANENTE( COMPOSIÇÃO AUXILIAR )</t>
  </si>
  <si>
    <t xml:space="preserve"> 2.1.0.0.2. </t>
  </si>
  <si>
    <t xml:space="preserve"> 021602 </t>
  </si>
  <si>
    <t xml:space="preserve"> 2538 </t>
  </si>
  <si>
    <t>EPI/PGR/PCMSO / EXAMES/TREINAMENTOS/VISITAS  (COMP. AUXILIAR)</t>
  </si>
  <si>
    <t xml:space="preserve"> 2.1.0.0.3. </t>
  </si>
  <si>
    <t xml:space="preserve"> 050101 </t>
  </si>
  <si>
    <t xml:space="preserve"> 2454 </t>
  </si>
  <si>
    <t>PERNOITE EM QUARTO SOLTEIRO C/ AR CONDICIONADO OU VENTILADOR</t>
  </si>
  <si>
    <t xml:space="preserve"> 2537 </t>
  </si>
  <si>
    <t>CAFÉ DA MANHA (COMP. AUXILIAR)</t>
  </si>
  <si>
    <t xml:space="preserve"> 2460 </t>
  </si>
  <si>
    <t>SONDAGEM A PERCUSSÃO (SPT) - COTAÇÃO COM FIRMAS ESPECIALIZADAS</t>
  </si>
  <si>
    <t xml:space="preserve"> 1941 </t>
  </si>
  <si>
    <t>REFEICAO</t>
  </si>
  <si>
    <t xml:space="preserve"> 2.2.0.0.1. </t>
  </si>
  <si>
    <t xml:space="preserve"> 250101 </t>
  </si>
  <si>
    <t xml:space="preserve"> 0001 </t>
  </si>
  <si>
    <t>ENGENHEIRO</t>
  </si>
  <si>
    <t xml:space="preserve"> 2.2.0.0.2. </t>
  </si>
  <si>
    <t xml:space="preserve"> 250103 </t>
  </si>
  <si>
    <t xml:space="preserve"> 0002 </t>
  </si>
  <si>
    <t>ENCARREGADO</t>
  </si>
  <si>
    <t xml:space="preserve"> 2.2.0.0.3. </t>
  </si>
  <si>
    <t xml:space="preserve"> 250105 </t>
  </si>
  <si>
    <t xml:space="preserve"> 0017 </t>
  </si>
  <si>
    <t>ALMOXARIFE/APONTADOR</t>
  </si>
  <si>
    <t xml:space="preserve"> 2.2.0.0.4. </t>
  </si>
  <si>
    <t xml:space="preserve"> 250110 </t>
  </si>
  <si>
    <t xml:space="preserve"> 0037 </t>
  </si>
  <si>
    <t>VIGIA DE OBRA NOTURNO-SÁBADO/DOMINGO DIURNO (SALÁRIO X 1,5864)</t>
  </si>
  <si>
    <t xml:space="preserve"> 2.3.0.0.1. </t>
  </si>
  <si>
    <t xml:space="preserve"> 271500 </t>
  </si>
  <si>
    <t xml:space="preserve"> 2.3.0.0.2. </t>
  </si>
  <si>
    <t xml:space="preserve"> 271502 </t>
  </si>
  <si>
    <t xml:space="preserve"> 3.1.1.0.1. </t>
  </si>
  <si>
    <t xml:space="preserve"> 040101 </t>
  </si>
  <si>
    <t xml:space="preserve"> 3.1.1.0.2. </t>
  </si>
  <si>
    <t xml:space="preserve"> 040902 </t>
  </si>
  <si>
    <t xml:space="preserve"> 3.2.1.0.1. </t>
  </si>
  <si>
    <t xml:space="preserve"> 070509 </t>
  </si>
  <si>
    <t xml:space="preserve"> 3929 </t>
  </si>
  <si>
    <t>CABO FLEXÍVEL EPR/XLPE (90°C), 0,6/1 KV, 10 MM2</t>
  </si>
  <si>
    <t xml:space="preserve"> 3.2.1.0.2. </t>
  </si>
  <si>
    <t xml:space="preserve"> 070517 </t>
  </si>
  <si>
    <t xml:space="preserve"> 3937 </t>
  </si>
  <si>
    <t xml:space="preserve"> 3.2.1.0.3. </t>
  </si>
  <si>
    <t xml:space="preserve"> 070510 </t>
  </si>
  <si>
    <t xml:space="preserve"> 3930 </t>
  </si>
  <si>
    <t xml:space="preserve"> 3.2.1.0.4. </t>
  </si>
  <si>
    <t xml:space="preserve"> 070582 </t>
  </si>
  <si>
    <t xml:space="preserve"> 3121 </t>
  </si>
  <si>
    <t>CABO FLEXÍVEL PVC (70° C), 0,6/1 KV, SINTENAX 4 MM2</t>
  </si>
  <si>
    <t xml:space="preserve"> 3.2.1.0.5. </t>
  </si>
  <si>
    <t xml:space="preserve"> 070583 </t>
  </si>
  <si>
    <t xml:space="preserve"> 3123 </t>
  </si>
  <si>
    <t>CABO FLEXÍVEL PVC (70° C), 0,6/1 KV, SINTENAX 6 MM2</t>
  </si>
  <si>
    <t xml:space="preserve"> 3.2.1.0.6. </t>
  </si>
  <si>
    <t xml:space="preserve"> 97882 </t>
  </si>
  <si>
    <t>INEL - INSTALAÇÃO ELÉTRICA/ELETRIFICAÇÃO E ILUMINAÇÃO EXTERNA</t>
  </si>
  <si>
    <t>Composição Auxiliar</t>
  </si>
  <si>
    <t xml:space="preserve"> 101619 </t>
  </si>
  <si>
    <t>PREPARO DE FUNDO DE VALA COM LARGURA MENOR QUE 1,5 M, COM CAMADA DE BRITA, LANÇAMENTO MANUAL. AF_08/2020</t>
  </si>
  <si>
    <t>MOVT - MOVIMENTO DE TERRA</t>
  </si>
  <si>
    <t xml:space="preserve"> 88309 </t>
  </si>
  <si>
    <t>PEDREIRO COM ENCARGOS COMPLEMENTARES</t>
  </si>
  <si>
    <t>SEDI - SERVIÇOS DIVERSOS</t>
  </si>
  <si>
    <t xml:space="preserve"> 88316 </t>
  </si>
  <si>
    <t>SERVENTE COM ENCARGOS COMPLEMENTARES</t>
  </si>
  <si>
    <t xml:space="preserve"> 97734 </t>
  </si>
  <si>
    <t>PEÇA RETANGULAR PRÉ-MOLDADA, VOLUME DE CONCRETO DE 10 A 30 LITROS, TAXA DE AÇO APROXIMADA DE 30KG/M³. AF_01/2018</t>
  </si>
  <si>
    <t>FUES - FUNDAÇÕES E ESTRUTURAS</t>
  </si>
  <si>
    <t xml:space="preserve"> 00043430 </t>
  </si>
  <si>
    <t>CAIXA DE CONCRETO ARMADO PRE-MOLDADO, SEM FUNDO, QUADRADA, DIMENSOES DE 0,40 X 0,40 X 0,40 M</t>
  </si>
  <si>
    <t xml:space="preserve"> 3.2.1.0.7. </t>
  </si>
  <si>
    <t xml:space="preserve"> 97883 </t>
  </si>
  <si>
    <t>CAIXA ENTERRADA ELÉTRICA RETANGULAR, EM CONCRETO PRÉ-MOLDADO, FUNDO COM
BRITA, DIMENSÕES INTERNAS: 0,6X0,6X0,5 M. AF_12/2020</t>
  </si>
  <si>
    <t xml:space="preserve"> 5678 </t>
  </si>
  <si>
    <t>RETROESCAVADEIRA SOBRE RODAS COM CARREGADEIRA, TRAÇÃO 4X4, POTÊNCIA LÍQ. 88 HP, CAÇAMBA CARREG. CAP. MÍN. 1 M3, CAÇAMBA RETRO CAP. 0,26 M3, PESO OPERACIONAL MÍN. 6.674 KG, PROFUNDIDADE ESCAVAÇÃO MÁX. 4,37 M - CHP DIURNO. AF_06/2014</t>
  </si>
  <si>
    <t>CHOR - CUSTOS HORÁRIOS DE MÁQUINAS E EQUIPAMENTOS</t>
  </si>
  <si>
    <t>CHP</t>
  </si>
  <si>
    <t xml:space="preserve"> 5679 </t>
  </si>
  <si>
    <t>RETROESCAVADEIRA SOBRE RODAS COM CARREGADEIRA, TRAÇÃO 4X4, POTÊNCIA LÍQ. 88 HP, CAÇAMBA CARREG. CAP. MÍN. 1 M3, CAÇAMBA RETRO CAP. 0,26 M3, PESO OPERACIONAL MÍN. 6.674 KG, PROFUNDIDADE ESCAVAÇÃO MÁX. 4,37 M - CHI DIURNO. AF_06/2014</t>
  </si>
  <si>
    <t>CHI</t>
  </si>
  <si>
    <t xml:space="preserve"> 97735 </t>
  </si>
  <si>
    <t>PEÇA RETANGULAR PRÉ-MOLDADA, VOLUME DE CONCRETO DE 30 A 100 LITROS, TAXA DE AÇO APROXIMADA DE 30KG/M³. AF_01/2018</t>
  </si>
  <si>
    <t xml:space="preserve"> 00043431 </t>
  </si>
  <si>
    <t>CAIXA DE CONCRETO ARMADO PRE-MOLDADO, SEM FUNDO, QUADRADA, DIMENSOES DE 0,60 X 0,60 X 0,50 M</t>
  </si>
  <si>
    <t xml:space="preserve"> 3.2.1.0.8. </t>
  </si>
  <si>
    <t xml:space="preserve"> 97884 </t>
  </si>
  <si>
    <t>CAIXA ENTERRADA ELÉTRICA RETANGULAR, EM CONCRETO PRÉ-MOLDADO, FUNDO COM
BRITA, DIMENSÕES INTERNAS: 0,8X0,8X0,5 M. AF_12/2020</t>
  </si>
  <si>
    <t xml:space="preserve"> 00043432 </t>
  </si>
  <si>
    <t>CAIXA DE CONCRETO ARMADO PRE-MOLDADO, SEM FUNDO, QUADRADA, DIMENSOES DE 0,80 X 0,80 X 0,50 M</t>
  </si>
  <si>
    <t xml:space="preserve"> 3.2.1.0.9. </t>
  </si>
  <si>
    <t xml:space="preserve"> 93655 </t>
  </si>
  <si>
    <t xml:space="preserve"> 88247 </t>
  </si>
  <si>
    <t>AUXILIAR DE ELETRICISTA COM ENCARGOS COMPLEMENTARES</t>
  </si>
  <si>
    <t xml:space="preserve"> 88264 </t>
  </si>
  <si>
    <t>ELETRICISTA COM ENCARGOS COMPLEMENTARES</t>
  </si>
  <si>
    <t xml:space="preserve"> 00001571 </t>
  </si>
  <si>
    <t>TERMINAL A COMPRESSAO EM COBRE ESTANHADO PARA CABO 4 MM2, 1 FURO E 1 COMPRESSAO, PARA PARAFUSO DE FIXACAO M5</t>
  </si>
  <si>
    <t xml:space="preserve"> 00034653 </t>
  </si>
  <si>
    <t>DISJUNTOR TIPO DIN/IEC, MONOPOLAR DE 6  ATE  32A</t>
  </si>
  <si>
    <t xml:space="preserve"> 3.2.1.0.10. </t>
  </si>
  <si>
    <t xml:space="preserve"> 101897 </t>
  </si>
  <si>
    <t xml:space="preserve"> 00001581 </t>
  </si>
  <si>
    <t>TERMINAL A COMPRESSAO EM COBRE ESTANHADO PARA CABO 120 MM2, 1 FURO E 1 COMPRESSAO, PARA PARAFUSO DE FIXACAO M12</t>
  </si>
  <si>
    <t xml:space="preserve"> 00002393 </t>
  </si>
  <si>
    <t>DISJUNTOR TERMOMAGNETICO TRIPOLAR 250 A / 600 V, TIPO FXD</t>
  </si>
  <si>
    <t xml:space="preserve"> 3.2.1.0.11. </t>
  </si>
  <si>
    <t xml:space="preserve"> 071175 </t>
  </si>
  <si>
    <t>Un</t>
  </si>
  <si>
    <t xml:space="preserve"> 3269 </t>
  </si>
  <si>
    <t xml:space="preserve"> 3.2.1.0.12. </t>
  </si>
  <si>
    <t xml:space="preserve"> 93670 </t>
  </si>
  <si>
    <t xml:space="preserve"> 00034709 </t>
  </si>
  <si>
    <t>DISJUNTOR TIPO DIN/IEC, TRIPOLAR DE 10 ATE 50A</t>
  </si>
  <si>
    <t xml:space="preserve"> 3.2.1.0.13. </t>
  </si>
  <si>
    <t xml:space="preserve"> 93671 </t>
  </si>
  <si>
    <t xml:space="preserve"> 00001573 </t>
  </si>
  <si>
    <t>TERMINAL A COMPRESSAO EM COBRE ESTANHADO PARA CABO 6 MM2, 1 FURO E 1 COMPRESSAO, PARA PARAFUSO DE FIXACAO M6</t>
  </si>
  <si>
    <t xml:space="preserve"> 3.2.1.0.14. </t>
  </si>
  <si>
    <t xml:space="preserve"> 93672 </t>
  </si>
  <si>
    <t>DISJUNTOR TRIPOLAR TIPO DIN, CORRENTE NOMINAL DE 40A - FORNECIMENTO E
INSTALAÇÃO. AF_10/2020</t>
  </si>
  <si>
    <t xml:space="preserve"> 00001574 </t>
  </si>
  <si>
    <t>TERMINAL A COMPRESSAO EM COBRE ESTANHADO PARA CABO 10 MM2, 1 FURO E 1 COMPRESSAO, PARA PARAFUSO DE FIXACAO M6</t>
  </si>
  <si>
    <t xml:space="preserve"> 3.2.1.0.15. </t>
  </si>
  <si>
    <t xml:space="preserve"> 071184 </t>
  </si>
  <si>
    <t xml:space="preserve"> 3939 </t>
  </si>
  <si>
    <t>DISPOSITIVO DE PROTEÇÃO CONTRA SURTOS(DPS) 275V DE 8 A 40KA</t>
  </si>
  <si>
    <t xml:space="preserve"> 3.2.1.0.16. </t>
  </si>
  <si>
    <t xml:space="preserve"> 97670 </t>
  </si>
  <si>
    <t xml:space="preserve"> 00039248 </t>
  </si>
  <si>
    <t>ELETRODUTO/DUTO PEAD FLEXIVEL PAREDE SIMPLES, CORRUGACAO HELICOIDAL, COR PRETA, SEM ROSCA, DE 4", PARA CABEAMENTO SUBTERRANEO (NBR 15715)</t>
  </si>
  <si>
    <t xml:space="preserve"> 3.2.1.0.17. </t>
  </si>
  <si>
    <t xml:space="preserve"> 91860 </t>
  </si>
  <si>
    <t xml:space="preserve"> 00039247 </t>
  </si>
  <si>
    <t>ELETRODUTO/DUTO PEAD FLEXIVEL PAREDE SIMPLES, CORRUGACAO HELICOIDAL, COR PRETA, SEM ROSCA, DE 1 1/4", PARA CABEAMENTO SUBTERRANEO (NBR 15715)</t>
  </si>
  <si>
    <t xml:space="preserve"> 3.2.1.0.18. </t>
  </si>
  <si>
    <t xml:space="preserve"> 97668 </t>
  </si>
  <si>
    <t xml:space="preserve"> 00002446 </t>
  </si>
  <si>
    <t>ELETRODUTO/DUTO PEAD FLEXIVEL PAREDE SIMPLES, CORRUGACAO HELICOIDAL, COR PRETA, SEM ROSCA, DE 2",  PARA CABEAMENTO SUBTERRANEO (NBR 15715)</t>
  </si>
  <si>
    <t xml:space="preserve"> 3.2.1.0.19. </t>
  </si>
  <si>
    <t xml:space="preserve"> 97669 </t>
  </si>
  <si>
    <t xml:space="preserve"> 00002442 </t>
  </si>
  <si>
    <t>ELETRODUTO/DUTO PEAD FLEXIVEL PAREDE SIMPLES, CORRUGACAO HELICOIDAL, COR PRETA, SEM ROSCA, DE 3",  PARA CABEAMENTO SUBTERRANEO (NBR 15715)</t>
  </si>
  <si>
    <t xml:space="preserve"> 3.2.1.0.20. </t>
  </si>
  <si>
    <t xml:space="preserve"> 072205 </t>
  </si>
  <si>
    <t xml:space="preserve"> 3421 </t>
  </si>
  <si>
    <t>QUADRO DE DISTRIBUICAO DE EMBUTIR METÁLICO CB-56E - 225A</t>
  </si>
  <si>
    <t xml:space="preserve"> 3.2.2.0.1. </t>
  </si>
  <si>
    <t xml:space="preserve"> 070285 </t>
  </si>
  <si>
    <t xml:space="preserve"> 3032 </t>
  </si>
  <si>
    <t xml:space="preserve"> 3.2.2.0.2. </t>
  </si>
  <si>
    <t xml:space="preserve"> 070287 </t>
  </si>
  <si>
    <t xml:space="preserve"> 3037 </t>
  </si>
  <si>
    <t xml:space="preserve"> 3.2.2.0.3. </t>
  </si>
  <si>
    <t xml:space="preserve"> 070305 </t>
  </si>
  <si>
    <t xml:space="preserve"> 3042 </t>
  </si>
  <si>
    <t>BOTOEIRA "LIGA-DESLIGA" PARA INSTALAÇÃO EM PORTA DE QUADRO</t>
  </si>
  <si>
    <t xml:space="preserve"> 3.2.2.0.4. </t>
  </si>
  <si>
    <t xml:space="preserve"> 91924 </t>
  </si>
  <si>
    <t xml:space="preserve"> 00001013 </t>
  </si>
  <si>
    <t>CABO DE COBRE, FLEXIVEL, CLASSE 4 OU 5, ISOLACAO EM PVC/A, ANTICHAMA BWF-B, 1 CONDUTOR, 450/750 V, SECAO NOMINAL 1,5 MM2</t>
  </si>
  <si>
    <t xml:space="preserve"> 00021127 </t>
  </si>
  <si>
    <t>FITA ISOLANTE ADESIVA ANTICHAMA, USO ATE 750 V, EM ROLO DE 19 MM X 5 M</t>
  </si>
  <si>
    <t xml:space="preserve"> 3.2.2.0.5. </t>
  </si>
  <si>
    <t xml:space="preserve"> 070561 </t>
  </si>
  <si>
    <t xml:space="preserve"> 3831 </t>
  </si>
  <si>
    <t xml:space="preserve"> 3.2.2.0.6. </t>
  </si>
  <si>
    <t xml:space="preserve"> 070705 </t>
  </si>
  <si>
    <t xml:space="preserve"> 3144 </t>
  </si>
  <si>
    <t xml:space="preserve"> 3.2.2.0.7. </t>
  </si>
  <si>
    <t xml:space="preserve"> 070764 </t>
  </si>
  <si>
    <t xml:space="preserve"> 3147 </t>
  </si>
  <si>
    <t xml:space="preserve"> 3.2.2.0.8. </t>
  </si>
  <si>
    <t xml:space="preserve"> 081894 </t>
  </si>
  <si>
    <t xml:space="preserve"> H715 </t>
  </si>
  <si>
    <t>CHAVE DE BOIA AUTOMÁTICA - 15A/250V (COMPRIMENTO DO CABO = 1,5M)</t>
  </si>
  <si>
    <t xml:space="preserve"> 3.2.2.0.9. </t>
  </si>
  <si>
    <t xml:space="preserve"> 070840 </t>
  </si>
  <si>
    <t xml:space="preserve"> 3022 </t>
  </si>
  <si>
    <t>BASE DZ DE 25A A 63A</t>
  </si>
  <si>
    <t xml:space="preserve"> 3174 </t>
  </si>
  <si>
    <t>CHAVE TRIPOLAR TIPO PACCO 63A</t>
  </si>
  <si>
    <t xml:space="preserve"> 3215 </t>
  </si>
  <si>
    <t>CONTATOR TRIPOLAR - 25A, 500V NOMINAL, COMANDO 220V, CATEGORIA AC-3.</t>
  </si>
  <si>
    <t xml:space="preserve"> 3323 </t>
  </si>
  <si>
    <t>FUSIVEL DZ RETARDADO DE 35A A 63A</t>
  </si>
  <si>
    <t xml:space="preserve"> 3752 </t>
  </si>
  <si>
    <t>INTERRUPTOR PARA QUADRO DE COMANDO</t>
  </si>
  <si>
    <t xml:space="preserve"> 3389 </t>
  </si>
  <si>
    <t>PARAFUSO DE AJUSTE TIPO DZ ATE 63A</t>
  </si>
  <si>
    <t xml:space="preserve"> 3751 </t>
  </si>
  <si>
    <t>RELE DE FALTA DE FASE 380 V - 60 HZ</t>
  </si>
  <si>
    <t xml:space="preserve"> 3764 </t>
  </si>
  <si>
    <t>RELE DE SOBRECORRENTE 16 - 36A</t>
  </si>
  <si>
    <t xml:space="preserve"> 3459 </t>
  </si>
  <si>
    <t>TAMPA TIPO DZ ATE 63A</t>
  </si>
  <si>
    <t xml:space="preserve"> 3.2.2.0.10. </t>
  </si>
  <si>
    <t xml:space="preserve"> 070892 </t>
  </si>
  <si>
    <t xml:space="preserve"> 3172 </t>
  </si>
  <si>
    <t xml:space="preserve"> 3.2.2.0.11. </t>
  </si>
  <si>
    <t xml:space="preserve"> 071062 </t>
  </si>
  <si>
    <t xml:space="preserve"> 3214 </t>
  </si>
  <si>
    <t xml:space="preserve"> 3.2.2.0.12. </t>
  </si>
  <si>
    <t xml:space="preserve"> 93654 </t>
  </si>
  <si>
    <t>DISJUNTOR MONOPOLAR TIPO DIN, CORRENTE NOMINAL DE 16A - FORNECIMENTO E
INSTALAÇÃO. AF_10/2020</t>
  </si>
  <si>
    <t xml:space="preserve"> 00001570 </t>
  </si>
  <si>
    <t>TERMINAL A COMPRESSAO EM COBRE ESTANHADO PARA CABO 2,5 MM2, 1 FURO E 1 COMPRESSAO, PARA PARAFUSO DE FIXACAO M5</t>
  </si>
  <si>
    <t xml:space="preserve"> 3.2.2.0.15. </t>
  </si>
  <si>
    <t xml:space="preserve"> 072630 </t>
  </si>
  <si>
    <t xml:space="preserve"> 3481 </t>
  </si>
  <si>
    <t xml:space="preserve"> 3.2.3.0.1. </t>
  </si>
  <si>
    <t xml:space="preserve"> 070371 </t>
  </si>
  <si>
    <t xml:space="preserve"> 3.2.3.0.2. </t>
  </si>
  <si>
    <t xml:space="preserve"> 070391 </t>
  </si>
  <si>
    <t xml:space="preserve"> 3070 </t>
  </si>
  <si>
    <t xml:space="preserve"> 3.2.3.0.4. </t>
  </si>
  <si>
    <t xml:space="preserve"> 91927 </t>
  </si>
  <si>
    <t xml:space="preserve"> 00001022 </t>
  </si>
  <si>
    <t>CABO DE COBRE, FLEXIVEL, CLASSE 4 OU 5, ISOLACAO EM PVC/A, ANTICHAMA BWF-B, COBERTURA PVC-ST1, ANTICHAMA BWF-B, 1 CONDUTOR, 0,6/1 KV, SECAO NOMINAL 2,5 MM2</t>
  </si>
  <si>
    <t xml:space="preserve"> 3.2.3.0.5. </t>
  </si>
  <si>
    <t xml:space="preserve"> 97881 </t>
  </si>
  <si>
    <t xml:space="preserve"> 97733 </t>
  </si>
  <si>
    <t>PEÇA RETANGULAR PRÉ-MOLDADA, VOLUME DE CONCRETO DE ATÉ 10 LITROS, TAXA DE AÇO APROXIMADA DE 30KG/M³. AF_01/2018</t>
  </si>
  <si>
    <t xml:space="preserve"> 00043429 </t>
  </si>
  <si>
    <t>CAIXA DE CONCRETO ARMADO PRE-MOLDADO, SEM FUNDO, QUADRADA, DIMENSOES DE 0,30 X 0,30 X 0,30 M</t>
  </si>
  <si>
    <t xml:space="preserve"> 3.2.3.0.6. </t>
  </si>
  <si>
    <t xml:space="preserve"> 91939 </t>
  </si>
  <si>
    <t xml:space="preserve"> 88629 </t>
  </si>
  <si>
    <t>ARGAMASSA TRAÇO 1:3 (EM VOLUME DE CIMENTO E AREIA MÉDIA ÚMIDA), PREPARO MANUAL. AF_08/2019</t>
  </si>
  <si>
    <t xml:space="preserve"> 00001872 </t>
  </si>
  <si>
    <t>CAIXA DE PASSAGEM, EM PVC, DE 4" X 2", PARA ELETRODUTO FLEXIVEL CORRUGADO</t>
  </si>
  <si>
    <t xml:space="preserve"> 3.2.3.0.7. </t>
  </si>
  <si>
    <t xml:space="preserve"> 91940 </t>
  </si>
  <si>
    <t>CAIXA RETANGULAR 4" X 2" MÉDIA (1,30 M DO PISO), PVC, INSTALADA EM PAREDE -
FORNECIMENTO E INSTALAÇÃO. AF_03/2023</t>
  </si>
  <si>
    <t xml:space="preserve"> 3.2.3.0.8. </t>
  </si>
  <si>
    <t xml:space="preserve"> 070930 </t>
  </si>
  <si>
    <t xml:space="preserve"> 4029 </t>
  </si>
  <si>
    <t>ADAPTADOR DE SAÍDA 3/4" PARA CONDULETE METÁLICO</t>
  </si>
  <si>
    <t xml:space="preserve"> 3.2.3.0.9. </t>
  </si>
  <si>
    <t xml:space="preserve"> 070929 </t>
  </si>
  <si>
    <t xml:space="preserve"> 4028 </t>
  </si>
  <si>
    <t xml:space="preserve"> 3.2.3.0.10. </t>
  </si>
  <si>
    <t xml:space="preserve"> 070932 </t>
  </si>
  <si>
    <t xml:space="preserve"> 4031 </t>
  </si>
  <si>
    <t>TAMPÃO DE 3/4" PARA CONDULETE METÁLICO</t>
  </si>
  <si>
    <t xml:space="preserve"> 3.2.3.0.11. </t>
  </si>
  <si>
    <t xml:space="preserve"> 071151 </t>
  </si>
  <si>
    <t xml:space="preserve"> 3254 </t>
  </si>
  <si>
    <t>CURVA DE 90 GRAUS AÇO GALVANIZADO DIAM. 3/4"</t>
  </si>
  <si>
    <t xml:space="preserve"> 3.2.3.0.13. </t>
  </si>
  <si>
    <t xml:space="preserve"> 071251 </t>
  </si>
  <si>
    <t xml:space="preserve"> 3300 </t>
  </si>
  <si>
    <t>ELETRODUTO  EM AÇO ZINCADO DIAMETRO 3/4"</t>
  </si>
  <si>
    <t xml:space="preserve"> 3.2.3.0.14. </t>
  </si>
  <si>
    <t xml:space="preserve"> 91855 </t>
  </si>
  <si>
    <t xml:space="preserve"> 00039244 </t>
  </si>
  <si>
    <t>ELETRODUTO PVC FLEXIVEL CORRUGADO, REFORCADO, COR LARANJA, DE 25 MM, PARA LAJES E PISOS</t>
  </si>
  <si>
    <t xml:space="preserve"> 3.2.3.0.15. </t>
  </si>
  <si>
    <t xml:space="preserve"> 91857 </t>
  </si>
  <si>
    <t xml:space="preserve"> 00039245 </t>
  </si>
  <si>
    <t>ELETRODUTO PVC FLEXIVEL CORRUGADO, REFORCADO, COR LARANJA, DE 32 MM, PARA LAJES E PISOS</t>
  </si>
  <si>
    <t xml:space="preserve"> 3.2.3.0.16. </t>
  </si>
  <si>
    <t xml:space="preserve"> 071441 </t>
  </si>
  <si>
    <t xml:space="preserve"> 3338 </t>
  </si>
  <si>
    <t>INTERRUPTOR SIMPLES (2 SECOES) - (SUPORTE+MÓDULOS+ESPELHO)</t>
  </si>
  <si>
    <t xml:space="preserve"> 3.2.3.0.17. </t>
  </si>
  <si>
    <t xml:space="preserve"> 071442 </t>
  </si>
  <si>
    <t xml:space="preserve"> 3339 </t>
  </si>
  <si>
    <t>INTERRUPTOR SIMPLES (3 SECOES) - (SUPORTE+MÓDULOS+ESPELHO)</t>
  </si>
  <si>
    <t xml:space="preserve"> 3.2.3.0.18. </t>
  </si>
  <si>
    <t xml:space="preserve"> 97610 </t>
  </si>
  <si>
    <t xml:space="preserve"> 00012295 </t>
  </si>
  <si>
    <t>SOQUETE DE BAQUELITE BASE E27, PARA LAMPADAS</t>
  </si>
  <si>
    <t xml:space="preserve"> 00038194 </t>
  </si>
  <si>
    <t>LAMPADA LED 10 W BIVOLT BRANCA, FORMATO TRADICIONAL (BASE E27)</t>
  </si>
  <si>
    <t xml:space="preserve"> 3.2.3.0.19. </t>
  </si>
  <si>
    <t xml:space="preserve"> 97591 </t>
  </si>
  <si>
    <t xml:space="preserve"> 00038191 </t>
  </si>
  <si>
    <t>LAMPADA FLUORESCENTE COMPACTA 2U BRANCA 15 W, BASE E27 (127/220 V)</t>
  </si>
  <si>
    <t xml:space="preserve"> 00038770 </t>
  </si>
  <si>
    <t>LUMINARIA PLAFON REDONDO COM VIDRO FOSCO DIAMETRO *30* CM, PARA 2 LAMPADAS, BASE E27, POTENCIA MAXIMA 40/60 W (NAO INCLUI LAMPADAS)</t>
  </si>
  <si>
    <t xml:space="preserve"> 3.2.3.0.20. </t>
  </si>
  <si>
    <t xml:space="preserve"> 071722 </t>
  </si>
  <si>
    <t xml:space="preserve"> 3376 </t>
  </si>
  <si>
    <t>LUVA EM AÇO ZINCADO (ELETROLITICO) DIAMETRO 3/4"</t>
  </si>
  <si>
    <t xml:space="preserve"> 3.2.3.0.21. </t>
  </si>
  <si>
    <t xml:space="preserve"> 071861 </t>
  </si>
  <si>
    <t xml:space="preserve"> 3393 </t>
  </si>
  <si>
    <t xml:space="preserve"> 3.2.3.0.22. </t>
  </si>
  <si>
    <t xml:space="preserve"> 071696 </t>
  </si>
  <si>
    <t>LUMINÁRIA LED PARA JARDIM COM POSTE 3,00 M COM 01 LUMINÁRIA PLANA - INCLUSO
BASE DE CONCRETO PADRÃO GOINFRA E FIXAÇÃO</t>
  </si>
  <si>
    <t xml:space="preserve"> 0102 </t>
  </si>
  <si>
    <t xml:space="preserve"> 2438 </t>
  </si>
  <si>
    <t xml:space="preserve"> 2448 </t>
  </si>
  <si>
    <t xml:space="preserve"> 0104 </t>
  </si>
  <si>
    <t xml:space="preserve"> 0006 </t>
  </si>
  <si>
    <t xml:space="preserve"> 3893 </t>
  </si>
  <si>
    <t>SUPORTE PARA 1 PÉTALA PARA LUMINÁRIA DE ILUMINAÇÃO PÚBLICA</t>
  </si>
  <si>
    <t xml:space="preserve"> 4064 </t>
  </si>
  <si>
    <t>LUMINÁRIA LED SIMPLES PARA JARDIM COM POSTE DE 3,0 M, CORPO EM ALUMÍNIO INJETADO, POTÊNCIA MÍNIMA DE 78W, FLUXO LUMINOSO IGUAL OU SUPERIOR A 8500 LUMENS, TCC DE 5000K, IP&gt;=66, VIDA ÚTIL MÍN.: 50.000 H</t>
  </si>
  <si>
    <t xml:space="preserve"> 3.2.3.0.24. </t>
  </si>
  <si>
    <t xml:space="preserve"> 072395 </t>
  </si>
  <si>
    <t xml:space="preserve"> 3446 </t>
  </si>
  <si>
    <t xml:space="preserve"> 3.2.3.0.25. </t>
  </si>
  <si>
    <t xml:space="preserve"> 072578 </t>
  </si>
  <si>
    <t>TOMADA ALTA DE EMBUTIR (1 MÓDULO), 2P+T 10 A, INCLUINDO SUPORTE E PLACA -
FORNECIMENTO E INSTALAÇÃO. AF_12/2015</t>
  </si>
  <si>
    <t xml:space="preserve"> 3.2.4.0.1. </t>
  </si>
  <si>
    <t xml:space="preserve"> 070501 </t>
  </si>
  <si>
    <t xml:space="preserve"> 3085 </t>
  </si>
  <si>
    <t xml:space="preserve"> 3.2.4.0.3. </t>
  </si>
  <si>
    <t xml:space="preserve"> 101795 </t>
  </si>
  <si>
    <t>INES - INSTALAÇÕES ESPECIAIS</t>
  </si>
  <si>
    <t xml:space="preserve"> 101616 </t>
  </si>
  <si>
    <t>PREPARO DE FUNDO DE VALA COM LARGURA MENOR QUE 1,5 M (ACERTO DO SOLO NATURAL). AF_08/2020</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</si>
  <si>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</si>
  <si>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</si>
  <si>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</si>
  <si>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</si>
  <si>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89995 </t>
  </si>
  <si>
    <t>GRAUTEAMENTO DE CINTA SUPERIOR OU DE VERGA EM ALVENARIA ESTRUTURAL. AF_09/2021</t>
  </si>
  <si>
    <t xml:space="preserve"> 89998 </t>
  </si>
  <si>
    <t>ARMAÇÃO DE CINTA DE ALVENARIA ESTRUTURAL; DIÂMETRO DE 10,0 MM. AF_09/2021</t>
  </si>
  <si>
    <t xml:space="preserve"> 94970 </t>
  </si>
  <si>
    <t>CONCRETO FCK = 20MPA, TRAÇO 1:2,7:3 (EM MASSA SECA DE CIMENTO/ AREIA MÉDIA/ BRITA 1) - PREPARO MECÂNICO COM BETONEIRA 600 L. AF_05/2021</t>
  </si>
  <si>
    <t xml:space="preserve"> 00000660 </t>
  </si>
  <si>
    <t>CANALETA DE CONCRETO 19 X 19 X 19 CM (CLASSE C - NBR 6136)</t>
  </si>
  <si>
    <t xml:space="preserve"> 00002692 </t>
  </si>
  <si>
    <t>DESMOLDANTE PROTETOR PARA FORMAS DE MADEIRA, DE BASE OLEOSA EMULSIONADA EM AGUA</t>
  </si>
  <si>
    <t>L</t>
  </si>
  <si>
    <t xml:space="preserve"> 00004491 </t>
  </si>
  <si>
    <t>PONTALETE *7,5 X 7,5* CM EM PINUS, MISTA OU EQUIVALENTE DA REGIAO - BRUTA</t>
  </si>
  <si>
    <t xml:space="preserve"> 00004517 </t>
  </si>
  <si>
    <t>SARRAFO *2,5 X 7,5* CM EM PINUS, MISTA OU EQUIVALENTE DA REGIAO - BRUTA</t>
  </si>
  <si>
    <t xml:space="preserve"> 00005069 </t>
  </si>
  <si>
    <t>PREGO DE ACO POLIDO COM CABECA 17 X 27 (2 1/2 X 11)</t>
  </si>
  <si>
    <t xml:space="preserve"> 00006193 </t>
  </si>
  <si>
    <t>TABUA  NAO  APARELHADA  *2,5 X 20* CM, EM MACARANDUBA, ANGELIM OU EQUIVALENTE DA REGIAO - BRUTA</t>
  </si>
  <si>
    <t xml:space="preserve"> 00025067 </t>
  </si>
  <si>
    <t>BLOCO DE CONCRETO ESTRUTURAL 19 X 19 X 39 CM, FBK 4,5 MPA (NBR 6136)</t>
  </si>
  <si>
    <t xml:space="preserve"> 3.2.4.0.4. </t>
  </si>
  <si>
    <t xml:space="preserve"> 070646 </t>
  </si>
  <si>
    <t xml:space="preserve"> 3129 </t>
  </si>
  <si>
    <t>CAIXA DE PASSAGEM METALICA DE EMBUTIR 20X20X10 CM</t>
  </si>
  <si>
    <t xml:space="preserve"> 3.2.4.0.5. </t>
  </si>
  <si>
    <t xml:space="preserve"> 071152 </t>
  </si>
  <si>
    <t xml:space="preserve"> 3250 </t>
  </si>
  <si>
    <t>CURVA DE 90 GRAUS AÇO GALVANIZADO DIAM. 1"</t>
  </si>
  <si>
    <t xml:space="preserve"> 3.2.4.0.6. </t>
  </si>
  <si>
    <t xml:space="preserve"> 071212 </t>
  </si>
  <si>
    <t xml:space="preserve"> 3270 </t>
  </si>
  <si>
    <t xml:space="preserve"> 3.2.4.0.11. </t>
  </si>
  <si>
    <t xml:space="preserve"> 071702 </t>
  </si>
  <si>
    <t xml:space="preserve"> 3360 </t>
  </si>
  <si>
    <t>LUVA EM AÇO GALVANIZADO A FOGO DIAMETRO 1"</t>
  </si>
  <si>
    <t xml:space="preserve"> 3.2.4.0.12. </t>
  </si>
  <si>
    <t xml:space="preserve"> 101798 </t>
  </si>
  <si>
    <t xml:space="preserve"> 00014112 </t>
  </si>
  <si>
    <t>TAMPAO FOFO SIMPLES COM BASE, CLASSE A15 CARGA MAX 1,5 T, 400 X 600 MM (COM INSCRICAO EM RELEVO DO TIPO DE REDE)</t>
  </si>
  <si>
    <t xml:space="preserve"> 3.2.5.0.4. </t>
  </si>
  <si>
    <t xml:space="preserve"> 070555 </t>
  </si>
  <si>
    <t xml:space="preserve"> 3101 </t>
  </si>
  <si>
    <t xml:space="preserve"> 3.2.5.0.5. </t>
  </si>
  <si>
    <t xml:space="preserve"> 070556 </t>
  </si>
  <si>
    <t xml:space="preserve"> 3102 </t>
  </si>
  <si>
    <t xml:space="preserve"> 3.2.5.0.6. </t>
  </si>
  <si>
    <t xml:space="preserve"> 070710 </t>
  </si>
  <si>
    <t xml:space="preserve"> 1221 </t>
  </si>
  <si>
    <t xml:space="preserve"> 2387 </t>
  </si>
  <si>
    <t>BRITA Nº 0</t>
  </si>
  <si>
    <t xml:space="preserve"> 1696 </t>
  </si>
  <si>
    <t xml:space="preserve"> 2033 </t>
  </si>
  <si>
    <t>TIJOLO COMUM MACIÇO (4,5x9x19cm)</t>
  </si>
  <si>
    <t xml:space="preserve"> 3.2.5.0.11. </t>
  </si>
  <si>
    <t xml:space="preserve"> 071121 </t>
  </si>
  <si>
    <t xml:space="preserve"> 3229 </t>
  </si>
  <si>
    <t>CURVA 90 GRAUS AÇO ZINCADO DIAMETRO 3/4"</t>
  </si>
  <si>
    <t xml:space="preserve"> 3.2.6.0.6. </t>
  </si>
  <si>
    <t xml:space="preserve"> 070703 </t>
  </si>
  <si>
    <t xml:space="preserve"> 3142 </t>
  </si>
  <si>
    <t xml:space="preserve"> 3.2.6.0.11. </t>
  </si>
  <si>
    <t xml:space="preserve"> 071064 </t>
  </si>
  <si>
    <t xml:space="preserve"> 3216 </t>
  </si>
  <si>
    <t xml:space="preserve"> 3.2.7.0.1. </t>
  </si>
  <si>
    <t xml:space="preserve"> 070204 </t>
  </si>
  <si>
    <t xml:space="preserve"> 3713 </t>
  </si>
  <si>
    <t xml:space="preserve"> 3.2.7.0.2. </t>
  </si>
  <si>
    <t xml:space="preserve"> 070252 </t>
  </si>
  <si>
    <t xml:space="preserve"> 3812 </t>
  </si>
  <si>
    <t xml:space="preserve"> 3.2.7.0.3. </t>
  </si>
  <si>
    <t xml:space="preserve"> 100613 </t>
  </si>
  <si>
    <t xml:space="preserve"> 5928 </t>
  </si>
  <si>
    <t>GUINDAUTO HIDRÁULICO, CAPACIDADE MÁXIMA DE CARGA 6200 KG, MOMENTO MÁXIMO DE CARGA 11,7 TM, ALCANCE MÁXIMO HORIZONTAL 9,70 M, INCLUSIVE CAMINHÃO TOCO PBT 16.000 KG, POTÊNCIA DE 189 CV - CHP DIURNO. AF_06/2014</t>
  </si>
  <si>
    <t xml:space="preserve"> 94962 </t>
  </si>
  <si>
    <t>CONCRETO MAGRO PARA LASTRO, TRAÇO 1:4,5:4,5 (EM MASSA SECA DE CIMENTO/ AREIA MÉDIA/ BRITA 1) - PREPARO MECÂNICO COM BETONEIRA 400 L. AF_05/2021</t>
  </si>
  <si>
    <t xml:space="preserve"> 00000863 </t>
  </si>
  <si>
    <t>CABO DE COBRE NU 35 MM2 MEIO-DURO</t>
  </si>
  <si>
    <t xml:space="preserve"> 3.2.7.0.4. </t>
  </si>
  <si>
    <t xml:space="preserve"> 070268 </t>
  </si>
  <si>
    <t xml:space="preserve"> 3019 </t>
  </si>
  <si>
    <t xml:space="preserve"> 3.2.7.0.5. </t>
  </si>
  <si>
    <t xml:space="preserve"> 070386 </t>
  </si>
  <si>
    <t xml:space="preserve"> 3954 </t>
  </si>
  <si>
    <t>BRAÇO C EM AÇO GALVANIZADO, CONFORME NTD-17</t>
  </si>
  <si>
    <t xml:space="preserve"> 3.2.7.0.6. </t>
  </si>
  <si>
    <t xml:space="preserve"> 070422 </t>
  </si>
  <si>
    <t xml:space="preserve"> 3072 </t>
  </si>
  <si>
    <t xml:space="preserve"> 3.2.7.0.7. </t>
  </si>
  <si>
    <t xml:space="preserve"> 070428 </t>
  </si>
  <si>
    <t xml:space="preserve"> 3080 </t>
  </si>
  <si>
    <t xml:space="preserve"> 3.2.7.0.8. </t>
  </si>
  <si>
    <t xml:space="preserve"> 070507 </t>
  </si>
  <si>
    <t xml:space="preserve"> 3090 </t>
  </si>
  <si>
    <t xml:space="preserve"> 3.2.7.0.11. </t>
  </si>
  <si>
    <t xml:space="preserve"> 070543 </t>
  </si>
  <si>
    <t xml:space="preserve"> 3775 </t>
  </si>
  <si>
    <t xml:space="preserve"> 3.2.7.0.12. </t>
  </si>
  <si>
    <t xml:space="preserve"> 97893 </t>
  </si>
  <si>
    <t xml:space="preserve"> 100475 </t>
  </si>
  <si>
    <t>ARGAMASSA TRAÇO 1:3 (EM VOLUME DE CIMENTO E AREIA MÉDIA ÚMIDA) COM ADIÇÃO DE IMPERMEABILIZANTE, PREPARO MECÂNICO COM BETONEIRA 400 L. AF_08/2019</t>
  </si>
  <si>
    <t xml:space="preserve"> 00000650 </t>
  </si>
  <si>
    <t>BLOCO DE VEDACAO DE CONCRETO, 9 X 19 X 39 CM (CLASSE C - NBR 6136)</t>
  </si>
  <si>
    <t xml:space="preserve"> 3.2.7.0.13. </t>
  </si>
  <si>
    <t xml:space="preserve"> 070696 </t>
  </si>
  <si>
    <t xml:space="preserve"> 3844 </t>
  </si>
  <si>
    <t>CAIXA METÁLICA PARA PROTEÇÃO GERAL 750X820X266MM DE 250A A 350A</t>
  </si>
  <si>
    <t xml:space="preserve"> 3.2.7.0.14. </t>
  </si>
  <si>
    <t xml:space="preserve"> 070697 </t>
  </si>
  <si>
    <t xml:space="preserve"> 3845 </t>
  </si>
  <si>
    <t>CAIXA METÁLICA PARA TRANSFORMADOR DE CORRENTE 750X820X266MM - 200A ATÉ 400A</t>
  </si>
  <si>
    <t xml:space="preserve"> 3.2.7.0.15. </t>
  </si>
  <si>
    <t xml:space="preserve"> 070771 </t>
  </si>
  <si>
    <t xml:space="preserve"> 3968 </t>
  </si>
  <si>
    <t>CANTONEIRA AUXILIAR PARA BRAÇO C</t>
  </si>
  <si>
    <t xml:space="preserve"> 3.2.7.0.18. </t>
  </si>
  <si>
    <t xml:space="preserve"> 070791 </t>
  </si>
  <si>
    <t xml:space="preserve"> 3697 </t>
  </si>
  <si>
    <t>CHAVE FUSIVEL 15 KV, 100A (CHAVE MATHEUS)</t>
  </si>
  <si>
    <t xml:space="preserve"> 3.2.7.0.19. </t>
  </si>
  <si>
    <t xml:space="preserve"> 070920 </t>
  </si>
  <si>
    <t xml:space="preserve"> 3699 </t>
  </si>
  <si>
    <t>CINTA DE AÇO GALVANIZADO DIÂMETRO 190 MM</t>
  </si>
  <si>
    <t xml:space="preserve"> 3.2.7.0.20. </t>
  </si>
  <si>
    <t xml:space="preserve"> 070921 </t>
  </si>
  <si>
    <t xml:space="preserve"> 3700 </t>
  </si>
  <si>
    <t>CINTA DE AÇO GALVANIZADO DIÂMETRO 220 MM</t>
  </si>
  <si>
    <t xml:space="preserve"> 3.2.7.0.21. </t>
  </si>
  <si>
    <t xml:space="preserve"> 070922 </t>
  </si>
  <si>
    <t xml:space="preserve"> 3701 </t>
  </si>
  <si>
    <t>CINTA DE AÇO GALVANIZADO DIÂMETRO 230 MM</t>
  </si>
  <si>
    <t xml:space="preserve"> 3.2.7.0.22. </t>
  </si>
  <si>
    <t xml:space="preserve"> 071016 </t>
  </si>
  <si>
    <t xml:space="preserve"> 3982 </t>
  </si>
  <si>
    <t>CONECTOR DE COMPRESSÃO FORMATO H PARA CABO DE 25 A 70 MM2</t>
  </si>
  <si>
    <t xml:space="preserve"> 3.2.7.0.23. </t>
  </si>
  <si>
    <t xml:space="preserve"> 071020 </t>
  </si>
  <si>
    <t xml:space="preserve"> 3712 </t>
  </si>
  <si>
    <t xml:space="preserve"> 3.2.7.0.24. </t>
  </si>
  <si>
    <t xml:space="preserve"> 071035 </t>
  </si>
  <si>
    <t xml:space="preserve"> 3206 </t>
  </si>
  <si>
    <t xml:space="preserve"> 3.2.7.0.25. </t>
  </si>
  <si>
    <t xml:space="preserve"> 071037 </t>
  </si>
  <si>
    <t xml:space="preserve"> 3210 </t>
  </si>
  <si>
    <t xml:space="preserve"> 3.2.7.0.26. </t>
  </si>
  <si>
    <t xml:space="preserve"> 96977 </t>
  </si>
  <si>
    <t>CORDOALHA DE COBRE NU 50 MM², ENTERRADA, SEM ISOLADOR - FORNECIMENTO E
INSTALAÇÃO. AF_12/2017</t>
  </si>
  <si>
    <t xml:space="preserve"> 00000867 </t>
  </si>
  <si>
    <t>CABO DE COBRE NU 50 MM2 MEIO-DURO</t>
  </si>
  <si>
    <t xml:space="preserve"> 3.2.7.0.27. </t>
  </si>
  <si>
    <t xml:space="preserve"> 071110 </t>
  </si>
  <si>
    <t xml:space="preserve"> 3692 </t>
  </si>
  <si>
    <t xml:space="preserve"> 3.2.7.0.28. </t>
  </si>
  <si>
    <t xml:space="preserve"> 93026 </t>
  </si>
  <si>
    <t xml:space="preserve"> 00001878 </t>
  </si>
  <si>
    <t>CURVA 90 GRAUS, LONGA, DE PVC RIGIDO ROSCAVEL, DE 4", PARA ELETRODUTO</t>
  </si>
  <si>
    <t xml:space="preserve"> 3.2.7.0.29. </t>
  </si>
  <si>
    <t xml:space="preserve"> 071142 </t>
  </si>
  <si>
    <t xml:space="preserve"> 3240 </t>
  </si>
  <si>
    <t xml:space="preserve"> 3.2.7.0.32. </t>
  </si>
  <si>
    <t xml:space="preserve"> 071202 </t>
  </si>
  <si>
    <t xml:space="preserve"> 3279 </t>
  </si>
  <si>
    <t xml:space="preserve"> 3.2.7.0.33. </t>
  </si>
  <si>
    <t xml:space="preserve"> 071218 </t>
  </si>
  <si>
    <t xml:space="preserve"> 3278 </t>
  </si>
  <si>
    <t xml:space="preserve"> 3.2.7.0.34. </t>
  </si>
  <si>
    <t xml:space="preserve"> 93012 </t>
  </si>
  <si>
    <t xml:space="preserve"> 00002683 </t>
  </si>
  <si>
    <t>ELETRODUTO DE PVC RIGIDO ROSCAVEL DE 4 ", SEM LUVA</t>
  </si>
  <si>
    <t xml:space="preserve"> 3.2.7.0.35. </t>
  </si>
  <si>
    <t xml:space="preserve"> 071267 </t>
  </si>
  <si>
    <t xml:space="preserve"> 3836 </t>
  </si>
  <si>
    <t xml:space="preserve"> 3.2.7.0.36. </t>
  </si>
  <si>
    <t xml:space="preserve"> 071321 </t>
  </si>
  <si>
    <t xml:space="preserve"> 3318 </t>
  </si>
  <si>
    <t>FITA DE AUTO FUSAO, ROLO DE 10,00 M</t>
  </si>
  <si>
    <t xml:space="preserve"> 3.2.7.0.37. </t>
  </si>
  <si>
    <t xml:space="preserve"> 91175 </t>
  </si>
  <si>
    <t>FIXAÇÃO DE TUBOS VERTICAIS DE PPR DIÂMETROS MAIORES QUE 75 MM COM
ABRAÇADEIRA METÁLICA RÍGIDA TIPO D 3", FIXADA EM PERFILADO EM ALVENARIA. AF_05/2015</t>
  </si>
  <si>
    <t>INHI - INSTALAÇÕES HIDROS SANITÁRIAS</t>
  </si>
  <si>
    <t xml:space="preserve"> 88248 </t>
  </si>
  <si>
    <t>AUXILIAR DE ENCANADOR OU BOMBEIRO HIDRÁULICO COM ENCARGOS COMPLEMENTARES</t>
  </si>
  <si>
    <t xml:space="preserve"> 88267 </t>
  </si>
  <si>
    <t>ENCANADOR OU BOMBEIRO HIDRÁULICO COM ENCARGOS COMPLEMENTARES</t>
  </si>
  <si>
    <t xml:space="preserve"> 00000398 </t>
  </si>
  <si>
    <t>ABRACADEIRA EM ACO PARA AMARRACAO DE ELETRODUTOS, TIPO D, COM 3" E PARAFUSO DE FIXACAO</t>
  </si>
  <si>
    <t xml:space="preserve"> 3.2.7.0.38. </t>
  </si>
  <si>
    <t xml:space="preserve"> 071365 </t>
  </si>
  <si>
    <t xml:space="preserve"> 3957 </t>
  </si>
  <si>
    <t xml:space="preserve"> 3.2.7.0.39. </t>
  </si>
  <si>
    <t xml:space="preserve"> 071381 </t>
  </si>
  <si>
    <t xml:space="preserve"> 3330 </t>
  </si>
  <si>
    <t>HASTE COPPERWELD  5/8" X 3,00 M COM CONECTOR</t>
  </si>
  <si>
    <t xml:space="preserve"> 3.2.7.0.42. </t>
  </si>
  <si>
    <t xml:space="preserve"> 071463 </t>
  </si>
  <si>
    <t xml:space="preserve"> 3344 </t>
  </si>
  <si>
    <t xml:space="preserve"> 3.2.7.0.43. </t>
  </si>
  <si>
    <t xml:space="preserve"> 071510 </t>
  </si>
  <si>
    <t xml:space="preserve"> 3714 </t>
  </si>
  <si>
    <t>LAÇO PREFORMADO DE DISTRIBUIÇÃO</t>
  </si>
  <si>
    <t xml:space="preserve"> 3.2.7.0.44. </t>
  </si>
  <si>
    <t xml:space="preserve"> 071708 </t>
  </si>
  <si>
    <t xml:space="preserve"> 3368 </t>
  </si>
  <si>
    <t>LUVA EM AÇO GALVANIZADO A FOGO DIAMETRO 4"</t>
  </si>
  <si>
    <t xml:space="preserve"> 3.2.7.0.45. </t>
  </si>
  <si>
    <t xml:space="preserve"> 93017 </t>
  </si>
  <si>
    <t xml:space="preserve"> 00001895 </t>
  </si>
  <si>
    <t>LUVA EM PVC RIGIDO ROSCAVEL, DE 4", PARA ELETRODUTO</t>
  </si>
  <si>
    <t xml:space="preserve"> 3.2.7.0.46. </t>
  </si>
  <si>
    <t xml:space="preserve"> 071742 </t>
  </si>
  <si>
    <t xml:space="preserve"> 3378 </t>
  </si>
  <si>
    <t xml:space="preserve"> 3.2.7.0.47. </t>
  </si>
  <si>
    <t xml:space="preserve"> 071750 </t>
  </si>
  <si>
    <t xml:space="preserve"> 3958 </t>
  </si>
  <si>
    <t>MANILHA SAPATILHA EM AÇO GALVANIZADO</t>
  </si>
  <si>
    <t xml:space="preserve"> 3.2.7.0.48. </t>
  </si>
  <si>
    <t xml:space="preserve"> 071761 </t>
  </si>
  <si>
    <t xml:space="preserve"> 0105 </t>
  </si>
  <si>
    <t>ARAME GALVANIZADO Nº 14 BWG</t>
  </si>
  <si>
    <t xml:space="preserve"> 1973 </t>
  </si>
  <si>
    <t xml:space="preserve"> 1674 </t>
  </si>
  <si>
    <t xml:space="preserve"> 1263 </t>
  </si>
  <si>
    <t xml:space="preserve"> 2294 </t>
  </si>
  <si>
    <t>SELADOR ACRILICO</t>
  </si>
  <si>
    <t xml:space="preserve"> 2051 </t>
  </si>
  <si>
    <t>TINTA LATEX ACRILICA - SEMI BRILHO</t>
  </si>
  <si>
    <t xml:space="preserve"> 3.2.7.0.49. </t>
  </si>
  <si>
    <t xml:space="preserve"> 071773 </t>
  </si>
  <si>
    <t xml:space="preserve"> 3759 </t>
  </si>
  <si>
    <t>NIPLE METALICO Fo.Zo. DIAM.1"</t>
  </si>
  <si>
    <t xml:space="preserve"> 3.2.7.0.50. </t>
  </si>
  <si>
    <t xml:space="preserve"> 071780 </t>
  </si>
  <si>
    <t xml:space="preserve"> 3762 </t>
  </si>
  <si>
    <t>NIPLE METALICO Fo.Zo. DIAM.4"</t>
  </si>
  <si>
    <t xml:space="preserve"> 3.2.7.0.51. </t>
  </si>
  <si>
    <t xml:space="preserve"> 071795 </t>
  </si>
  <si>
    <t xml:space="preserve"> 3972 </t>
  </si>
  <si>
    <t xml:space="preserve"> 3.2.7.0.53. </t>
  </si>
  <si>
    <t xml:space="preserve"> 071841 </t>
  </si>
  <si>
    <t xml:space="preserve"> 3705 </t>
  </si>
  <si>
    <t xml:space="preserve"> 3.2.7.0.54. </t>
  </si>
  <si>
    <t xml:space="preserve"> 071835 </t>
  </si>
  <si>
    <t xml:space="preserve"> 3706 </t>
  </si>
  <si>
    <t xml:space="preserve"> 3.2.7.0.56. </t>
  </si>
  <si>
    <t xml:space="preserve"> 180504 </t>
  </si>
  <si>
    <t xml:space="preserve"> 1334 </t>
  </si>
  <si>
    <t xml:space="preserve"> 1264 </t>
  </si>
  <si>
    <t xml:space="preserve"> 1265 </t>
  </si>
  <si>
    <t>DOBRADIÇA FERRO POLIDO 3.1/2 x 3" COM PARAFUSO</t>
  </si>
  <si>
    <t xml:space="preserve"> 2246 </t>
  </si>
  <si>
    <t xml:space="preserve"> 2929 </t>
  </si>
  <si>
    <t xml:space="preserve"> 1377 </t>
  </si>
  <si>
    <t>FECHADURA TIPO ALAVANCA 6236 E LAFONTE /8766 E-17 IMAB OU EQUIVALENTE</t>
  </si>
  <si>
    <t xml:space="preserve"> 1672 </t>
  </si>
  <si>
    <t xml:space="preserve"> 2417 </t>
  </si>
  <si>
    <t xml:space="preserve"> 3.2.7.0.59. </t>
  </si>
  <si>
    <t xml:space="preserve"> 072080 </t>
  </si>
  <si>
    <t xml:space="preserve"> 3679 </t>
  </si>
  <si>
    <t>CAMINHAO MUNCK 12 TON. ( MÍNIMO 4 HORAS)</t>
  </si>
  <si>
    <t xml:space="preserve"> 3.2.7.0.60. </t>
  </si>
  <si>
    <t xml:space="preserve"> 072329 </t>
  </si>
  <si>
    <t xml:space="preserve"> 3964 </t>
  </si>
  <si>
    <t xml:space="preserve"> 3.2.7.0.61. </t>
  </si>
  <si>
    <t xml:space="preserve"> 072335 </t>
  </si>
  <si>
    <t xml:space="preserve"> 3703 </t>
  </si>
  <si>
    <t>SELA DE AÇO GALVANIZADO PARA CRUZETA POLIMÉRICA 34,5KV</t>
  </si>
  <si>
    <t xml:space="preserve"> 3.2.7.0.62. </t>
  </si>
  <si>
    <t xml:space="preserve"> 072370 </t>
  </si>
  <si>
    <t xml:space="preserve"> 3711 </t>
  </si>
  <si>
    <t xml:space="preserve"> 3.2.7.0.63. </t>
  </si>
  <si>
    <t xml:space="preserve"> 072518 </t>
  </si>
  <si>
    <t xml:space="preserve"> 3461 </t>
  </si>
  <si>
    <t xml:space="preserve"> 3.2.7.0.64. </t>
  </si>
  <si>
    <t xml:space="preserve"> 072545 </t>
  </si>
  <si>
    <t xml:space="preserve"> 3462 </t>
  </si>
  <si>
    <t xml:space="preserve"> 3.2.7.0.65. </t>
  </si>
  <si>
    <t xml:space="preserve"> 072528 </t>
  </si>
  <si>
    <t xml:space="preserve"> 3467 </t>
  </si>
  <si>
    <t xml:space="preserve"> 3.2.7.0.66. </t>
  </si>
  <si>
    <t xml:space="preserve"> 072532 </t>
  </si>
  <si>
    <t xml:space="preserve"> 3469 </t>
  </si>
  <si>
    <t xml:space="preserve"> 3.2.8.0.1. </t>
  </si>
  <si>
    <t xml:space="preserve"> 070255 </t>
  </si>
  <si>
    <t xml:space="preserve"> 3978 </t>
  </si>
  <si>
    <t>CARTUCHO PARA SOLDA EXOTÉRMICA 90 G</t>
  </si>
  <si>
    <t xml:space="preserve"> 4080 </t>
  </si>
  <si>
    <t>MOLDE DE GRAFITE PARA CONEXÃO EXOTÉRMICA</t>
  </si>
  <si>
    <t xml:space="preserve"> 3.2.8.0.2. </t>
  </si>
  <si>
    <t xml:space="preserve"> 070392 </t>
  </si>
  <si>
    <t xml:space="preserve"> 3071 </t>
  </si>
  <si>
    <t xml:space="preserve"> 3.2.8.0.3. </t>
  </si>
  <si>
    <t xml:space="preserve"> 98111 </t>
  </si>
  <si>
    <t xml:space="preserve"> 101618 </t>
  </si>
  <si>
    <t>PREPARO DE FUNDO DE VALA COM LARGURA MENOR QUE 1,5 M, COM CAMADA DE AREIA, LANÇAMENTO MANUAL. AF_08/2020</t>
  </si>
  <si>
    <t xml:space="preserve"> 00034643 </t>
  </si>
  <si>
    <t>CAIXA DE INSPECAO PARA ATERRAMENTO E PARA RAIOS, EM POLIPROPILENO,  DIAMETRO = 300 MM X ALTURA = 400 MM</t>
  </si>
  <si>
    <t xml:space="preserve"> 3.2.8.0.5. </t>
  </si>
  <si>
    <t xml:space="preserve"> 070541 </t>
  </si>
  <si>
    <t xml:space="preserve"> 3099 </t>
  </si>
  <si>
    <t>CABO DE COBRE NU 16 MM2</t>
  </si>
  <si>
    <t xml:space="preserve"> 3.2.8.0.6. </t>
  </si>
  <si>
    <t xml:space="preserve"> 96973 </t>
  </si>
  <si>
    <t>CORDOALHA DE COBRE NU 35 MM², NÃO ENTERRADA, COM ISOLADOR - FORNECIMENTO E
INSTALAÇÃO. AF_12/2017</t>
  </si>
  <si>
    <t xml:space="preserve"> 98463 </t>
  </si>
  <si>
    <t>SUPORTE ISOLADOR PARA CORDOALHA DE COBRE - FORNECIMENTO E INSTALAÇÃO. AF_12/2017</t>
  </si>
  <si>
    <t xml:space="preserve"> 3.2.8.0.9. </t>
  </si>
  <si>
    <t xml:space="preserve"> 96985 </t>
  </si>
  <si>
    <t xml:space="preserve"> 00003379 </t>
  </si>
  <si>
    <t>HASTE DE ATERRAMENTO EM ACO COM 3,00 M DE COMPRIMENTO E DN = 5/8", REVESTIDA COM BAIXA CAMADA DE COBRE, SEM CONECTOR</t>
  </si>
  <si>
    <t xml:space="preserve"> 3.2.8.0.10. </t>
  </si>
  <si>
    <t xml:space="preserve"> 071862 </t>
  </si>
  <si>
    <t xml:space="preserve"> 3394 </t>
  </si>
  <si>
    <t xml:space="preserve"> 3.2.8.0.13. </t>
  </si>
  <si>
    <t xml:space="preserve"> 96989 </t>
  </si>
  <si>
    <t xml:space="preserve"> 00004274 </t>
  </si>
  <si>
    <t>PARA-RAIOS TIPO FRANKLIN 350 MM, EM LATAO CROMADO, DUAS DESCIDAS, PARA PROTECAO DE EDIFICACOES CONTRA DESCARGAS ATMOSFERICAS</t>
  </si>
  <si>
    <t xml:space="preserve"> 3.3.1.1.1. </t>
  </si>
  <si>
    <t xml:space="preserve"> 081003 </t>
  </si>
  <si>
    <t xml:space="preserve"> 3.3.1.1.2. </t>
  </si>
  <si>
    <t xml:space="preserve"> 89447 </t>
  </si>
  <si>
    <t>TUBO, PVC, SOLDÁVEL, DN 32MM, INSTALADO EM PRUMADA DE ÁGUA - FORNECIMENTO E
INSTALAÇÃO. AF_06/2022</t>
  </si>
  <si>
    <t xml:space="preserve"> 00009869 </t>
  </si>
  <si>
    <t>TUBO PVC, SOLDAVEL, DE 32 MM, AGUA FRIA (NBR-5648)</t>
  </si>
  <si>
    <t xml:space="preserve"> 00038383 </t>
  </si>
  <si>
    <t>LIXA D'AGUA EM FOLHA, GRAO 100</t>
  </si>
  <si>
    <t xml:space="preserve"> 3.3.1.1.3. </t>
  </si>
  <si>
    <t xml:space="preserve"> 081005 </t>
  </si>
  <si>
    <t xml:space="preserve"> H243 </t>
  </si>
  <si>
    <t xml:space="preserve"> 3.3.1.1.4. </t>
  </si>
  <si>
    <t xml:space="preserve"> 081007 </t>
  </si>
  <si>
    <t xml:space="preserve"> H245 </t>
  </si>
  <si>
    <t xml:space="preserve"> 3.3.1.1.5. </t>
  </si>
  <si>
    <t xml:space="preserve"> 081008 </t>
  </si>
  <si>
    <t xml:space="preserve"> H246 </t>
  </si>
  <si>
    <t xml:space="preserve"> 3.3.1.2.1. </t>
  </si>
  <si>
    <t xml:space="preserve"> 081102 </t>
  </si>
  <si>
    <t xml:space="preserve"> H319 </t>
  </si>
  <si>
    <t>LUVA SOLDAVEL 25 MM</t>
  </si>
  <si>
    <t xml:space="preserve"> 3.3.1.2.2. </t>
  </si>
  <si>
    <t xml:space="preserve"> 081132 </t>
  </si>
  <si>
    <t xml:space="preserve"> H689 </t>
  </si>
  <si>
    <t xml:space="preserve"> H308 </t>
  </si>
  <si>
    <t>LUVA SOLDAVEL COM ROSCA 32 X 1"</t>
  </si>
  <si>
    <t xml:space="preserve"> 3.3.1.2.3. </t>
  </si>
  <si>
    <t xml:space="preserve"> 081104 </t>
  </si>
  <si>
    <t xml:space="preserve"> H317 </t>
  </si>
  <si>
    <t>LUVA SOLDAVEL 40 MM</t>
  </si>
  <si>
    <t xml:space="preserve"> 3.3.1.2.4. </t>
  </si>
  <si>
    <t xml:space="preserve"> 081106 </t>
  </si>
  <si>
    <t xml:space="preserve"> H316 </t>
  </si>
  <si>
    <t>LUVA SOLDAVEL 60 MM</t>
  </si>
  <si>
    <t xml:space="preserve"> 3.3.1.2.5. </t>
  </si>
  <si>
    <t xml:space="preserve"> 081107 </t>
  </si>
  <si>
    <t xml:space="preserve"> H282 </t>
  </si>
  <si>
    <t>LUVA SOLDAVEL 75 MM</t>
  </si>
  <si>
    <t xml:space="preserve"> 3.3.1.3.1. </t>
  </si>
  <si>
    <t xml:space="preserve"> 081167 </t>
  </si>
  <si>
    <t xml:space="preserve"> H126 </t>
  </si>
  <si>
    <t>BUCHA DE REDUÇÃO SOLDAVEL CURTA DIAM. 85 X 75 MM</t>
  </si>
  <si>
    <t xml:space="preserve"> 3.3.1.3.2. </t>
  </si>
  <si>
    <t xml:space="preserve"> 081183 </t>
  </si>
  <si>
    <t xml:space="preserve"> H131 </t>
  </si>
  <si>
    <t>BUCHA DE REDUÇÃO SOLDAVEL LONGA 60 X 40 MM</t>
  </si>
  <si>
    <t xml:space="preserve"> 3.3.1.3.3. </t>
  </si>
  <si>
    <t xml:space="preserve"> 081166 </t>
  </si>
  <si>
    <t xml:space="preserve"> H125 </t>
  </si>
  <si>
    <t>BUCHA DE REDUÇÃO SOLDAVEL CURTA DIAM. 75 X 60 MM</t>
  </si>
  <si>
    <t xml:space="preserve"> 3.3.1.4.1. </t>
  </si>
  <si>
    <t xml:space="preserve"> 89481 </t>
  </si>
  <si>
    <t xml:space="preserve"> 00000122 </t>
  </si>
  <si>
    <t>ADESIVO PLASTICO PARA PVC, FRASCO COM *850* GR</t>
  </si>
  <si>
    <t xml:space="preserve"> 00003529 </t>
  </si>
  <si>
    <t>JOELHO PVC, SOLDAVEL, 90 GRAUS, 25 MM, COR MARROM, PARA AGUA FRIA PREDIAL</t>
  </si>
  <si>
    <t xml:space="preserve"> 00020083 </t>
  </si>
  <si>
    <t>SOLUCAO PREPARADORA / LIMPADORA PARA PVC, FRASCO COM 1000 CM3</t>
  </si>
  <si>
    <t xml:space="preserve"> 3.3.1.4.2. </t>
  </si>
  <si>
    <t xml:space="preserve"> 081322 </t>
  </si>
  <si>
    <t xml:space="preserve"> 3.3.1.4.3. </t>
  </si>
  <si>
    <t xml:space="preserve"> 89497 </t>
  </si>
  <si>
    <t>JOELHO 90 GRAUS, PVC, SOLDÁVEL, DN 40MM, INSTALADO EM PRUMADA DE ÁGUA -
FORNECIMENTO E INSTALAÇÃO. AF_06/2022</t>
  </si>
  <si>
    <t xml:space="preserve"> 00003535 </t>
  </si>
  <si>
    <t>JOELHO PVC, SOLDAVEL, 90 GRAUS, 40 MM, COR MARROM, PARA AGUA FRIA PREDIAL</t>
  </si>
  <si>
    <t xml:space="preserve"> 3.3.1.4.4. </t>
  </si>
  <si>
    <t xml:space="preserve"> 081326 </t>
  </si>
  <si>
    <t xml:space="preserve"> H169 </t>
  </si>
  <si>
    <t>JOELHO 90 GRAUS SOLDAVEL DIAMETRO 75 MM</t>
  </si>
  <si>
    <t xml:space="preserve"> 3.3.1.4.5. </t>
  </si>
  <si>
    <t xml:space="preserve"> 081369 </t>
  </si>
  <si>
    <t xml:space="preserve"> H158 </t>
  </si>
  <si>
    <t>JOELHO 90 GRAUS SOLD.C/BUCHA LATAO DIAM. 25 X 3/4"</t>
  </si>
  <si>
    <t xml:space="preserve"> 3.3.1.5.1. </t>
  </si>
  <si>
    <t xml:space="preserve"> 081402 </t>
  </si>
  <si>
    <t xml:space="preserve"> 3.3.1.5.2. </t>
  </si>
  <si>
    <t xml:space="preserve"> 081403 </t>
  </si>
  <si>
    <t xml:space="preserve"> H222 </t>
  </si>
  <si>
    <t xml:space="preserve"> 3.3.1.5.3. </t>
  </si>
  <si>
    <t xml:space="preserve"> 081406 </t>
  </si>
  <si>
    <t xml:space="preserve"> H225 </t>
  </si>
  <si>
    <t>TE 90 GRAUS SOLDAVEL DIAMETRO 60 MM</t>
  </si>
  <si>
    <t xml:space="preserve"> 3.3.1.5.5. </t>
  </si>
  <si>
    <t xml:space="preserve"> 081407 </t>
  </si>
  <si>
    <t xml:space="preserve"> H226 </t>
  </si>
  <si>
    <t xml:space="preserve"> 3.3.1.5.6. </t>
  </si>
  <si>
    <t xml:space="preserve"> 081427 </t>
  </si>
  <si>
    <t xml:space="preserve"> H522 </t>
  </si>
  <si>
    <t>TE DE REDUCAO 90 GRAUS SOLDAVEL 75X50 MM</t>
  </si>
  <si>
    <t xml:space="preserve"> 3.3.1.5.7. </t>
  </si>
  <si>
    <t xml:space="preserve"> 081421 </t>
  </si>
  <si>
    <t xml:space="preserve"> H229 </t>
  </si>
  <si>
    <t>TE DE REDUCAO 90 GRAUS SOLDAVEL 32 X 25 MM</t>
  </si>
  <si>
    <t xml:space="preserve"> 3.3.2.0.1. </t>
  </si>
  <si>
    <t xml:space="preserve"> 89800 </t>
  </si>
  <si>
    <t xml:space="preserve"> 00009836 </t>
  </si>
  <si>
    <t>TUBO PVC  SERIE NORMAL, DN 100 MM, PARA ESGOTO  PREDIAL (NBR 5688)</t>
  </si>
  <si>
    <t xml:space="preserve"> 3.3.3.0.2. </t>
  </si>
  <si>
    <t xml:space="preserve"> 89849 </t>
  </si>
  <si>
    <t>TUBO PVC, SERIE NORMAL, ESGOTO PREDIAL, DN 150 MM, FORNECIDO E INSTALADO EM
SUBCOLETOR AÉREO DE ESGOTO SANITÁRIO. AF_08/2022</t>
  </si>
  <si>
    <t xml:space="preserve"> 00020065 </t>
  </si>
  <si>
    <t>TUBO PVC  SERIE NORMAL, DN 150 MM, PARA ESGOTO  PREDIAL (NBR 5688)</t>
  </si>
  <si>
    <t xml:space="preserve"> 3.3.5.0.1. </t>
  </si>
  <si>
    <t xml:space="preserve"> 081840 </t>
  </si>
  <si>
    <t xml:space="preserve"> H548 </t>
  </si>
  <si>
    <t>TAMPA DE FERRO FUNDIDO T-33 - TRÁFEGO LEVE</t>
  </si>
  <si>
    <t xml:space="preserve"> 3.3.5.0.2. </t>
  </si>
  <si>
    <t xml:space="preserve"> 081825 </t>
  </si>
  <si>
    <t xml:space="preserve"> 3.3.5.0.3. </t>
  </si>
  <si>
    <t xml:space="preserve"> 081828 </t>
  </si>
  <si>
    <t xml:space="preserve"> 2217 </t>
  </si>
  <si>
    <t>CHAPA DE AÇO DOBRADA Nº 11 (3,00 MM)</t>
  </si>
  <si>
    <t xml:space="preserve"> 2423 </t>
  </si>
  <si>
    <t>FERRO CANTONEIRA 1/8" X 3/4"</t>
  </si>
  <si>
    <t xml:space="preserve"> 2884 </t>
  </si>
  <si>
    <t xml:space="preserve"> 2470 </t>
  </si>
  <si>
    <t>FERRO CANTONEIRA 1/8" X 7/8"</t>
  </si>
  <si>
    <t xml:space="preserve"> 3.3.5.0.4. </t>
  </si>
  <si>
    <t xml:space="preserve"> 080811 </t>
  </si>
  <si>
    <t xml:space="preserve"> H484 </t>
  </si>
  <si>
    <t>TORNEIRA DE JARDIM DIAMETRO 1/2 E 3/4" COM BICO</t>
  </si>
  <si>
    <t xml:space="preserve"> 3.3.5.0.5. </t>
  </si>
  <si>
    <t xml:space="preserve"> 080840 </t>
  </si>
  <si>
    <t xml:space="preserve"> H486 </t>
  </si>
  <si>
    <t>TAMPA T-5 ARTICULADA 20 X 20 CM</t>
  </si>
  <si>
    <t xml:space="preserve"> 3.3.5.0.6. </t>
  </si>
  <si>
    <t xml:space="preserve"> 080845 </t>
  </si>
  <si>
    <t xml:space="preserve"> 3.3.5.0.7. </t>
  </si>
  <si>
    <t xml:space="preserve"> 081501 </t>
  </si>
  <si>
    <t xml:space="preserve"> H112 </t>
  </si>
  <si>
    <t xml:space="preserve"> 3.3.5.0.8. </t>
  </si>
  <si>
    <t xml:space="preserve"> 081504 </t>
  </si>
  <si>
    <t xml:space="preserve"> H214 </t>
  </si>
  <si>
    <t>SOLUCAO LIMPADORA 1000 CM3 (FRASCO PLASTICO)</t>
  </si>
  <si>
    <t xml:space="preserve"> 3.3.5.0.9. </t>
  </si>
  <si>
    <t xml:space="preserve"> 95644 </t>
  </si>
  <si>
    <t xml:space="preserve"> 00000108 </t>
  </si>
  <si>
    <t>ADAPTADOR PVC SOLDAVEL CURTO COM BOLSA E ROSCA, 32 MM X 1", PARA AGUA FRIA</t>
  </si>
  <si>
    <t xml:space="preserve"> 00000820 </t>
  </si>
  <si>
    <t>BUCHA DE REDUCAO DE PVC, SOLDAVEL, LONGA, COM 50 X 32 MM, PARA AGUA FRIA PREDIAL</t>
  </si>
  <si>
    <t xml:space="preserve"> 00003536 </t>
  </si>
  <si>
    <t>JOELHO PVC, SOLDAVEL, 90 GRAUS, 32 MM, COR MARROM, PARA AGUA FRIA PREDIAL</t>
  </si>
  <si>
    <t xml:space="preserve"> 00003540 </t>
  </si>
  <si>
    <t>JOELHO PVC, SOLDAVEL, 90 GRAUS, 50 MM, COR MARROM, PARA AGUA FRIA PREDIAL</t>
  </si>
  <si>
    <t xml:space="preserve"> 00006019 </t>
  </si>
  <si>
    <t>REGISTRO GAVETA BRUTO EM LATAO FORJADO, BITOLA 1 " (REF 1509)</t>
  </si>
  <si>
    <t xml:space="preserve"> 00009875 </t>
  </si>
  <si>
    <t>TUBO PVC, SOLDAVEL, DE 50 MM, AGUA FRIA (NBR-5648)</t>
  </si>
  <si>
    <t xml:space="preserve"> 00020080 </t>
  </si>
  <si>
    <t>ADESIVO PLASTICO PARA PVC, FRASCO COM 175 GR</t>
  </si>
  <si>
    <t xml:space="preserve"> 3.3.5.0.10. </t>
  </si>
  <si>
    <t xml:space="preserve"> 081811 </t>
  </si>
  <si>
    <t xml:space="preserve"> H424 </t>
  </si>
  <si>
    <t>HIDROMETRO 3 M3, DIAM. RAMAL = 25 MM</t>
  </si>
  <si>
    <t xml:space="preserve"> 3.3.5.0.12. </t>
  </si>
  <si>
    <t xml:space="preserve"> 081874 </t>
  </si>
  <si>
    <t xml:space="preserve"> 0013 </t>
  </si>
  <si>
    <t>POCEIRO</t>
  </si>
  <si>
    <t xml:space="preserve"> 2437 </t>
  </si>
  <si>
    <t xml:space="preserve"> 2777 </t>
  </si>
  <si>
    <t>BRITA 3 e 4</t>
  </si>
  <si>
    <t xml:space="preserve"> 3.4.1.0.2. </t>
  </si>
  <si>
    <t xml:space="preserve"> 081881 </t>
  </si>
  <si>
    <t xml:space="preserve"> 2439 </t>
  </si>
  <si>
    <t xml:space="preserve"> H672 </t>
  </si>
  <si>
    <t>RESERVATÓRIO D'ÁGUA TIPO TAÇA METÁLICA 10M3 - COLUNA SECA 6,0M PINTADA COM LOGOTIPO PADRÃO GOINFRA- AÇO PATINÁVEL</t>
  </si>
  <si>
    <t xml:space="preserve"> 3.4.1.0.3. </t>
  </si>
  <si>
    <t xml:space="preserve"> 071156 </t>
  </si>
  <si>
    <t xml:space="preserve"> 3253 </t>
  </si>
  <si>
    <t xml:space="preserve"> 3.4.1.0.4. </t>
  </si>
  <si>
    <t xml:space="preserve"> 080910 </t>
  </si>
  <si>
    <t xml:space="preserve"> H207 </t>
  </si>
  <si>
    <t xml:space="preserve"> 3.4.1.0.5. </t>
  </si>
  <si>
    <t xml:space="preserve"> 082379 </t>
  </si>
  <si>
    <t xml:space="preserve"> H695 </t>
  </si>
  <si>
    <t xml:space="preserve"> 3.4.1.0.6. </t>
  </si>
  <si>
    <t xml:space="preserve"> 085003 </t>
  </si>
  <si>
    <t xml:space="preserve"> 2221 </t>
  </si>
  <si>
    <t xml:space="preserve"> 3772 </t>
  </si>
  <si>
    <t>EXTINTOR DE PÓ QUIMICO SECO-6 KG CAPACIDADE EXTINTORA 20 BC COM PRESILHA/SETA/SUPORTE</t>
  </si>
  <si>
    <t xml:space="preserve"> 3.4.1.0.7. </t>
  </si>
  <si>
    <t xml:space="preserve"> 085006 </t>
  </si>
  <si>
    <t xml:space="preserve"> 3.4.1.0.8. </t>
  </si>
  <si>
    <t xml:space="preserve"> 085011 </t>
  </si>
  <si>
    <t>CAIXA DE INCÊNDIO METÁLICA COM SUPORTE PARA MANGUEIRA, TAMPA E MURETA
17X60X90 CM C/PINTURA</t>
  </si>
  <si>
    <t xml:space="preserve"> 1706 </t>
  </si>
  <si>
    <t>MASSA CORRIDA PVA</t>
  </si>
  <si>
    <t xml:space="preserve"> 2134 </t>
  </si>
  <si>
    <t>VIDRO LISO 3 MM - CORTADO E COLOCADO</t>
  </si>
  <si>
    <t xml:space="preserve"> 2034 </t>
  </si>
  <si>
    <t xml:space="preserve"> 2052 </t>
  </si>
  <si>
    <t>TINTA PVA LATEX</t>
  </si>
  <si>
    <t xml:space="preserve"> H615 </t>
  </si>
  <si>
    <t>CAIXA DE INCÊNDIO METÁLICA COM SUPORTE PARA MANGUEIRA E TAMPA (17X60X90 CM)</t>
  </si>
  <si>
    <t xml:space="preserve"> 3.4.1.0.9. </t>
  </si>
  <si>
    <t xml:space="preserve"> 085017 </t>
  </si>
  <si>
    <t xml:space="preserve"> H617 </t>
  </si>
  <si>
    <t>MANGUEIRA DE INCÊNDIO DI=38 MM TIPO 2 COMPRIMENTO 15 M</t>
  </si>
  <si>
    <t xml:space="preserve"> 3.4.1.0.10. </t>
  </si>
  <si>
    <t xml:space="preserve"> 085025 </t>
  </si>
  <si>
    <t xml:space="preserve"> H619 </t>
  </si>
  <si>
    <t xml:space="preserve"> 3.4.1.0.11. </t>
  </si>
  <si>
    <t xml:space="preserve"> 085027 </t>
  </si>
  <si>
    <t xml:space="preserve"> H620 </t>
  </si>
  <si>
    <t xml:space="preserve"> 3.4.1.0.12. </t>
  </si>
  <si>
    <t xml:space="preserve"> 085031 </t>
  </si>
  <si>
    <t xml:space="preserve"> H577 </t>
  </si>
  <si>
    <t xml:space="preserve"> 3.4.1.0.13. </t>
  </si>
  <si>
    <t xml:space="preserve"> 085035 </t>
  </si>
  <si>
    <t xml:space="preserve"> H622 </t>
  </si>
  <si>
    <t xml:space="preserve"> 3.4.1.0.14. </t>
  </si>
  <si>
    <t xml:space="preserve"> 085037 </t>
  </si>
  <si>
    <t xml:space="preserve"> H623 </t>
  </si>
  <si>
    <t xml:space="preserve"> 3.4.1.0.15. </t>
  </si>
  <si>
    <t xml:space="preserve"> 085039 </t>
  </si>
  <si>
    <t xml:space="preserve"> H624 </t>
  </si>
  <si>
    <t xml:space="preserve"> 3.4.1.0.16. </t>
  </si>
  <si>
    <t xml:space="preserve"> 085041 </t>
  </si>
  <si>
    <t xml:space="preserve"> H625 </t>
  </si>
  <si>
    <t xml:space="preserve"> 3.4.1.0.17. </t>
  </si>
  <si>
    <t xml:space="preserve"> 085047 </t>
  </si>
  <si>
    <t xml:space="preserve"> H628 </t>
  </si>
  <si>
    <t>NIPLE DUPLO DE FERRO GALVANIZADO 2.1/2"</t>
  </si>
  <si>
    <t xml:space="preserve"> 3.4.1.0.18. </t>
  </si>
  <si>
    <t xml:space="preserve"> 92377 </t>
  </si>
  <si>
    <t xml:space="preserve"> 00003148 </t>
  </si>
  <si>
    <t>FITA VEDA ROSCA EM ROLOS DE 18 MM X 50 M (L X C)</t>
  </si>
  <si>
    <t xml:space="preserve"> 00004208 </t>
  </si>
  <si>
    <t>NIPLE DE FERRO GALVANIZADO, COM ROSCA BSP, DE 2 1/2"</t>
  </si>
  <si>
    <t xml:space="preserve"> 00007307 </t>
  </si>
  <si>
    <t>FUNDO ANTICORROSIVO PARA METAIS FERROSOS (ZARCAO)</t>
  </si>
  <si>
    <t xml:space="preserve"> 3.4.1.0.19. </t>
  </si>
  <si>
    <t xml:space="preserve"> 085077 </t>
  </si>
  <si>
    <t xml:space="preserve"> H600 </t>
  </si>
  <si>
    <t xml:space="preserve"> 3.4.1.0.23. </t>
  </si>
  <si>
    <t xml:space="preserve"> 085056 </t>
  </si>
  <si>
    <t xml:space="preserve"> H708 </t>
  </si>
  <si>
    <t>TE DE FERRO GALVANIZADO 90º X 2 1/2"</t>
  </si>
  <si>
    <t xml:space="preserve"> 3.4.1.0.26. </t>
  </si>
  <si>
    <t xml:space="preserve"> 94789 </t>
  </si>
  <si>
    <t xml:space="preserve"> 00000082 </t>
  </si>
  <si>
    <t>ADAPTADOR PVC SOLDAVEL, LONGO, COM FLANGE LIVRE,  75 MM X 2 1/2", PARA CAIXA D' AGUA</t>
  </si>
  <si>
    <t xml:space="preserve"> 3.4.1.0.32. </t>
  </si>
  <si>
    <t xml:space="preserve"> 97599 </t>
  </si>
  <si>
    <t>LUMINÁRIA DE EMERGÊNCIA, COM 30 LÂMPADAS LED DE 2 W, SEM REATOR -
FORNECIMENTO E INSTALAÇÃO. AF_02/2020</t>
  </si>
  <si>
    <t xml:space="preserve"> 00038774 </t>
  </si>
  <si>
    <t>LUMINARIA DE EMERGENCIA 30 LEDS, POTENCIA 2 W, BATERIA DE LITIO, AUTONOMIA DE 6 HORAS</t>
  </si>
  <si>
    <t xml:space="preserve"> 3.4.1.0.33. </t>
  </si>
  <si>
    <t xml:space="preserve"> 072338 </t>
  </si>
  <si>
    <t xml:space="preserve"> 3.5.0.0.1. </t>
  </si>
  <si>
    <t xml:space="preserve"> 180323 </t>
  </si>
  <si>
    <t>GRELHA PADRÃO GOINFRA DE FERRO CHATO COM BERÇO (ESPAÇAMENTO ENTRE FACES =
1,5CM - NBR 9050 ACESSIBILIDADE)</t>
  </si>
  <si>
    <t xml:space="preserve"> 2909 </t>
  </si>
  <si>
    <t xml:space="preserve"> 3.6.1.0.1. </t>
  </si>
  <si>
    <t xml:space="preserve"> 221122 </t>
  </si>
  <si>
    <t>PISO DE BORRACHA COR PRETA MODELO TÁTIL ( ALERTA OU DIRECIONAL) INCLUSO
CONTRAPISO (1CI:3ARML) C/ E=2CM E NATA DE CIMENTO</t>
  </si>
  <si>
    <t xml:space="preserve"> 1243 </t>
  </si>
  <si>
    <t xml:space="preserve"> 2797 </t>
  </si>
  <si>
    <t>PISO DE BORRACHA COR PRETA MODELO TÁTIL ( ALERTA OU DIRECIONAL)</t>
  </si>
  <si>
    <t xml:space="preserve"> 3.6.1.0.2. </t>
  </si>
  <si>
    <t xml:space="preserve"> 221126 </t>
  </si>
  <si>
    <t>PISO DE LADRILHO HIDRÁULICO COLORIDO MODELO TÁTIL ( ALERTA OU DIRECIONAL) SEM
LASTRO</t>
  </si>
  <si>
    <t xml:space="preserve"> 2390 </t>
  </si>
  <si>
    <t>ARGAMASSA DE CIMENTO COLANTE</t>
  </si>
  <si>
    <t xml:space="preserve"> 2799 </t>
  </si>
  <si>
    <t>PISO DE LADRILHO HIDRÁULICO COLORIDO MODELO TÁTIL ( ALERTA OU DIRECIONAL)</t>
  </si>
  <si>
    <t xml:space="preserve"> 3.6.2.0.1. </t>
  </si>
  <si>
    <t xml:space="preserve"> 220059 </t>
  </si>
  <si>
    <t xml:space="preserve"> 1247 </t>
  </si>
  <si>
    <t>CONCRETO USINADO CONVENCIONAL FCK=20 MPA</t>
  </si>
  <si>
    <t xml:space="preserve"> 2870 </t>
  </si>
  <si>
    <t>POLIMENTO DE PISO EM CONCRETO COM ALISADORA DE PISO COM HÉLICE (TIPO "BAMBOLÊ")</t>
  </si>
  <si>
    <t xml:space="preserve"> 2750 </t>
  </si>
  <si>
    <t>CORTE MECÂNICO EM PISOS (ESPES. = 3MM E H=10 A 25 MM)</t>
  </si>
  <si>
    <t xml:space="preserve"> 2475 </t>
  </si>
  <si>
    <t>SELANTE ELASTICO REF.: SIKAFLEX-1A PLUS, VEDAFLEX OU EQUIVALENTE</t>
  </si>
  <si>
    <t>cm3</t>
  </si>
  <si>
    <t xml:space="preserve"> 3.6.3.0.1. </t>
  </si>
  <si>
    <t xml:space="preserve"> 220100 </t>
  </si>
  <si>
    <t xml:space="preserve"> 1540 </t>
  </si>
  <si>
    <t>EMULSÃO ASFÁLTICA À BASE D'ÁGUA REF.: NEUTROL (ISOL 2) / IGOL 2 OU EQUIVALENTE</t>
  </si>
  <si>
    <t xml:space="preserve"> 3.7.0.0.1. </t>
  </si>
  <si>
    <t xml:space="preserve"> 160601 </t>
  </si>
  <si>
    <t xml:space="preserve"> 1234 </t>
  </si>
  <si>
    <t>CHAPA GALVANIZADA 60 CM (Nº 26)</t>
  </si>
  <si>
    <t xml:space="preserve"> 3.7.0.0.2. </t>
  </si>
  <si>
    <t xml:space="preserve"> 230801 </t>
  </si>
  <si>
    <t xml:space="preserve"> 2516 </t>
  </si>
  <si>
    <t>CORRENTE EM AÇO GALVANIZADO COM ELO CURTO DIAMETRO 4 MM</t>
  </si>
  <si>
    <t xml:space="preserve"> 3.8.1.0.1. </t>
  </si>
  <si>
    <t xml:space="preserve"> 261602 </t>
  </si>
  <si>
    <t xml:space="preserve"> 2212 </t>
  </si>
  <si>
    <t xml:space="preserve"> 3.8.2.0.1. </t>
  </si>
  <si>
    <t xml:space="preserve"> 261703 </t>
  </si>
  <si>
    <t xml:space="preserve"> 1227 </t>
  </si>
  <si>
    <t>TINTA POLIESPORTIVA</t>
  </si>
  <si>
    <t xml:space="preserve"> 3.9.0.0.1. </t>
  </si>
  <si>
    <t xml:space="preserve"> 271417 </t>
  </si>
  <si>
    <t xml:space="preserve"> 3.9.0.0.2. </t>
  </si>
  <si>
    <t xml:space="preserve"> 180318 </t>
  </si>
  <si>
    <t xml:space="preserve"> 2389 </t>
  </si>
  <si>
    <t>METALON 20X30 CHAPA 18 (1,20 MM)</t>
  </si>
  <si>
    <t xml:space="preserve"> 1120 </t>
  </si>
  <si>
    <t>AÇO CA-25</t>
  </si>
  <si>
    <t xml:space="preserve"> 2906 </t>
  </si>
  <si>
    <t xml:space="preserve"> 3.9.0.0.3. </t>
  </si>
  <si>
    <t xml:space="preserve"> 270802 </t>
  </si>
  <si>
    <t xml:space="preserve"> 2947 </t>
  </si>
  <si>
    <t xml:space="preserve"> 2073 </t>
  </si>
  <si>
    <t>DILUENTE NR 938 SUMARE/ DILUENTE NR410 RENNER  OU EQUIVALENTE</t>
  </si>
  <si>
    <t xml:space="preserve"> 2467 </t>
  </si>
  <si>
    <t>PRIMER SUPER-GALVITE</t>
  </si>
  <si>
    <t xml:space="preserve"> H682 </t>
  </si>
  <si>
    <t>TUBO FERRO GALVANIZADO 2"</t>
  </si>
  <si>
    <t xml:space="preserve"> 3.9.0.0.4. </t>
  </si>
  <si>
    <t xml:space="preserve"> 271303 </t>
  </si>
  <si>
    <t xml:space="preserve"> 2426 </t>
  </si>
  <si>
    <t xml:space="preserve"> 1896 </t>
  </si>
  <si>
    <t>POLIMENTO DE PISO GRANITINA/CONCRETO/ASSOALHO (COM POLITRIZ)</t>
  </si>
  <si>
    <t xml:space="preserve"> 3.9.0.0.6. </t>
  </si>
  <si>
    <t xml:space="preserve"> 270211 </t>
  </si>
  <si>
    <t xml:space="preserve"> 0019 </t>
  </si>
  <si>
    <t xml:space="preserve"> 2791 </t>
  </si>
  <si>
    <t xml:space="preserve"> 2792 </t>
  </si>
  <si>
    <t xml:space="preserve"> 2057 </t>
  </si>
  <si>
    <t xml:space="preserve"> 3.9.0.0.8. </t>
  </si>
  <si>
    <t xml:space="preserve"> 270210 </t>
  </si>
  <si>
    <t>PLANTIO GRAMA ESMERALDA PLACA C/ M.O. IRRIG., ADUBO,TERRA VEGETAL (O.C.)
A&lt;11.000,00M2</t>
  </si>
  <si>
    <t xml:space="preserve"> 1440 </t>
  </si>
  <si>
    <t>ADUBO MINERAL NPK (4/14/8)</t>
  </si>
  <si>
    <t xml:space="preserve"> 2775 </t>
  </si>
  <si>
    <t>GRAMA ESMERALDA EM PLACAS</t>
  </si>
  <si>
    <t xml:space="preserve"> 4.1.0.0.1. </t>
  </si>
  <si>
    <t xml:space="preserve"> 020118 </t>
  </si>
  <si>
    <t xml:space="preserve"> 4.1.0.0.2. </t>
  </si>
  <si>
    <t xml:space="preserve"> 020106 </t>
  </si>
  <si>
    <t xml:space="preserve"> 4.1.0.0.3. </t>
  </si>
  <si>
    <t xml:space="preserve"> 020121 </t>
  </si>
  <si>
    <t xml:space="preserve"> 4.1.0.0.5. </t>
  </si>
  <si>
    <t xml:space="preserve"> 020143 </t>
  </si>
  <si>
    <t xml:space="preserve"> 4.2.0.0.1. </t>
  </si>
  <si>
    <t xml:space="preserve"> 030101 </t>
  </si>
  <si>
    <t xml:space="preserve"> 1220 </t>
  </si>
  <si>
    <t>CAMINHAO BASCULANTE 6 M3 - POR HORA ( O. RODOV.) (0,3HP+0,7HI)</t>
  </si>
  <si>
    <t xml:space="preserve"> 4.3.1.0.1. </t>
  </si>
  <si>
    <t xml:space="preserve"> 041002 </t>
  </si>
  <si>
    <t>2270</t>
  </si>
  <si>
    <t>2272</t>
  </si>
  <si>
    <t>2273</t>
  </si>
  <si>
    <t>2274</t>
  </si>
  <si>
    <t xml:space="preserve"> 4.4.1.0.1. </t>
  </si>
  <si>
    <t>2275</t>
  </si>
  <si>
    <t xml:space="preserve"> 050301 </t>
  </si>
  <si>
    <t>2276</t>
  </si>
  <si>
    <t>2277</t>
  </si>
  <si>
    <t>2278</t>
  </si>
  <si>
    <t>2279</t>
  </si>
  <si>
    <t>2280</t>
  </si>
  <si>
    <t>2281</t>
  </si>
  <si>
    <t>2282</t>
  </si>
  <si>
    <t>2284</t>
  </si>
  <si>
    <t>2285</t>
  </si>
  <si>
    <t>2286</t>
  </si>
  <si>
    <t xml:space="preserve"> 4.4.1.0.2. </t>
  </si>
  <si>
    <t>2287</t>
  </si>
  <si>
    <t xml:space="preserve"> 052006 </t>
  </si>
  <si>
    <t>2288</t>
  </si>
  <si>
    <t>2289</t>
  </si>
  <si>
    <t>2290</t>
  </si>
  <si>
    <t>2291</t>
  </si>
  <si>
    <t xml:space="preserve"> 2440 </t>
  </si>
  <si>
    <t>AÇO CA-50 12,5 MM (1/2")</t>
  </si>
  <si>
    <t>2293</t>
  </si>
  <si>
    <t>2294</t>
  </si>
  <si>
    <t>2295</t>
  </si>
  <si>
    <t xml:space="preserve"> 4.4.1.0.3. </t>
  </si>
  <si>
    <t>2296</t>
  </si>
  <si>
    <t xml:space="preserve"> 052014 </t>
  </si>
  <si>
    <t>2297</t>
  </si>
  <si>
    <t>2298</t>
  </si>
  <si>
    <t>2299</t>
  </si>
  <si>
    <t>2300</t>
  </si>
  <si>
    <t>2302</t>
  </si>
  <si>
    <t>2303</t>
  </si>
  <si>
    <t>2304</t>
  </si>
  <si>
    <t xml:space="preserve"> 4.4.1.0.4. </t>
  </si>
  <si>
    <t>2305</t>
  </si>
  <si>
    <t xml:space="preserve"> 051036 </t>
  </si>
  <si>
    <t>2306</t>
  </si>
  <si>
    <t xml:space="preserve"> 2666 </t>
  </si>
  <si>
    <t>2308</t>
  </si>
  <si>
    <t>2309</t>
  </si>
  <si>
    <t>2310</t>
  </si>
  <si>
    <t xml:space="preserve"> 4.4.1.0.5. </t>
  </si>
  <si>
    <t>2311</t>
  </si>
  <si>
    <t xml:space="preserve"> 051060 </t>
  </si>
  <si>
    <t>LANÇAMENTO/APLICAÇÃO/ADENSAMENTO DE CONCRETO USINADO BOMBEADO EM
FUNDAÇÃO</t>
  </si>
  <si>
    <t>2312</t>
  </si>
  <si>
    <t>2313</t>
  </si>
  <si>
    <t>2314</t>
  </si>
  <si>
    <t xml:space="preserve"> 2149 </t>
  </si>
  <si>
    <t>VIBRADOR 2 HP COM MANGOTE 32MM E MANGUEIRA DE 5M ( MANUTENÇÃO E DEPRECIAÇÃO DO EQUIPAMENTO) - PREÇO DO EQUIPAMENTO NOVO DIVIDIDO POR 1.000</t>
  </si>
  <si>
    <t>2316</t>
  </si>
  <si>
    <t>2317</t>
  </si>
  <si>
    <t>2318</t>
  </si>
  <si>
    <t xml:space="preserve"> 4.4.1.0.6. </t>
  </si>
  <si>
    <t>2319</t>
  </si>
  <si>
    <t xml:space="preserve"> 051009 </t>
  </si>
  <si>
    <t>2320</t>
  </si>
  <si>
    <t>2321</t>
  </si>
  <si>
    <t>2322</t>
  </si>
  <si>
    <t>2323</t>
  </si>
  <si>
    <t>2324</t>
  </si>
  <si>
    <t>2325</t>
  </si>
  <si>
    <t>2327</t>
  </si>
  <si>
    <t>2328</t>
  </si>
  <si>
    <t>2329</t>
  </si>
  <si>
    <t xml:space="preserve"> 4.5.1.0.1. </t>
  </si>
  <si>
    <t>2330</t>
  </si>
  <si>
    <t xml:space="preserve"> 92762 </t>
  </si>
  <si>
    <t>2331</t>
  </si>
  <si>
    <t xml:space="preserve"> 88238 </t>
  </si>
  <si>
    <t>AJUDANTE DE ARMADOR COM ENCARGOS COMPLEMENTARES</t>
  </si>
  <si>
    <t>2332</t>
  </si>
  <si>
    <t xml:space="preserve"> 88245 </t>
  </si>
  <si>
    <t>ARMADOR COM ENCARGOS COMPLEMENTARES</t>
  </si>
  <si>
    <t>2333</t>
  </si>
  <si>
    <t xml:space="preserve"> 92803 </t>
  </si>
  <si>
    <t>CORTE E DOBRA DE AÇO CA-50, DIÂMETRO DE 10,0 MM. AF_06/2022</t>
  </si>
  <si>
    <t>2334</t>
  </si>
  <si>
    <t xml:space="preserve"> 00039017 </t>
  </si>
  <si>
    <t>ESPACADOR / DISTANCIADOR CIRCULAR COM ENTRADA LATERAL, EM PLASTICO, PARA VERGALHAO *4,2 A 12,5* MM, COBRIMENTO 20 MM</t>
  </si>
  <si>
    <t>2335</t>
  </si>
  <si>
    <t xml:space="preserve"> 00043132 </t>
  </si>
  <si>
    <t>ARAME RECOZIDO 16 BWG, D = 1,65 MM (0,016 KG/M) OU 18 BWG, D = 1,25 MM (0,01 KG/M)</t>
  </si>
  <si>
    <t>2337</t>
  </si>
  <si>
    <t>2338</t>
  </si>
  <si>
    <t>2339</t>
  </si>
  <si>
    <t xml:space="preserve"> 4.5.1.0.2. </t>
  </si>
  <si>
    <t>2340</t>
  </si>
  <si>
    <t xml:space="preserve"> 92759 </t>
  </si>
  <si>
    <t>ARMAÇÃO DE PILAR OU VIGA DE ESTRUTURA CONVENCIONAL DE CONCRETO ARMADO
UTILIZANDO AÇO CA-60 DE 5,0 MM - MONTAGEM. AF_06/2022</t>
  </si>
  <si>
    <t>2341</t>
  </si>
  <si>
    <t>2342</t>
  </si>
  <si>
    <t>2343</t>
  </si>
  <si>
    <t xml:space="preserve"> 92800 </t>
  </si>
  <si>
    <t>CORTE E DOBRA DE AÇO CA-60, DIÂMETRO DE 5,0 MM. AF_06/2022</t>
  </si>
  <si>
    <t>2344</t>
  </si>
  <si>
    <t>2345</t>
  </si>
  <si>
    <t>2347</t>
  </si>
  <si>
    <t>2348</t>
  </si>
  <si>
    <t>2349</t>
  </si>
  <si>
    <t xml:space="preserve"> 4.5.1.0.3. </t>
  </si>
  <si>
    <t>2350</t>
  </si>
  <si>
    <t xml:space="preserve"> 060524 </t>
  </si>
  <si>
    <t>2351</t>
  </si>
  <si>
    <t>2353</t>
  </si>
  <si>
    <t>2354</t>
  </si>
  <si>
    <t>2355</t>
  </si>
  <si>
    <t xml:space="preserve"> 4.5.1.0.4. </t>
  </si>
  <si>
    <t>2356</t>
  </si>
  <si>
    <t xml:space="preserve"> 060800 </t>
  </si>
  <si>
    <t>LANÇAMENTO/APLICAÇÃO/ADENSAMENTO DE CONCRETO USINADO BOMBEADO EM
ESTRUTURA - (O.C.)</t>
  </si>
  <si>
    <t>2357</t>
  </si>
  <si>
    <t>2358</t>
  </si>
  <si>
    <t>2359</t>
  </si>
  <si>
    <t>2361</t>
  </si>
  <si>
    <t>2362</t>
  </si>
  <si>
    <t>2363</t>
  </si>
  <si>
    <t xml:space="preserve"> 4.5.1.0.5. </t>
  </si>
  <si>
    <t>2364</t>
  </si>
  <si>
    <t xml:space="preserve"> 060204 </t>
  </si>
  <si>
    <t>2365</t>
  </si>
  <si>
    <t>2366</t>
  </si>
  <si>
    <t>2367</t>
  </si>
  <si>
    <t>2368</t>
  </si>
  <si>
    <t>2369</t>
  </si>
  <si>
    <t>2370</t>
  </si>
  <si>
    <t>2371</t>
  </si>
  <si>
    <t>2373</t>
  </si>
  <si>
    <t>2374</t>
  </si>
  <si>
    <t>2375</t>
  </si>
  <si>
    <t xml:space="preserve"> 4.8.1.0.1. </t>
  </si>
  <si>
    <t>2376</t>
  </si>
  <si>
    <t xml:space="preserve"> 210102 </t>
  </si>
  <si>
    <t>2377</t>
  </si>
  <si>
    <t>2378</t>
  </si>
  <si>
    <t>2379</t>
  </si>
  <si>
    <t>2380</t>
  </si>
  <si>
    <t xml:space="preserve"> 2360 </t>
  </si>
  <si>
    <t>COLA BRANCA (1L = 1,2 KG)</t>
  </si>
  <si>
    <t>2382</t>
  </si>
  <si>
    <t>2383</t>
  </si>
  <si>
    <t>2384</t>
  </si>
  <si>
    <t xml:space="preserve"> 4.8.1.0.2. </t>
  </si>
  <si>
    <t>2385</t>
  </si>
  <si>
    <t xml:space="preserve"> 200403 </t>
  </si>
  <si>
    <t>2386</t>
  </si>
  <si>
    <t>2387</t>
  </si>
  <si>
    <t>2388</t>
  </si>
  <si>
    <t xml:space="preserve"> 2502 </t>
  </si>
  <si>
    <t>AREIA FINA</t>
  </si>
  <si>
    <t>2389</t>
  </si>
  <si>
    <t>2390</t>
  </si>
  <si>
    <t>2392</t>
  </si>
  <si>
    <t>2393</t>
  </si>
  <si>
    <t>2394</t>
  </si>
  <si>
    <t xml:space="preserve"> 4.9.1.0.1. </t>
  </si>
  <si>
    <t>2395</t>
  </si>
  <si>
    <t xml:space="preserve"> 261000 </t>
  </si>
  <si>
    <t>2396</t>
  </si>
  <si>
    <t>2397</t>
  </si>
  <si>
    <t>2398</t>
  </si>
  <si>
    <t>2399</t>
  </si>
  <si>
    <t>2400</t>
  </si>
  <si>
    <t>2402</t>
  </si>
  <si>
    <t>2403</t>
  </si>
  <si>
    <t>2404</t>
  </si>
  <si>
    <t xml:space="preserve"> 4.9.7.0.1. </t>
  </si>
  <si>
    <t>2405</t>
  </si>
  <si>
    <t xml:space="preserve"> 261620 </t>
  </si>
  <si>
    <t>2406</t>
  </si>
  <si>
    <t>2407</t>
  </si>
  <si>
    <t>2409</t>
  </si>
  <si>
    <t>2410</t>
  </si>
  <si>
    <t>2411</t>
  </si>
  <si>
    <t xml:space="preserve"> 4.9.8.0.1. </t>
  </si>
  <si>
    <t>2412</t>
  </si>
  <si>
    <t xml:space="preserve"> 261700 </t>
  </si>
  <si>
    <t>2413</t>
  </si>
  <si>
    <t>2414</t>
  </si>
  <si>
    <t>2415</t>
  </si>
  <si>
    <t xml:space="preserve"> 2430 </t>
  </si>
  <si>
    <t>FITA CREPE 19MM</t>
  </si>
  <si>
    <t>2416</t>
  </si>
  <si>
    <t>2418</t>
  </si>
  <si>
    <t>2419</t>
  </si>
  <si>
    <t>2420</t>
  </si>
  <si>
    <t xml:space="preserve"> 4.10.0.0.1. </t>
  </si>
  <si>
    <t>2421</t>
  </si>
  <si>
    <t xml:space="preserve"> 201410 </t>
  </si>
  <si>
    <t>MOLDURA TIPO "U" INVERTIDO EM ARGAMASSA COM 2CM DE ESPESSURA TIPO PINGADEIRA
EM MURO/PLATIBANDA ( A PARTE VERTICAL DESCE 2,5CM)</t>
  </si>
  <si>
    <t>2422</t>
  </si>
  <si>
    <t>2423</t>
  </si>
  <si>
    <t>2424</t>
  </si>
  <si>
    <t>2425</t>
  </si>
  <si>
    <t>2426</t>
  </si>
  <si>
    <t>2428</t>
  </si>
  <si>
    <t>2429</t>
  </si>
  <si>
    <t>2430</t>
  </si>
  <si>
    <t xml:space="preserve"> 5.1.0.0.1. </t>
  </si>
  <si>
    <t>2431</t>
  </si>
  <si>
    <t xml:space="preserve"> 020701 </t>
  </si>
  <si>
    <t>2432</t>
  </si>
  <si>
    <t>2433</t>
  </si>
  <si>
    <t>2434</t>
  </si>
  <si>
    <t>2435</t>
  </si>
  <si>
    <t>2436</t>
  </si>
  <si>
    <t>2437</t>
  </si>
  <si>
    <t>2438</t>
  </si>
  <si>
    <t>2440</t>
  </si>
  <si>
    <t>2441</t>
  </si>
  <si>
    <t>2442</t>
  </si>
  <si>
    <t xml:space="preserve"> 5.3.0.0.1. </t>
  </si>
  <si>
    <t>2443</t>
  </si>
  <si>
    <t xml:space="preserve"> 041140 </t>
  </si>
  <si>
    <t>2444</t>
  </si>
  <si>
    <t>2445</t>
  </si>
  <si>
    <t>2447</t>
  </si>
  <si>
    <t>2448</t>
  </si>
  <si>
    <t>2449</t>
  </si>
  <si>
    <t xml:space="preserve"> 5.4.1.0.1. </t>
  </si>
  <si>
    <t>2450</t>
  </si>
  <si>
    <t xml:space="preserve"> 050302 </t>
  </si>
  <si>
    <t>2451</t>
  </si>
  <si>
    <t>2452</t>
  </si>
  <si>
    <t>2453</t>
  </si>
  <si>
    <t>2454</t>
  </si>
  <si>
    <t>2455</t>
  </si>
  <si>
    <t>2456</t>
  </si>
  <si>
    <t>2457</t>
  </si>
  <si>
    <t>2459</t>
  </si>
  <si>
    <t>2460</t>
  </si>
  <si>
    <t>2461</t>
  </si>
  <si>
    <t xml:space="preserve"> 5.4.1.0.3. </t>
  </si>
  <si>
    <t>2462</t>
  </si>
  <si>
    <t xml:space="preserve"> 052005 </t>
  </si>
  <si>
    <t>2463</t>
  </si>
  <si>
    <t>2464</t>
  </si>
  <si>
    <t>2465</t>
  </si>
  <si>
    <t>2466</t>
  </si>
  <si>
    <t>2468</t>
  </si>
  <si>
    <t>2469</t>
  </si>
  <si>
    <t>2470</t>
  </si>
  <si>
    <t xml:space="preserve"> 5.4.2.0.1. </t>
  </si>
  <si>
    <t>2471</t>
  </si>
  <si>
    <t xml:space="preserve"> 050901 </t>
  </si>
  <si>
    <t>2472</t>
  </si>
  <si>
    <t>2474</t>
  </si>
  <si>
    <t>2475</t>
  </si>
  <si>
    <t>2476</t>
  </si>
  <si>
    <t xml:space="preserve"> 5.4.2.0.3. </t>
  </si>
  <si>
    <t>2477</t>
  </si>
  <si>
    <t xml:space="preserve"> 96617 </t>
  </si>
  <si>
    <t>2478</t>
  </si>
  <si>
    <t>2479</t>
  </si>
  <si>
    <t>2480</t>
  </si>
  <si>
    <t xml:space="preserve"> 94968 </t>
  </si>
  <si>
    <t>CONCRETO MAGRO PARA LASTRO, TRAÇO 1:4,5:4,5 (EM MASSA SECA DE CIMENTO/ AREIA MÉDIA/ BRITA 1) - PREPARO MECÂNICO COM BETONEIRA 600 L. AF_05/2021</t>
  </si>
  <si>
    <t>2482</t>
  </si>
  <si>
    <t>2483</t>
  </si>
  <si>
    <t>2484</t>
  </si>
  <si>
    <t xml:space="preserve"> 5.4.4.0.1. </t>
  </si>
  <si>
    <t>2485</t>
  </si>
  <si>
    <t xml:space="preserve"> 050251 </t>
  </si>
  <si>
    <t>2486</t>
  </si>
  <si>
    <t xml:space="preserve"> 2757 </t>
  </si>
  <si>
    <t>2488</t>
  </si>
  <si>
    <t>2489</t>
  </si>
  <si>
    <t>2490</t>
  </si>
  <si>
    <t xml:space="preserve"> 5.5.1.0.2. </t>
  </si>
  <si>
    <t>2491</t>
  </si>
  <si>
    <t xml:space="preserve"> 060191 </t>
  </si>
  <si>
    <t>2492</t>
  </si>
  <si>
    <t>2493</t>
  </si>
  <si>
    <t>2494</t>
  </si>
  <si>
    <t>2495</t>
  </si>
  <si>
    <t>2496</t>
  </si>
  <si>
    <t>2498</t>
  </si>
  <si>
    <t>2499</t>
  </si>
  <si>
    <t>2500</t>
  </si>
  <si>
    <t xml:space="preserve"> 5.5.1.0.6. </t>
  </si>
  <si>
    <t>2501</t>
  </si>
  <si>
    <t xml:space="preserve"> 060304 </t>
  </si>
  <si>
    <t>2502</t>
  </si>
  <si>
    <t>2503</t>
  </si>
  <si>
    <t>2504</t>
  </si>
  <si>
    <t>2505</t>
  </si>
  <si>
    <t>2507</t>
  </si>
  <si>
    <t>2508</t>
  </si>
  <si>
    <t>2509</t>
  </si>
  <si>
    <t xml:space="preserve"> 5.5.2.0.1. </t>
  </si>
  <si>
    <t>2510</t>
  </si>
  <si>
    <t xml:space="preserve"> 060205 </t>
  </si>
  <si>
    <t>2511</t>
  </si>
  <si>
    <t>2512</t>
  </si>
  <si>
    <t>2513</t>
  </si>
  <si>
    <t>2514</t>
  </si>
  <si>
    <t>2515</t>
  </si>
  <si>
    <t>2516</t>
  </si>
  <si>
    <t>2517</t>
  </si>
  <si>
    <t>2519</t>
  </si>
  <si>
    <t>2520</t>
  </si>
  <si>
    <t>2521</t>
  </si>
  <si>
    <t xml:space="preserve"> 5.5.5.0.1. </t>
  </si>
  <si>
    <t>2522</t>
  </si>
  <si>
    <t xml:space="preserve"> 060487 </t>
  </si>
  <si>
    <t>2523</t>
  </si>
  <si>
    <t>2525</t>
  </si>
  <si>
    <t>2526</t>
  </si>
  <si>
    <t>2527</t>
  </si>
  <si>
    <t xml:space="preserve"> 5.5.6.0.1. </t>
  </si>
  <si>
    <t>2528</t>
  </si>
  <si>
    <t xml:space="preserve"> 060010 </t>
  </si>
  <si>
    <t>2529</t>
  </si>
  <si>
    <t>2530</t>
  </si>
  <si>
    <t>2531</t>
  </si>
  <si>
    <t>2532</t>
  </si>
  <si>
    <t>2533</t>
  </si>
  <si>
    <t>2534</t>
  </si>
  <si>
    <t>2535</t>
  </si>
  <si>
    <t>2536</t>
  </si>
  <si>
    <t>2537</t>
  </si>
  <si>
    <t>2538</t>
  </si>
  <si>
    <t>2539</t>
  </si>
  <si>
    <t>2540</t>
  </si>
  <si>
    <t>2541</t>
  </si>
  <si>
    <t>2542</t>
  </si>
  <si>
    <t>2543</t>
  </si>
  <si>
    <t>2544</t>
  </si>
  <si>
    <t>2546</t>
  </si>
  <si>
    <t>2547</t>
  </si>
  <si>
    <t>2548</t>
  </si>
  <si>
    <t xml:space="preserve"> 5.6.1.0.2. </t>
  </si>
  <si>
    <t>2549</t>
  </si>
  <si>
    <t xml:space="preserve"> 070421 </t>
  </si>
  <si>
    <t>2550</t>
  </si>
  <si>
    <t>2551</t>
  </si>
  <si>
    <t>2552</t>
  </si>
  <si>
    <t xml:space="preserve"> 3079 </t>
  </si>
  <si>
    <t>2554</t>
  </si>
  <si>
    <t>2555</t>
  </si>
  <si>
    <t>2556</t>
  </si>
  <si>
    <t xml:space="preserve"> 5.6.1.0.5. </t>
  </si>
  <si>
    <t>2557</t>
  </si>
  <si>
    <t xml:space="preserve"> 91844 </t>
  </si>
  <si>
    <t>2558</t>
  </si>
  <si>
    <t>2559</t>
  </si>
  <si>
    <t>2560</t>
  </si>
  <si>
    <t xml:space="preserve"> 00002688 </t>
  </si>
  <si>
    <t>ELETRODUTO PVC FLEXIVEL CORRUGADO, COR AMARELA, DE 25 MM</t>
  </si>
  <si>
    <t>2561</t>
  </si>
  <si>
    <t>2563</t>
  </si>
  <si>
    <t>2564</t>
  </si>
  <si>
    <t>2565</t>
  </si>
  <si>
    <t xml:space="preserve"> 5.6.1.0.6. </t>
  </si>
  <si>
    <t>2566</t>
  </si>
  <si>
    <t xml:space="preserve"> 91854 </t>
  </si>
  <si>
    <t>2567</t>
  </si>
  <si>
    <t>2568</t>
  </si>
  <si>
    <t>2569</t>
  </si>
  <si>
    <t>2571</t>
  </si>
  <si>
    <t>2572</t>
  </si>
  <si>
    <t>2573</t>
  </si>
  <si>
    <t xml:space="preserve"> 5.6.1.0.7. </t>
  </si>
  <si>
    <t>2574</t>
  </si>
  <si>
    <t xml:space="preserve"> 91846 </t>
  </si>
  <si>
    <t>ELETRODUTO FLEXÍVEL CORRUGADO, PVC, DN 32 MM (1"), PARA CIRCUITOS TERMINAIS,
INSTALADO EM LAJE - FORNECIMENTO E INSTALAÇÃO. AF_03/2023</t>
  </si>
  <si>
    <t>2575</t>
  </si>
  <si>
    <t>2576</t>
  </si>
  <si>
    <t>2577</t>
  </si>
  <si>
    <t xml:space="preserve"> 00002690 </t>
  </si>
  <si>
    <t>ELETRODUTO PVC FLEXIVEL CORRUGADO, COR AMARELA, DE 32 MM</t>
  </si>
  <si>
    <t>2578</t>
  </si>
  <si>
    <t>2580</t>
  </si>
  <si>
    <t>2581</t>
  </si>
  <si>
    <t>2582</t>
  </si>
  <si>
    <t xml:space="preserve"> 5.6.1.0.8. </t>
  </si>
  <si>
    <t>2583</t>
  </si>
  <si>
    <t xml:space="preserve"> 91856 </t>
  </si>
  <si>
    <t>2584</t>
  </si>
  <si>
    <t>2585</t>
  </si>
  <si>
    <t>2586</t>
  </si>
  <si>
    <t>2588</t>
  </si>
  <si>
    <t>2589</t>
  </si>
  <si>
    <t>2590</t>
  </si>
  <si>
    <t xml:space="preserve"> 5.6.1.0.10. </t>
  </si>
  <si>
    <t>2591</t>
  </si>
  <si>
    <t xml:space="preserve"> 91941 </t>
  </si>
  <si>
    <t>2592</t>
  </si>
  <si>
    <t>2593</t>
  </si>
  <si>
    <t>2594</t>
  </si>
  <si>
    <t>2595</t>
  </si>
  <si>
    <t>2597</t>
  </si>
  <si>
    <t>2598</t>
  </si>
  <si>
    <t>2599</t>
  </si>
  <si>
    <t xml:space="preserve"> 5.6.1.0.11. </t>
  </si>
  <si>
    <t>2600</t>
  </si>
  <si>
    <t xml:space="preserve"> 070680 </t>
  </si>
  <si>
    <t>2601</t>
  </si>
  <si>
    <t>2602</t>
  </si>
  <si>
    <t>2603</t>
  </si>
  <si>
    <t xml:space="preserve"> 3134 </t>
  </si>
  <si>
    <t>CAIXA METALICA HEXAGONAL PARA ARANDELA (SEXTAVADA 3 X 3)</t>
  </si>
  <si>
    <t>2605</t>
  </si>
  <si>
    <t>2606</t>
  </si>
  <si>
    <t>2607</t>
  </si>
  <si>
    <t xml:space="preserve"> 5.6.1.0.12. </t>
  </si>
  <si>
    <t>2608</t>
  </si>
  <si>
    <t xml:space="preserve"> 070682 </t>
  </si>
  <si>
    <t>2609</t>
  </si>
  <si>
    <t>2610</t>
  </si>
  <si>
    <t>2611</t>
  </si>
  <si>
    <t xml:space="preserve"> 3136 </t>
  </si>
  <si>
    <t>CAIXA DE PASSAGEM METALICA OCTOGONAL FUNDO MOVEL DUPLA 4"</t>
  </si>
  <si>
    <t>2613</t>
  </si>
  <si>
    <t>2614</t>
  </si>
  <si>
    <t>2615</t>
  </si>
  <si>
    <t xml:space="preserve"> 5.6.1.0.13. </t>
  </si>
  <si>
    <t>2616</t>
  </si>
  <si>
    <t xml:space="preserve"> 070563 </t>
  </si>
  <si>
    <t>2617</t>
  </si>
  <si>
    <t>2618</t>
  </si>
  <si>
    <t>2619</t>
  </si>
  <si>
    <t xml:space="preserve"> 4014 </t>
  </si>
  <si>
    <t>2621</t>
  </si>
  <si>
    <t>2622</t>
  </si>
  <si>
    <t>2623</t>
  </si>
  <si>
    <t xml:space="preserve"> 5.6.1.0.15. </t>
  </si>
  <si>
    <t>2624</t>
  </si>
  <si>
    <t xml:space="preserve"> 92023 </t>
  </si>
  <si>
    <t>INTERRUPTOR SIMPLES (1 MÓDULO) COM 1 TOMADA DE EMBUTIR 2P+T 10 A, INCLUINDO
SUPORTE E PLACA - FORNECIMENTO E INSTALAÇÃO. AF_03/2023</t>
  </si>
  <si>
    <t>2625</t>
  </si>
  <si>
    <t xml:space="preserve"> 91946 </t>
  </si>
  <si>
    <t>SUPORTE PARAFUSADO COM PLACA DE ENCAIXE 4" X 2" MÉDIO (1,30 M DO PISO) PARA PONTO ELÉTRICO - FORNECIMENTO E INSTALAÇÃO. AF_03/2023</t>
  </si>
  <si>
    <t>2626</t>
  </si>
  <si>
    <t xml:space="preserve"> 92022 </t>
  </si>
  <si>
    <t>INTERRUPTOR SIMPLES (1 MÓDULO) COM 1 TOMADA DE EMBUTIR 2P+T 10 A, SEM SUPORTE E SEM PLACA - FORNECIMENTO E INSTALAÇÃO. AF_03/2023</t>
  </si>
  <si>
    <t>2628</t>
  </si>
  <si>
    <t>2629</t>
  </si>
  <si>
    <t>2630</t>
  </si>
  <si>
    <t xml:space="preserve"> 5.6.1.0.16. </t>
  </si>
  <si>
    <t>2631</t>
  </si>
  <si>
    <t xml:space="preserve"> 071440 </t>
  </si>
  <si>
    <t>2632</t>
  </si>
  <si>
    <t>2633</t>
  </si>
  <si>
    <t>2634</t>
  </si>
  <si>
    <t>2636</t>
  </si>
  <si>
    <t>2637</t>
  </si>
  <si>
    <t>2638</t>
  </si>
  <si>
    <t xml:space="preserve"> 5.6.1.0.18. </t>
  </si>
  <si>
    <t>2639</t>
  </si>
  <si>
    <t xml:space="preserve"> 070645 </t>
  </si>
  <si>
    <t>2640</t>
  </si>
  <si>
    <t>2641</t>
  </si>
  <si>
    <t>2642</t>
  </si>
  <si>
    <t xml:space="preserve"> 3128 </t>
  </si>
  <si>
    <t>CAIXA DE PASSAGEM METALICA DE EMBUTIR 15X15X8 CM</t>
  </si>
  <si>
    <t>2644</t>
  </si>
  <si>
    <t>2645</t>
  </si>
  <si>
    <t>2646</t>
  </si>
  <si>
    <t xml:space="preserve"> 5.6.1.0.19. </t>
  </si>
  <si>
    <t>2647</t>
  </si>
  <si>
    <t xml:space="preserve"> 100903 </t>
  </si>
  <si>
    <t>LÂMPADA TUBULAR LED DE 18/20 W, BASE G13 - FORNECIMENTO E INSTALAÇÃO.
AF_02/2020_PS</t>
  </si>
  <si>
    <t>2648</t>
  </si>
  <si>
    <t>2649</t>
  </si>
  <si>
    <t>2650</t>
  </si>
  <si>
    <t>2651</t>
  </si>
  <si>
    <t xml:space="preserve"> 00039387 </t>
  </si>
  <si>
    <t>LAMPADA LED TUBULAR BIVOLT 18/20 W, BASE G13</t>
  </si>
  <si>
    <t>2653</t>
  </si>
  <si>
    <t>2654</t>
  </si>
  <si>
    <t>2655</t>
  </si>
  <si>
    <t xml:space="preserve"> 5.6.1.0.22. </t>
  </si>
  <si>
    <t>2656</t>
  </si>
  <si>
    <t xml:space="preserve"> 071688 </t>
  </si>
  <si>
    <t>2657</t>
  </si>
  <si>
    <t>2658</t>
  </si>
  <si>
    <t>2659</t>
  </si>
  <si>
    <t xml:space="preserve"> 4001 </t>
  </si>
  <si>
    <t>2661</t>
  </si>
  <si>
    <t>2662</t>
  </si>
  <si>
    <t>2663</t>
  </si>
  <si>
    <t xml:space="preserve"> 5.6.1.0.23. </t>
  </si>
  <si>
    <t>2664</t>
  </si>
  <si>
    <t xml:space="preserve"> 101875 </t>
  </si>
  <si>
    <t>QUADRO DE DISTRIBUIÇÃO DE ENERGIA EM CHAPA DE AÇO GALVANIZADO, DE EMBUTIR,
COM BARRAMENTO TRIFÁSICO, PARA 12 DISJUNTORES DIN 100A - FORNECIMENTO E INSTALAÇÃO. AF_10/2020</t>
  </si>
  <si>
    <t>2665</t>
  </si>
  <si>
    <t xml:space="preserve"> 87367 </t>
  </si>
  <si>
    <t>ARGAMASSA TRAÇO 1:1:6 (EM VOLUME DE CIMENTO, CAL E AREIA MÉDIA ÚMIDA) PARA EMBOÇO/MASSA ÚNICA/ASSENTAMENTO DE ALVENARIA DE VEDAÇÃO, PREPARO MANUAL. AF_08/2019</t>
  </si>
  <si>
    <t>2666</t>
  </si>
  <si>
    <t>2667</t>
  </si>
  <si>
    <t>2668</t>
  </si>
  <si>
    <t xml:space="preserve"> 00013393 </t>
  </si>
  <si>
    <t>QUADRO DE DISTRIBUICAO COM BARRAMENTO TRIFASICO, DE EMBUTIR, EM CHAPA DE ACO GALVANIZADO, PARA 12 DISJUNTORES DIN, 100 A</t>
  </si>
  <si>
    <t>2670</t>
  </si>
  <si>
    <t>2671</t>
  </si>
  <si>
    <t>2672</t>
  </si>
  <si>
    <t xml:space="preserve"> 5.6.1.0.25. </t>
  </si>
  <si>
    <t>2673</t>
  </si>
  <si>
    <t xml:space="preserve"> 93653 </t>
  </si>
  <si>
    <t>2674</t>
  </si>
  <si>
    <t>2675</t>
  </si>
  <si>
    <t>2676</t>
  </si>
  <si>
    <t>2677</t>
  </si>
  <si>
    <t>2679</t>
  </si>
  <si>
    <t>2680</t>
  </si>
  <si>
    <t>2681</t>
  </si>
  <si>
    <t xml:space="preserve"> 5.6.1.0.27. </t>
  </si>
  <si>
    <t>2682</t>
  </si>
  <si>
    <t xml:space="preserve"> 071450 </t>
  </si>
  <si>
    <t>2683</t>
  </si>
  <si>
    <t>2684</t>
  </si>
  <si>
    <t>2685</t>
  </si>
  <si>
    <t xml:space="preserve"> 3944 </t>
  </si>
  <si>
    <t>INTERRUPTOR DIFERENCIAL RESIDUAL (DR) BIPOLAR DE 25A-30MA</t>
  </si>
  <si>
    <t>2687</t>
  </si>
  <si>
    <t>2688</t>
  </si>
  <si>
    <t>2689</t>
  </si>
  <si>
    <t xml:space="preserve"> 5.6.1.0.29. </t>
  </si>
  <si>
    <t>2690</t>
  </si>
  <si>
    <t xml:space="preserve"> 071331 </t>
  </si>
  <si>
    <t>2691</t>
  </si>
  <si>
    <t>2692</t>
  </si>
  <si>
    <t>2693</t>
  </si>
  <si>
    <t xml:space="preserve"> 3320 </t>
  </si>
  <si>
    <t>2695</t>
  </si>
  <si>
    <t>2696</t>
  </si>
  <si>
    <t>2697</t>
  </si>
  <si>
    <t xml:space="preserve"> 5.6.2.0.1. </t>
  </si>
  <si>
    <t>2698</t>
  </si>
  <si>
    <t xml:space="preserve"> 070283 </t>
  </si>
  <si>
    <t>2699</t>
  </si>
  <si>
    <t>2700</t>
  </si>
  <si>
    <t>2701</t>
  </si>
  <si>
    <t xml:space="preserve"> 3899 </t>
  </si>
  <si>
    <t>2703</t>
  </si>
  <si>
    <t>2704</t>
  </si>
  <si>
    <t>2705</t>
  </si>
  <si>
    <t xml:space="preserve"> 5.6.2.0.2. </t>
  </si>
  <si>
    <t>2706</t>
  </si>
  <si>
    <t xml:space="preserve"> 070207 </t>
  </si>
  <si>
    <t>2707</t>
  </si>
  <si>
    <t>2708</t>
  </si>
  <si>
    <t>2709</t>
  </si>
  <si>
    <t xml:space="preserve"> 3740 </t>
  </si>
  <si>
    <t>ANEL GUIA Nº. 2 - PADRÃO TELEGOIAS</t>
  </si>
  <si>
    <t>2711</t>
  </si>
  <si>
    <t>2712</t>
  </si>
  <si>
    <t>2713</t>
  </si>
  <si>
    <t xml:space="preserve"> 5.6.2.0.3. </t>
  </si>
  <si>
    <t>2714</t>
  </si>
  <si>
    <t xml:space="preserve"> 070211 </t>
  </si>
  <si>
    <t>2715</t>
  </si>
  <si>
    <t>2716</t>
  </si>
  <si>
    <t>2717</t>
  </si>
  <si>
    <t xml:space="preserve"> 3898 </t>
  </si>
  <si>
    <t>ANILHA PLÁSTICA PARA CABOS DE 25 A 70 MM</t>
  </si>
  <si>
    <t>2719</t>
  </si>
  <si>
    <t>2720</t>
  </si>
  <si>
    <t>2721</t>
  </si>
  <si>
    <t xml:space="preserve"> 5.6.2.0.4. </t>
  </si>
  <si>
    <t>2722</t>
  </si>
  <si>
    <t xml:space="preserve"> 070218 </t>
  </si>
  <si>
    <t>2723</t>
  </si>
  <si>
    <t>2724</t>
  </si>
  <si>
    <t>2725</t>
  </si>
  <si>
    <t>2727</t>
  </si>
  <si>
    <t>2728</t>
  </si>
  <si>
    <t>2729</t>
  </si>
  <si>
    <t xml:space="preserve"> 5.6.2.0.6. </t>
  </si>
  <si>
    <t>2730</t>
  </si>
  <si>
    <t xml:space="preserve"> 070425 </t>
  </si>
  <si>
    <t>2731</t>
  </si>
  <si>
    <t>2732</t>
  </si>
  <si>
    <t>2733</t>
  </si>
  <si>
    <t xml:space="preserve"> 3076 </t>
  </si>
  <si>
    <t>2735</t>
  </si>
  <si>
    <t>2736</t>
  </si>
  <si>
    <t>2737</t>
  </si>
  <si>
    <t xml:space="preserve"> 5.6.2.0.7. </t>
  </si>
  <si>
    <t>2738</t>
  </si>
  <si>
    <t xml:space="preserve"> 070427 </t>
  </si>
  <si>
    <t>2739</t>
  </si>
  <si>
    <t>2740</t>
  </si>
  <si>
    <t>2741</t>
  </si>
  <si>
    <t xml:space="preserve"> 3078 </t>
  </si>
  <si>
    <t>2743</t>
  </si>
  <si>
    <t>2744</t>
  </si>
  <si>
    <t>2745</t>
  </si>
  <si>
    <t xml:space="preserve"> 5.6.2.0.8. </t>
  </si>
  <si>
    <t>2746</t>
  </si>
  <si>
    <t xml:space="preserve"> 070506 </t>
  </si>
  <si>
    <t>2747</t>
  </si>
  <si>
    <t>2748</t>
  </si>
  <si>
    <t>2749</t>
  </si>
  <si>
    <t xml:space="preserve"> 3089 </t>
  </si>
  <si>
    <t>2751</t>
  </si>
  <si>
    <t>2752</t>
  </si>
  <si>
    <t>2753</t>
  </si>
  <si>
    <t xml:space="preserve"> 5.6.2.0.9. </t>
  </si>
  <si>
    <t>2754</t>
  </si>
  <si>
    <t xml:space="preserve"> 070610 </t>
  </si>
  <si>
    <t>2755</t>
  </si>
  <si>
    <t>2756</t>
  </si>
  <si>
    <t>2757</t>
  </si>
  <si>
    <t xml:space="preserve"> 3667 </t>
  </si>
  <si>
    <t>CABO TELEFONICO CI-50, 10 PARES(USO INTERNO)</t>
  </si>
  <si>
    <t>2759</t>
  </si>
  <si>
    <t>2760</t>
  </si>
  <si>
    <t>2761</t>
  </si>
  <si>
    <t xml:space="preserve"> 5.6.2.0.10. </t>
  </si>
  <si>
    <t>2762</t>
  </si>
  <si>
    <t xml:space="preserve"> 070626 </t>
  </si>
  <si>
    <t>2763</t>
  </si>
  <si>
    <t>2764</t>
  </si>
  <si>
    <t>2765</t>
  </si>
  <si>
    <t xml:space="preserve"> 3903 </t>
  </si>
  <si>
    <t>CABO UTP-4P, CAT.6, 24 AWG</t>
  </si>
  <si>
    <t>2767</t>
  </si>
  <si>
    <t>2768</t>
  </si>
  <si>
    <t>2769</t>
  </si>
  <si>
    <t xml:space="preserve"> 5.6.2.0.12. </t>
  </si>
  <si>
    <t>2770</t>
  </si>
  <si>
    <t xml:space="preserve"> 070648 </t>
  </si>
  <si>
    <t>2771</t>
  </si>
  <si>
    <t>2772</t>
  </si>
  <si>
    <t>2773</t>
  </si>
  <si>
    <t xml:space="preserve"> 3131 </t>
  </si>
  <si>
    <t>CAIXA DE PASSAGEM METALICA DE EMBUTIR 40X40X15 CM</t>
  </si>
  <si>
    <t>2775</t>
  </si>
  <si>
    <t>2776</t>
  </si>
  <si>
    <t>2777</t>
  </si>
  <si>
    <t xml:space="preserve"> 5.6.2.0.15. </t>
  </si>
  <si>
    <t>2778</t>
  </si>
  <si>
    <t xml:space="preserve"> 070670 </t>
  </si>
  <si>
    <t>2779</t>
  </si>
  <si>
    <t>2780</t>
  </si>
  <si>
    <t>2781</t>
  </si>
  <si>
    <t xml:space="preserve"> 3677 </t>
  </si>
  <si>
    <t>CAIXA DE DISTRIBUICAO TELEFONICA DE EMBUTIR 40X40X12 CM</t>
  </si>
  <si>
    <t>2783</t>
  </si>
  <si>
    <t>2784</t>
  </si>
  <si>
    <t>2785</t>
  </si>
  <si>
    <t xml:space="preserve"> 5.6.2.0.16. </t>
  </si>
  <si>
    <t>2786</t>
  </si>
  <si>
    <t xml:space="preserve"> 070671 </t>
  </si>
  <si>
    <t>2787</t>
  </si>
  <si>
    <t>2788</t>
  </si>
  <si>
    <t>2789</t>
  </si>
  <si>
    <t xml:space="preserve"> 3678 </t>
  </si>
  <si>
    <t>CAIXA DE DISTRIBUICAO TELEFONICA DE EMBUTIR 60X60X12 CM</t>
  </si>
  <si>
    <t>2791</t>
  </si>
  <si>
    <t>2792</t>
  </si>
  <si>
    <t>2793</t>
  </si>
  <si>
    <t xml:space="preserve"> 5.6.2.0.17. </t>
  </si>
  <si>
    <t>2794</t>
  </si>
  <si>
    <t xml:space="preserve"> 070691 </t>
  </si>
  <si>
    <t>2795</t>
  </si>
  <si>
    <t>2796</t>
  </si>
  <si>
    <t>2797</t>
  </si>
  <si>
    <t>2799</t>
  </si>
  <si>
    <t>2800</t>
  </si>
  <si>
    <t>2801</t>
  </si>
  <si>
    <t xml:space="preserve"> 5.6.2.0.18. </t>
  </si>
  <si>
    <t>2802</t>
  </si>
  <si>
    <t xml:space="preserve"> 070711 </t>
  </si>
  <si>
    <t>2803</t>
  </si>
  <si>
    <t>2804</t>
  </si>
  <si>
    <t>2805</t>
  </si>
  <si>
    <t>2806</t>
  </si>
  <si>
    <t>2807</t>
  </si>
  <si>
    <t>2808</t>
  </si>
  <si>
    <t>2809</t>
  </si>
  <si>
    <t>2810</t>
  </si>
  <si>
    <t>2811</t>
  </si>
  <si>
    <t>2812</t>
  </si>
  <si>
    <t>2813</t>
  </si>
  <si>
    <t>2814</t>
  </si>
  <si>
    <t>2815</t>
  </si>
  <si>
    <t>2816</t>
  </si>
  <si>
    <t>2817</t>
  </si>
  <si>
    <t>2818</t>
  </si>
  <si>
    <t>2819</t>
  </si>
  <si>
    <t>2820</t>
  </si>
  <si>
    <t>2821</t>
  </si>
  <si>
    <t>2822</t>
  </si>
  <si>
    <t>2824</t>
  </si>
  <si>
    <t>2825</t>
  </si>
  <si>
    <t>2826</t>
  </si>
  <si>
    <t xml:space="preserve"> 5.6.2.0.19. </t>
  </si>
  <si>
    <t>2827</t>
  </si>
  <si>
    <t xml:space="preserve"> 070772 </t>
  </si>
  <si>
    <t>2828</t>
  </si>
  <si>
    <t xml:space="preserve"> 3904 </t>
  </si>
  <si>
    <t>CERTIFICAÇÃO DE REDE PARA CABEAMENTO ESTRUTURADO</t>
  </si>
  <si>
    <t>2830</t>
  </si>
  <si>
    <t>2831</t>
  </si>
  <si>
    <t>2832</t>
  </si>
  <si>
    <t xml:space="preserve"> 5.6.2.0.21. </t>
  </si>
  <si>
    <t>2833</t>
  </si>
  <si>
    <t xml:space="preserve"> 071145 </t>
  </si>
  <si>
    <t>2834</t>
  </si>
  <si>
    <t>2835</t>
  </si>
  <si>
    <t>2836</t>
  </si>
  <si>
    <t xml:space="preserve"> 3243 </t>
  </si>
  <si>
    <t>2838</t>
  </si>
  <si>
    <t>2839</t>
  </si>
  <si>
    <t>2840</t>
  </si>
  <si>
    <t xml:space="preserve"> 5.6.2.0.22. </t>
  </si>
  <si>
    <t>2841</t>
  </si>
  <si>
    <t xml:space="preserve"> 071147 </t>
  </si>
  <si>
    <t>2842</t>
  </si>
  <si>
    <t>2843</t>
  </si>
  <si>
    <t>2844</t>
  </si>
  <si>
    <t xml:space="preserve"> 3245 </t>
  </si>
  <si>
    <t>2846</t>
  </si>
  <si>
    <t>2847</t>
  </si>
  <si>
    <t>2848</t>
  </si>
  <si>
    <t xml:space="preserve"> 5.6.2.0.23. </t>
  </si>
  <si>
    <t>2849</t>
  </si>
  <si>
    <t xml:space="preserve"> 071157 </t>
  </si>
  <si>
    <t>2850</t>
  </si>
  <si>
    <t>2851</t>
  </si>
  <si>
    <t>2852</t>
  </si>
  <si>
    <t xml:space="preserve"> 3249 </t>
  </si>
  <si>
    <t>2854</t>
  </si>
  <si>
    <t>2855</t>
  </si>
  <si>
    <t>2856</t>
  </si>
  <si>
    <t xml:space="preserve"> 5.6.2.0.25. </t>
  </si>
  <si>
    <t>2857</t>
  </si>
  <si>
    <t xml:space="preserve"> 071205 </t>
  </si>
  <si>
    <t>2858</t>
  </si>
  <si>
    <t>2859</t>
  </si>
  <si>
    <t>2860</t>
  </si>
  <si>
    <t xml:space="preserve"> 3283 </t>
  </si>
  <si>
    <t>2862</t>
  </si>
  <si>
    <t>2863</t>
  </si>
  <si>
    <t>2864</t>
  </si>
  <si>
    <t xml:space="preserve"> 5.6.2.0.26. </t>
  </si>
  <si>
    <t>2865</t>
  </si>
  <si>
    <t xml:space="preserve"> 071207 </t>
  </si>
  <si>
    <t>2866</t>
  </si>
  <si>
    <t>2867</t>
  </si>
  <si>
    <t>2868</t>
  </si>
  <si>
    <t xml:space="preserve"> 3285 </t>
  </si>
  <si>
    <t>2870</t>
  </si>
  <si>
    <t>2871</t>
  </si>
  <si>
    <t>2872</t>
  </si>
  <si>
    <t xml:space="preserve"> 5.6.2.0.27. </t>
  </si>
  <si>
    <t>2873</t>
  </si>
  <si>
    <t xml:space="preserve"> 071217 </t>
  </si>
  <si>
    <t>2874</t>
  </si>
  <si>
    <t>2875</t>
  </si>
  <si>
    <t>2876</t>
  </si>
  <si>
    <t xml:space="preserve"> 3276 </t>
  </si>
  <si>
    <t>2878</t>
  </si>
  <si>
    <t>2879</t>
  </si>
  <si>
    <t>2880</t>
  </si>
  <si>
    <t xml:space="preserve"> 5.6.2.0.28. </t>
  </si>
  <si>
    <t>2881</t>
  </si>
  <si>
    <t xml:space="preserve"> 071279 </t>
  </si>
  <si>
    <t>2882</t>
  </si>
  <si>
    <t>2883</t>
  </si>
  <si>
    <t>2884</t>
  </si>
  <si>
    <t xml:space="preserve"> 3907 </t>
  </si>
  <si>
    <t>ESPELHO BAQUELITE 4" X 2" 2 FUROS RJ - 45</t>
  </si>
  <si>
    <t>2886</t>
  </si>
  <si>
    <t>2887</t>
  </si>
  <si>
    <t>2888</t>
  </si>
  <si>
    <t xml:space="preserve"> 5.6.2.0.29. </t>
  </si>
  <si>
    <t>2889</t>
  </si>
  <si>
    <t xml:space="preserve"> 071282 </t>
  </si>
  <si>
    <t>2890</t>
  </si>
  <si>
    <t>2891</t>
  </si>
  <si>
    <t>2892</t>
  </si>
  <si>
    <t xml:space="preserve"> 3311 </t>
  </si>
  <si>
    <t>2894</t>
  </si>
  <si>
    <t>2895</t>
  </si>
  <si>
    <t>2896</t>
  </si>
  <si>
    <t xml:space="preserve"> 5.6.2.0.31. </t>
  </si>
  <si>
    <t>2897</t>
  </si>
  <si>
    <t xml:space="preserve"> 071707 </t>
  </si>
  <si>
    <t>2898</t>
  </si>
  <si>
    <t>2899</t>
  </si>
  <si>
    <t>2900</t>
  </si>
  <si>
    <t xml:space="preserve"> 3366 </t>
  </si>
  <si>
    <t>LUVA EM AÇO GALVANIZADO A FOGO DIAMETRO 3"</t>
  </si>
  <si>
    <t>2902</t>
  </si>
  <si>
    <t>2903</t>
  </si>
  <si>
    <t>2904</t>
  </si>
  <si>
    <t xml:space="preserve"> 5.6.2.0.33. </t>
  </si>
  <si>
    <t>2905</t>
  </si>
  <si>
    <t xml:space="preserve"> 071745 </t>
  </si>
  <si>
    <t>2906</t>
  </si>
  <si>
    <t>2907</t>
  </si>
  <si>
    <t>2908</t>
  </si>
  <si>
    <t xml:space="preserve"> 3382 </t>
  </si>
  <si>
    <t>2910</t>
  </si>
  <si>
    <t>2911</t>
  </si>
  <si>
    <t>2912</t>
  </si>
  <si>
    <t xml:space="preserve"> 5.6.2.0.34. </t>
  </si>
  <si>
    <t>2913</t>
  </si>
  <si>
    <t xml:space="preserve"> 071747 </t>
  </si>
  <si>
    <t>2914</t>
  </si>
  <si>
    <t>2915</t>
  </si>
  <si>
    <t>2916</t>
  </si>
  <si>
    <t xml:space="preserve"> 3384 </t>
  </si>
  <si>
    <t>2918</t>
  </si>
  <si>
    <t>2919</t>
  </si>
  <si>
    <t>2920</t>
  </si>
  <si>
    <t xml:space="preserve"> 5.6.2.0.35. </t>
  </si>
  <si>
    <t>2921</t>
  </si>
  <si>
    <t xml:space="preserve"> 072226 </t>
  </si>
  <si>
    <t>2922</t>
  </si>
  <si>
    <t>2923</t>
  </si>
  <si>
    <t>2924</t>
  </si>
  <si>
    <t xml:space="preserve"> 3950 </t>
  </si>
  <si>
    <t>RACK DE PAREDE FECHADO COM PORTA EM ACRÍLICO - 12 U'S</t>
  </si>
  <si>
    <t>2926</t>
  </si>
  <si>
    <t>2927</t>
  </si>
  <si>
    <t>2928</t>
  </si>
  <si>
    <t xml:space="preserve"> 5.6.2.0.36. </t>
  </si>
  <si>
    <t>2929</t>
  </si>
  <si>
    <t xml:space="preserve"> 071796 </t>
  </si>
  <si>
    <t>2930</t>
  </si>
  <si>
    <t>2931</t>
  </si>
  <si>
    <t>2932</t>
  </si>
  <si>
    <t xml:space="preserve"> 3909 </t>
  </si>
  <si>
    <t>ORGANIZADOR DE CABOS (GUIA) 19" 1U</t>
  </si>
  <si>
    <t>2934</t>
  </si>
  <si>
    <t>2935</t>
  </si>
  <si>
    <t>2936</t>
  </si>
  <si>
    <t xml:space="preserve"> 5.6.2.0.37. </t>
  </si>
  <si>
    <t>2937</t>
  </si>
  <si>
    <t xml:space="preserve"> 071887 </t>
  </si>
  <si>
    <t>2938</t>
  </si>
  <si>
    <t>2939</t>
  </si>
  <si>
    <t>2940</t>
  </si>
  <si>
    <t xml:space="preserve"> 3911 </t>
  </si>
  <si>
    <t>PATCH PANEL PADRAO 19" CAT. 6, C/24 PORTAS</t>
  </si>
  <si>
    <t>2942</t>
  </si>
  <si>
    <t>2943</t>
  </si>
  <si>
    <t>2944</t>
  </si>
  <si>
    <t xml:space="preserve"> 5.6.2.0.38. </t>
  </si>
  <si>
    <t>2945</t>
  </si>
  <si>
    <t xml:space="preserve"> 072291 </t>
  </si>
  <si>
    <t>2946</t>
  </si>
  <si>
    <t>2947</t>
  </si>
  <si>
    <t>2948</t>
  </si>
  <si>
    <t xml:space="preserve"> 3912 </t>
  </si>
  <si>
    <t>2950</t>
  </si>
  <si>
    <t>2951</t>
  </si>
  <si>
    <t>2952</t>
  </si>
  <si>
    <t xml:space="preserve"> 5.6.2.0.39. </t>
  </si>
  <si>
    <t>2953</t>
  </si>
  <si>
    <t xml:space="preserve"> 071886 </t>
  </si>
  <si>
    <t>2954</t>
  </si>
  <si>
    <t>2955</t>
  </si>
  <si>
    <t>2956</t>
  </si>
  <si>
    <t xml:space="preserve"> 3910 </t>
  </si>
  <si>
    <t>PATCH CORD COMPRIMENTO DE 2,5 m - CAT.6</t>
  </si>
  <si>
    <t>2958</t>
  </si>
  <si>
    <t>2959</t>
  </si>
  <si>
    <t>2960</t>
  </si>
  <si>
    <t xml:space="preserve"> 5.6.2.0.40. </t>
  </si>
  <si>
    <t>2961</t>
  </si>
  <si>
    <t xml:space="preserve"> 070352 </t>
  </si>
  <si>
    <t>2962</t>
  </si>
  <si>
    <t>2963</t>
  </si>
  <si>
    <t>2964</t>
  </si>
  <si>
    <t xml:space="preserve"> 3049 </t>
  </si>
  <si>
    <t>BRACADEIRA METALICA TIPO "U" DIÂMETRO 1"</t>
  </si>
  <si>
    <t>2966</t>
  </si>
  <si>
    <t>2967</t>
  </si>
  <si>
    <t>2968</t>
  </si>
  <si>
    <t xml:space="preserve"> 5.6.2.0.41. </t>
  </si>
  <si>
    <t>2969</t>
  </si>
  <si>
    <t xml:space="preserve"> 072450 </t>
  </si>
  <si>
    <t>2970</t>
  </si>
  <si>
    <t>2971</t>
  </si>
  <si>
    <t>2972</t>
  </si>
  <si>
    <t xml:space="preserve"> 3738 </t>
  </si>
  <si>
    <t>TAMPA DE Fo.Fo. R1 COM BASE (40 X 60)</t>
  </si>
  <si>
    <t>2974</t>
  </si>
  <si>
    <t>2975</t>
  </si>
  <si>
    <t>2976</t>
  </si>
  <si>
    <t xml:space="preserve"> 5.6.2.0.42. </t>
  </si>
  <si>
    <t>2977</t>
  </si>
  <si>
    <t xml:space="preserve"> 072556 </t>
  </si>
  <si>
    <t>2978</t>
  </si>
  <si>
    <t>2979</t>
  </si>
  <si>
    <t>2980</t>
  </si>
  <si>
    <t xml:space="preserve"> 3913 </t>
  </si>
  <si>
    <t>TOMADA LOGICA RJ-45 TIPO KEYSTONE JACK, CAT. 6 (SUPORTE+MÓDULO+ESPELHO)</t>
  </si>
  <si>
    <t>2982</t>
  </si>
  <si>
    <t>2983</t>
  </si>
  <si>
    <t>2984</t>
  </si>
  <si>
    <t xml:space="preserve"> 5.7.1.1.1. </t>
  </si>
  <si>
    <t>2985</t>
  </si>
  <si>
    <t xml:space="preserve"> 080502 </t>
  </si>
  <si>
    <t>2986</t>
  </si>
  <si>
    <t>2987</t>
  </si>
  <si>
    <t>2988</t>
  </si>
  <si>
    <t>2990</t>
  </si>
  <si>
    <t>2991</t>
  </si>
  <si>
    <t>2992</t>
  </si>
  <si>
    <t xml:space="preserve"> 5.7.1.1.2. </t>
  </si>
  <si>
    <t>2993</t>
  </si>
  <si>
    <t xml:space="preserve"> 080515 </t>
  </si>
  <si>
    <t>2994</t>
  </si>
  <si>
    <t>2995</t>
  </si>
  <si>
    <t>2996</t>
  </si>
  <si>
    <t>2997</t>
  </si>
  <si>
    <t xml:space="preserve"> H688 </t>
  </si>
  <si>
    <t>VÁLVULA DE DESCARGA DUPLO ACIONAMENTO HIDRA/DOCOL (BASE E ACABAMENTO CROMADO )</t>
  </si>
  <si>
    <t>2999</t>
  </si>
  <si>
    <t>3000</t>
  </si>
  <si>
    <t>3001</t>
  </si>
  <si>
    <t xml:space="preserve"> 5.7.1.1.3. </t>
  </si>
  <si>
    <t>3002</t>
  </si>
  <si>
    <t xml:space="preserve"> 080520 </t>
  </si>
  <si>
    <t>3003</t>
  </si>
  <si>
    <t>3004</t>
  </si>
  <si>
    <t>3005</t>
  </si>
  <si>
    <t xml:space="preserve"> H147 </t>
  </si>
  <si>
    <t>CONJUNTO DE FIXAÇÃO COM BUCHA PLÁSTICA 10MM PARA VASO SANITÁRIO</t>
  </si>
  <si>
    <t>3007</t>
  </si>
  <si>
    <t>3008</t>
  </si>
  <si>
    <t>3009</t>
  </si>
  <si>
    <t xml:space="preserve"> 5.7.1.1.4. </t>
  </si>
  <si>
    <t>3010</t>
  </si>
  <si>
    <t xml:space="preserve"> 080510 </t>
  </si>
  <si>
    <t>3011</t>
  </si>
  <si>
    <t>3012</t>
  </si>
  <si>
    <t>3013</t>
  </si>
  <si>
    <t>3015</t>
  </si>
  <si>
    <t>3016</t>
  </si>
  <si>
    <t>3017</t>
  </si>
  <si>
    <t xml:space="preserve"> 5.7.1.1.5. </t>
  </si>
  <si>
    <t>3018</t>
  </si>
  <si>
    <t xml:space="preserve"> 080513 </t>
  </si>
  <si>
    <t>3019</t>
  </si>
  <si>
    <t>3020</t>
  </si>
  <si>
    <t>3021</t>
  </si>
  <si>
    <t xml:space="preserve"> H240 </t>
  </si>
  <si>
    <t>TUBO PARA VÁLVULA DE DESCARGA (CURTO 1.1/4")</t>
  </si>
  <si>
    <t>3023</t>
  </si>
  <si>
    <t>3024</t>
  </si>
  <si>
    <t>3025</t>
  </si>
  <si>
    <t xml:space="preserve"> 5.7.1.1.6. </t>
  </si>
  <si>
    <t>3026</t>
  </si>
  <si>
    <t xml:space="preserve"> 080514 </t>
  </si>
  <si>
    <t>3027</t>
  </si>
  <si>
    <t>3028</t>
  </si>
  <si>
    <t>3029</t>
  </si>
  <si>
    <t xml:space="preserve"> H700 </t>
  </si>
  <si>
    <t>ESPUDE PARA LIGAÇÃO DE VASO SANITÁRIO</t>
  </si>
  <si>
    <t>3030</t>
  </si>
  <si>
    <t>3032</t>
  </si>
  <si>
    <t>3033</t>
  </si>
  <si>
    <t>3034</t>
  </si>
  <si>
    <t xml:space="preserve"> 5.7.1.2.1. </t>
  </si>
  <si>
    <t>3035</t>
  </si>
  <si>
    <t xml:space="preserve"> 080543 </t>
  </si>
  <si>
    <t>3036</t>
  </si>
  <si>
    <t>3037</t>
  </si>
  <si>
    <t>3038</t>
  </si>
  <si>
    <t xml:space="preserve"> H714 </t>
  </si>
  <si>
    <t>3040</t>
  </si>
  <si>
    <t>3041</t>
  </si>
  <si>
    <t>3042</t>
  </si>
  <si>
    <t xml:space="preserve"> 5.7.1.2.2. </t>
  </si>
  <si>
    <t>3043</t>
  </si>
  <si>
    <t xml:space="preserve"> 080556 </t>
  </si>
  <si>
    <t>3044</t>
  </si>
  <si>
    <t>3045</t>
  </si>
  <si>
    <t>3046</t>
  </si>
  <si>
    <t>3047</t>
  </si>
  <si>
    <t>3049</t>
  </si>
  <si>
    <t>3050</t>
  </si>
  <si>
    <t>3051</t>
  </si>
  <si>
    <t xml:space="preserve"> 5.7.1.2.3. </t>
  </si>
  <si>
    <t>3052</t>
  </si>
  <si>
    <t xml:space="preserve"> 86883 </t>
  </si>
  <si>
    <t>3053</t>
  </si>
  <si>
    <t>3054</t>
  </si>
  <si>
    <t>3055</t>
  </si>
  <si>
    <t xml:space="preserve"> 00003146 </t>
  </si>
  <si>
    <t>3056</t>
  </si>
  <si>
    <t xml:space="preserve"> 00044945 </t>
  </si>
  <si>
    <t>SIFAO / TUBO SINFONADO EXTENSIVEL/SANFONADO, UNIVERSAL/ SIMPLES, ENTRE *50 A 70* CM, DE PLASTICO BRANCO</t>
  </si>
  <si>
    <t>3058</t>
  </si>
  <si>
    <t>3059</t>
  </si>
  <si>
    <t>3060</t>
  </si>
  <si>
    <t xml:space="preserve"> 5.7.1.2.4. </t>
  </si>
  <si>
    <t>3061</t>
  </si>
  <si>
    <t xml:space="preserve"> 080580 </t>
  </si>
  <si>
    <t>3062</t>
  </si>
  <si>
    <t>3063</t>
  </si>
  <si>
    <t>3064</t>
  </si>
  <si>
    <t xml:space="preserve"> H260 </t>
  </si>
  <si>
    <t>3066</t>
  </si>
  <si>
    <t>3067</t>
  </si>
  <si>
    <t>3068</t>
  </si>
  <si>
    <t xml:space="preserve"> 5.7.1.3.1. </t>
  </si>
  <si>
    <t>3069</t>
  </si>
  <si>
    <t xml:space="preserve"> 080902 </t>
  </si>
  <si>
    <t>3070</t>
  </si>
  <si>
    <t>3071</t>
  </si>
  <si>
    <t>3072</t>
  </si>
  <si>
    <t>3073</t>
  </si>
  <si>
    <t xml:space="preserve"> H192 </t>
  </si>
  <si>
    <t>3075</t>
  </si>
  <si>
    <t>3076</t>
  </si>
  <si>
    <t>3077</t>
  </si>
  <si>
    <t xml:space="preserve"> 5.7.2.1.2. </t>
  </si>
  <si>
    <t>3078</t>
  </si>
  <si>
    <t xml:space="preserve"> 081006 </t>
  </si>
  <si>
    <t>3079</t>
  </si>
  <si>
    <t>3080</t>
  </si>
  <si>
    <t>3081</t>
  </si>
  <si>
    <t xml:space="preserve"> H244 </t>
  </si>
  <si>
    <t>3083</t>
  </si>
  <si>
    <t>3084</t>
  </si>
  <si>
    <t>3085</t>
  </si>
  <si>
    <t xml:space="preserve"> 5.7.2.2.1. </t>
  </si>
  <si>
    <t>3086</t>
  </si>
  <si>
    <t xml:space="preserve"> 081066 </t>
  </si>
  <si>
    <t>3087</t>
  </si>
  <si>
    <t>3088</t>
  </si>
  <si>
    <t>3089</t>
  </si>
  <si>
    <t xml:space="preserve"> H101 </t>
  </si>
  <si>
    <t>ADAPTADOR SOLDÁVEL CURTO COM BOLSA E ROSCA PARA REGISTRO 25X3/4"</t>
  </si>
  <si>
    <t>3090</t>
  </si>
  <si>
    <t>3092</t>
  </si>
  <si>
    <t>3093</t>
  </si>
  <si>
    <t>3094</t>
  </si>
  <si>
    <t xml:space="preserve"> 5.7.2.2.2. </t>
  </si>
  <si>
    <t>3095</t>
  </si>
  <si>
    <t xml:space="preserve"> 081069 </t>
  </si>
  <si>
    <t>3096</t>
  </si>
  <si>
    <t>3097</t>
  </si>
  <si>
    <t>3098</t>
  </si>
  <si>
    <t>3099</t>
  </si>
  <si>
    <t xml:space="preserve"> H104 </t>
  </si>
  <si>
    <t>3101</t>
  </si>
  <si>
    <t>3102</t>
  </si>
  <si>
    <t>3103</t>
  </si>
  <si>
    <t xml:space="preserve"> 5.7.2.3.1. </t>
  </si>
  <si>
    <t>3104</t>
  </si>
  <si>
    <t xml:space="preserve"> 081146 </t>
  </si>
  <si>
    <t>3105</t>
  </si>
  <si>
    <t>3106</t>
  </si>
  <si>
    <t>3107</t>
  </si>
  <si>
    <t>3108</t>
  </si>
  <si>
    <t xml:space="preserve"> H182 </t>
  </si>
  <si>
    <t>LUVA DE REDUÇÃO SOLDAVEL COM BUCHA DE LATAO 25 X 3/4"</t>
  </si>
  <si>
    <t>3110</t>
  </si>
  <si>
    <t>3111</t>
  </si>
  <si>
    <t>3112</t>
  </si>
  <si>
    <t xml:space="preserve"> 5.7.2.4.1. </t>
  </si>
  <si>
    <t>3113</t>
  </si>
  <si>
    <t xml:space="preserve"> 081179 </t>
  </si>
  <si>
    <t>3114</t>
  </si>
  <si>
    <t>3115</t>
  </si>
  <si>
    <t>3116</t>
  </si>
  <si>
    <t xml:space="preserve"> H129 </t>
  </si>
  <si>
    <t>BUCHA DE REDUÇÃO SOLDAVEL LONGA 50 X 25 MM</t>
  </si>
  <si>
    <t>3118</t>
  </si>
  <si>
    <t>3119</t>
  </si>
  <si>
    <t>3120</t>
  </si>
  <si>
    <t xml:space="preserve"> 5.7.2.5.2. </t>
  </si>
  <si>
    <t>3121</t>
  </si>
  <si>
    <t xml:space="preserve"> 081324 </t>
  </si>
  <si>
    <t>3122</t>
  </si>
  <si>
    <t>3123</t>
  </si>
  <si>
    <t>3124</t>
  </si>
  <si>
    <t xml:space="preserve"> H167 </t>
  </si>
  <si>
    <t>JOELHO 90 GRAUS SOLDAVEL DIAMETRO 50 MM</t>
  </si>
  <si>
    <t>3126</t>
  </si>
  <si>
    <t>3127</t>
  </si>
  <si>
    <t>3128</t>
  </si>
  <si>
    <t xml:space="preserve"> 5.7.2.6.1. </t>
  </si>
  <si>
    <t>3129</t>
  </si>
  <si>
    <t xml:space="preserve"> 081405 </t>
  </si>
  <si>
    <t>3130</t>
  </si>
  <si>
    <t>3131</t>
  </si>
  <si>
    <t>3132</t>
  </si>
  <si>
    <t xml:space="preserve"> H224 </t>
  </si>
  <si>
    <t>3134</t>
  </si>
  <si>
    <t>3135</t>
  </si>
  <si>
    <t>3136</t>
  </si>
  <si>
    <t xml:space="preserve"> 5.7.2.6.2. </t>
  </si>
  <si>
    <t>3137</t>
  </si>
  <si>
    <t xml:space="preserve"> 081444 </t>
  </si>
  <si>
    <t>3138</t>
  </si>
  <si>
    <t>3139</t>
  </si>
  <si>
    <t>3140</t>
  </si>
  <si>
    <t>3141</t>
  </si>
  <si>
    <t xml:space="preserve"> H302 </t>
  </si>
  <si>
    <t>3143</t>
  </si>
  <si>
    <t>3144</t>
  </si>
  <si>
    <t>3145</t>
  </si>
  <si>
    <t xml:space="preserve"> 5.7.3.1.1. </t>
  </si>
  <si>
    <t>3146</t>
  </si>
  <si>
    <t xml:space="preserve"> 081663 </t>
  </si>
  <si>
    <t>3147</t>
  </si>
  <si>
    <t>3148</t>
  </si>
  <si>
    <t>3149</t>
  </si>
  <si>
    <t>3151</t>
  </si>
  <si>
    <t>3152</t>
  </si>
  <si>
    <t>3153</t>
  </si>
  <si>
    <t xml:space="preserve"> 5.7.3.1.2. </t>
  </si>
  <si>
    <t>3154</t>
  </si>
  <si>
    <t xml:space="preserve"> 081696 </t>
  </si>
  <si>
    <t>3155</t>
  </si>
  <si>
    <t>3156</t>
  </si>
  <si>
    <t>3157</t>
  </si>
  <si>
    <t xml:space="preserve"> H422 </t>
  </si>
  <si>
    <t>TUBO LEVE PVC RIGIDO DIAM. 150 MM</t>
  </si>
  <si>
    <t>3159</t>
  </si>
  <si>
    <t>3160</t>
  </si>
  <si>
    <t>3161</t>
  </si>
  <si>
    <t xml:space="preserve"> 5.7.3.1.3. </t>
  </si>
  <si>
    <t>3162</t>
  </si>
  <si>
    <t xml:space="preserve"> 081791 </t>
  </si>
  <si>
    <t>3163</t>
  </si>
  <si>
    <t>3164</t>
  </si>
  <si>
    <t>3165</t>
  </si>
  <si>
    <t xml:space="preserve"> H355 </t>
  </si>
  <si>
    <t>GRELHA REDONDA BRANCA DIAMETRO 150 MM (ESGOTO)</t>
  </si>
  <si>
    <t>3167</t>
  </si>
  <si>
    <t>3168</t>
  </si>
  <si>
    <t>3169</t>
  </si>
  <si>
    <t xml:space="preserve"> 5.7.3.2.1. </t>
  </si>
  <si>
    <t>3170</t>
  </si>
  <si>
    <t xml:space="preserve"> 081733 </t>
  </si>
  <si>
    <t>3171</t>
  </si>
  <si>
    <t>3172</t>
  </si>
  <si>
    <t>3173</t>
  </si>
  <si>
    <t xml:space="preserve"> H349 </t>
  </si>
  <si>
    <t>CURVA 90 GRAUS CURTA DIAMETRO 100 mm (ESGOTO)</t>
  </si>
  <si>
    <t>3175</t>
  </si>
  <si>
    <t>3176</t>
  </si>
  <si>
    <t>3177</t>
  </si>
  <si>
    <t xml:space="preserve"> 5.7.3.2.2. </t>
  </si>
  <si>
    <t>3178</t>
  </si>
  <si>
    <t xml:space="preserve"> 081730 </t>
  </si>
  <si>
    <t>3179</t>
  </si>
  <si>
    <t>3180</t>
  </si>
  <si>
    <t>3181</t>
  </si>
  <si>
    <t xml:space="preserve"> H346 </t>
  </si>
  <si>
    <t>CURVA 90 GRAUS CURTA DIAMETRO 40 mm (ESGOTO)</t>
  </si>
  <si>
    <t>3183</t>
  </si>
  <si>
    <t>3184</t>
  </si>
  <si>
    <t>3185</t>
  </si>
  <si>
    <t xml:space="preserve"> 5.7.3.3.1. </t>
  </si>
  <si>
    <t>3186</t>
  </si>
  <si>
    <t xml:space="preserve"> 89726 </t>
  </si>
  <si>
    <t>3187</t>
  </si>
  <si>
    <t>3188</t>
  </si>
  <si>
    <t>3189</t>
  </si>
  <si>
    <t>3190</t>
  </si>
  <si>
    <t xml:space="preserve"> 00003516 </t>
  </si>
  <si>
    <t>JOELHO PVC, SOLDAVEL, BB, 45 GRAUS, DN 40 MM, PARA ESGOTO PREDIAL</t>
  </si>
  <si>
    <t>3191</t>
  </si>
  <si>
    <t>3192</t>
  </si>
  <si>
    <t>3194</t>
  </si>
  <si>
    <t>3195</t>
  </si>
  <si>
    <t>3196</t>
  </si>
  <si>
    <t xml:space="preserve"> 5.7.3.3.2. </t>
  </si>
  <si>
    <t>3197</t>
  </si>
  <si>
    <t xml:space="preserve"> 081927 </t>
  </si>
  <si>
    <t>3198</t>
  </si>
  <si>
    <t>3199</t>
  </si>
  <si>
    <t>3200</t>
  </si>
  <si>
    <t xml:space="preserve"> H442 </t>
  </si>
  <si>
    <t>3202</t>
  </si>
  <si>
    <t>3203</t>
  </si>
  <si>
    <t>3204</t>
  </si>
  <si>
    <t xml:space="preserve"> 5.7.3.3.3. </t>
  </si>
  <si>
    <t>3205</t>
  </si>
  <si>
    <t xml:space="preserve"> 081936 </t>
  </si>
  <si>
    <t>3206</t>
  </si>
  <si>
    <t>3207</t>
  </si>
  <si>
    <t>3208</t>
  </si>
  <si>
    <t xml:space="preserve"> H371 </t>
  </si>
  <si>
    <t>JOELHO 90 GRAUS DIAMETRO 50 mm (ESGOTO)</t>
  </si>
  <si>
    <t>3210</t>
  </si>
  <si>
    <t>3211</t>
  </si>
  <si>
    <t>3212</t>
  </si>
  <si>
    <t xml:space="preserve"> 5.7.3.4.1. </t>
  </si>
  <si>
    <t>3213</t>
  </si>
  <si>
    <t xml:space="preserve"> 082230 </t>
  </si>
  <si>
    <t>3214</t>
  </si>
  <si>
    <t>3215</t>
  </si>
  <si>
    <t>3216</t>
  </si>
  <si>
    <t xml:space="preserve"> H418 </t>
  </si>
  <si>
    <t>TE SANITARIO DIAMETRO 50 X 50 mm - (ESGOTO)</t>
  </si>
  <si>
    <t>3218</t>
  </si>
  <si>
    <t>3219</t>
  </si>
  <si>
    <t>3220</t>
  </si>
  <si>
    <t xml:space="preserve"> 5.7.3.5.1. </t>
  </si>
  <si>
    <t>3221</t>
  </si>
  <si>
    <t xml:space="preserve"> 082301 </t>
  </si>
  <si>
    <t>3222</t>
  </si>
  <si>
    <t>3223</t>
  </si>
  <si>
    <t>3224</t>
  </si>
  <si>
    <t>3226</t>
  </si>
  <si>
    <t>3227</t>
  </si>
  <si>
    <t>3228</t>
  </si>
  <si>
    <t xml:space="preserve"> 5.7.3.5.2. </t>
  </si>
  <si>
    <t>3229</t>
  </si>
  <si>
    <t xml:space="preserve"> 89798 </t>
  </si>
  <si>
    <t>3230</t>
  </si>
  <si>
    <t>3231</t>
  </si>
  <si>
    <t>3232</t>
  </si>
  <si>
    <t xml:space="preserve"> 00009838 </t>
  </si>
  <si>
    <t>TUBO PVC SERIE NORMAL, DN 50 MM, PARA ESGOTO PREDIAL (NBR 5688)</t>
  </si>
  <si>
    <t>3233</t>
  </si>
  <si>
    <t>3235</t>
  </si>
  <si>
    <t>3236</t>
  </si>
  <si>
    <t>3237</t>
  </si>
  <si>
    <t xml:space="preserve"> 5.7.3.5.3. </t>
  </si>
  <si>
    <t>3238</t>
  </si>
  <si>
    <t xml:space="preserve"> 082304 </t>
  </si>
  <si>
    <t>3239</t>
  </si>
  <si>
    <t>3240</t>
  </si>
  <si>
    <t>3241</t>
  </si>
  <si>
    <t>3243</t>
  </si>
  <si>
    <t>3244</t>
  </si>
  <si>
    <t>3245</t>
  </si>
  <si>
    <t xml:space="preserve"> 5.7.4.0.1. </t>
  </si>
  <si>
    <t>3246</t>
  </si>
  <si>
    <t xml:space="preserve"> 081885 </t>
  </si>
  <si>
    <t>3247</t>
  </si>
  <si>
    <t>3248</t>
  </si>
  <si>
    <t>3249</t>
  </si>
  <si>
    <t xml:space="preserve"> H410 </t>
  </si>
  <si>
    <t>TERMINAL DE VENTILACAO DIAMETRO 50 mm - (ESGOTO)</t>
  </si>
  <si>
    <t>3251</t>
  </si>
  <si>
    <t>3252</t>
  </si>
  <si>
    <t>3253</t>
  </si>
  <si>
    <t xml:space="preserve"> 5.7.4.0.3. </t>
  </si>
  <si>
    <t>3254</t>
  </si>
  <si>
    <t xml:space="preserve"> 081826 </t>
  </si>
  <si>
    <t>3255</t>
  </si>
  <si>
    <t>3256</t>
  </si>
  <si>
    <t>3257</t>
  </si>
  <si>
    <t>3258</t>
  </si>
  <si>
    <t>3259</t>
  </si>
  <si>
    <t>3260</t>
  </si>
  <si>
    <t>3261</t>
  </si>
  <si>
    <t>3262</t>
  </si>
  <si>
    <t>3263</t>
  </si>
  <si>
    <t>3264</t>
  </si>
  <si>
    <t>3265</t>
  </si>
  <si>
    <t>3266</t>
  </si>
  <si>
    <t>3267</t>
  </si>
  <si>
    <t>3268</t>
  </si>
  <si>
    <t>3269</t>
  </si>
  <si>
    <t>3270</t>
  </si>
  <si>
    <t>3272</t>
  </si>
  <si>
    <t>3273</t>
  </si>
  <si>
    <t>3274</t>
  </si>
  <si>
    <t xml:space="preserve"> 5.8.0.0.1. </t>
  </si>
  <si>
    <t>3275</t>
  </si>
  <si>
    <t xml:space="preserve"> 100501 </t>
  </si>
  <si>
    <t>3276</t>
  </si>
  <si>
    <t>3277</t>
  </si>
  <si>
    <t>3278</t>
  </si>
  <si>
    <t>3279</t>
  </si>
  <si>
    <t>3280</t>
  </si>
  <si>
    <t xml:space="preserve"> 1327 </t>
  </si>
  <si>
    <t>ELEMENTO VAZADO DE CONCRETO - TIPO COPINHO</t>
  </si>
  <si>
    <t>3282</t>
  </si>
  <si>
    <t>3283</t>
  </si>
  <si>
    <t>3284</t>
  </si>
  <si>
    <t xml:space="preserve"> 5.8.0.0.2. </t>
  </si>
  <si>
    <t>3285</t>
  </si>
  <si>
    <t xml:space="preserve"> 100160 </t>
  </si>
  <si>
    <t>3286</t>
  </si>
  <si>
    <t>3287</t>
  </si>
  <si>
    <t>3288</t>
  </si>
  <si>
    <t>3289</t>
  </si>
  <si>
    <t>3290</t>
  </si>
  <si>
    <t>3291</t>
  </si>
  <si>
    <t xml:space="preserve"> 2710 </t>
  </si>
  <si>
    <t>TIJOLO FURADO 9X14X29 CM 6 FUROS</t>
  </si>
  <si>
    <t>3293</t>
  </si>
  <si>
    <t>3294</t>
  </si>
  <si>
    <t>3295</t>
  </si>
  <si>
    <t xml:space="preserve"> 5.8.0.0.3. </t>
  </si>
  <si>
    <t>3296</t>
  </si>
  <si>
    <t xml:space="preserve"> 101965 </t>
  </si>
  <si>
    <t>REVE - REVESTIMENTO E TRATAMENTO DE SUPERFÍCIES</t>
  </si>
  <si>
    <t>3297</t>
  </si>
  <si>
    <t xml:space="preserve"> 87283 </t>
  </si>
  <si>
    <t>ARGAMASSA TRAÇO 1:6 (EM VOLUME DE CIMENTO E AREIA MÉDIA ÚMIDA) COM ADIÇÃO DE PLASTIFICANTE PARA EMBOÇO/MASSA ÚNICA/ASSENTAMENTO DE ALVENARIA DE VEDAÇÃO, PREPARO MECÂNICO COM BETONEIRA 400 L. AF_08/2019</t>
  </si>
  <si>
    <t>3298</t>
  </si>
  <si>
    <t xml:space="preserve"> 88274 </t>
  </si>
  <si>
    <t>MARMORISTA/GRANITEIRO COM ENCARGOS COMPLEMENTARES</t>
  </si>
  <si>
    <t>3299</t>
  </si>
  <si>
    <t>3300</t>
  </si>
  <si>
    <t xml:space="preserve"> 91692 </t>
  </si>
  <si>
    <t>SERRA CIRCULAR DE BANCADA COM MOTOR ELÉTRICO POTÊNCIA DE 5HP, COM COIFA PARA DISCO 10" - CHP DIURNO. AF_08/2015</t>
  </si>
  <si>
    <t>3301</t>
  </si>
  <si>
    <t xml:space="preserve"> 91693 </t>
  </si>
  <si>
    <t>SERRA CIRCULAR DE BANCADA COM MOTOR ELÉTRICO POTÊNCIA DE 5HP, COM COIFA PARA DISCO 10" - CHI DIURNO. AF_08/2015</t>
  </si>
  <si>
    <t>3302</t>
  </si>
  <si>
    <t xml:space="preserve"> 00034747 </t>
  </si>
  <si>
    <t>PEITORIL EM MARMORE, POLIDO, BRANCO COMUM, L= *15* CM, E=  *2,0* CM, COM PINGADEIRA</t>
  </si>
  <si>
    <t>3304</t>
  </si>
  <si>
    <t>3305</t>
  </si>
  <si>
    <t>3306</t>
  </si>
  <si>
    <t xml:space="preserve"> 5.9.0.0.1. </t>
  </si>
  <si>
    <t>3307</t>
  </si>
  <si>
    <t xml:space="preserve"> 120902 </t>
  </si>
  <si>
    <t>3308</t>
  </si>
  <si>
    <t>3309</t>
  </si>
  <si>
    <t>3310</t>
  </si>
  <si>
    <t>3311</t>
  </si>
  <si>
    <t>3312</t>
  </si>
  <si>
    <t>3314</t>
  </si>
  <si>
    <t>3315</t>
  </si>
  <si>
    <t>3316</t>
  </si>
  <si>
    <t xml:space="preserve"> 5.10.1.0.1. </t>
  </si>
  <si>
    <t>3317</t>
  </si>
  <si>
    <t xml:space="preserve"> 100775 </t>
  </si>
  <si>
    <t>3318</t>
  </si>
  <si>
    <t xml:space="preserve"> 100716 </t>
  </si>
  <si>
    <t>JATEAMENTO ABRASIVO COM GRANALHA DE AÇO EM PERFIL METÁLICO EM FÁBRICA. AF_01/2020</t>
  </si>
  <si>
    <t>PINT - PINTURAS</t>
  </si>
  <si>
    <t>3319</t>
  </si>
  <si>
    <t xml:space="preserve"> 100719 </t>
  </si>
  <si>
    <t>PINTURA COM TINTA ALQUÍDICA DE FUNDO (TIPO ZARCÃO) PULVERIZADA SOBRE PERFIL METÁLICO EXECUTADO EM FÁBRICA (POR DEMÃO). AF_01/2020_PE</t>
  </si>
  <si>
    <t>3320</t>
  </si>
  <si>
    <t xml:space="preserve"> 88240 </t>
  </si>
  <si>
    <t>AJUDANTE DE ESTRUTURA METÁLICA COM ENCARGOS COMPLEMENTARES</t>
  </si>
  <si>
    <t>3321</t>
  </si>
  <si>
    <t xml:space="preserve"> 88278 </t>
  </si>
  <si>
    <t>MONTADOR DE ESTRUTURA METÁLICA COM ENCARGOS COMPLEMENTARES</t>
  </si>
  <si>
    <t>3322</t>
  </si>
  <si>
    <t xml:space="preserve"> 88317 </t>
  </si>
  <si>
    <t>SOLDADOR COM ENCARGOS COMPLEMENTARES</t>
  </si>
  <si>
    <t>3323</t>
  </si>
  <si>
    <t xml:space="preserve"> 93287 </t>
  </si>
  <si>
    <t>GUINDASTE HIDRÁULICO AUTOPROPELIDO, COM LANÇA TELESCÓPICA 40 M, CAPACIDADE MÁXIMA 60 T, POTÊNCIA 260 KW - CHP DIURNO. AF_03/2016</t>
  </si>
  <si>
    <t>3324</t>
  </si>
  <si>
    <t xml:space="preserve"> 93288 </t>
  </si>
  <si>
    <t>GUINDASTE HIDRÁULICO AUTOPROPELIDO, COM LANÇA TELESCÓPICA 40 M, CAPACIDADE MÁXIMA 60 T, POTÊNCIA 260 KW - CHI DIURNO. AF_03/2016</t>
  </si>
  <si>
    <t>3325</t>
  </si>
  <si>
    <t xml:space="preserve"> 00001332 </t>
  </si>
  <si>
    <t>CHAPA DE ACO GROSSA, ASTM A36, E = 3/8 " (9,53 MM) 74,69 KG/M2</t>
  </si>
  <si>
    <t>3326</t>
  </si>
  <si>
    <t xml:space="preserve"> 00001333 </t>
  </si>
  <si>
    <t>CHAPA DE ACO GROSSA, ASTM A36, E = 1/2 " (12,70 MM) 99,59 KG/M2</t>
  </si>
  <si>
    <t>3327</t>
  </si>
  <si>
    <t xml:space="preserve"> 00004777 </t>
  </si>
  <si>
    <t>CANTONEIRA ACO ABAS IGUAIS (QUALQUER BITOLA), ESPESSURA ENTRE 1/8" E 1/4"</t>
  </si>
  <si>
    <t>3328</t>
  </si>
  <si>
    <t xml:space="preserve"> 00010966 </t>
  </si>
  <si>
    <t>PERFIL "U" DE ACO LAMINADO, "U" 152 X 15,6</t>
  </si>
  <si>
    <t>3329</t>
  </si>
  <si>
    <t xml:space="preserve"> 00010997 </t>
  </si>
  <si>
    <t>ELETRODO REVESTIDO AWS - E7018, DIAMETRO IGUAL A 4,00 MM</t>
  </si>
  <si>
    <t>3331</t>
  </si>
  <si>
    <t>3332</t>
  </si>
  <si>
    <t>3333</t>
  </si>
  <si>
    <t xml:space="preserve"> 5.11.1.0.1. </t>
  </si>
  <si>
    <t>3334</t>
  </si>
  <si>
    <t xml:space="preserve"> 94442 </t>
  </si>
  <si>
    <t>COBE - COBERTURA</t>
  </si>
  <si>
    <t>3335</t>
  </si>
  <si>
    <t>3336</t>
  </si>
  <si>
    <t xml:space="preserve"> 88323 </t>
  </si>
  <si>
    <t>TELHADISTA COM ENCARGOS COMPLEMENTARES</t>
  </si>
  <si>
    <t>3337</t>
  </si>
  <si>
    <t xml:space="preserve"> 93281 </t>
  </si>
  <si>
    <t>GUINCHO ELÉTRICO DE COLUNA, CAPACIDADE 400 KG, COM MOTO FREIO, MOTOR TRIFÁSICO DE 1,25 CV - CHP DIURNO. AF_03/2016</t>
  </si>
  <si>
    <t>3338</t>
  </si>
  <si>
    <t xml:space="preserve"> 93282 </t>
  </si>
  <si>
    <t>GUINCHO ELÉTRICO DE COLUNA, CAPACIDADE 400 KG, COM MOTO FREIO, MOTOR TRIFÁSICO DE 1,25 CV - CHI DIURNO. AF_03/2016</t>
  </si>
  <si>
    <t>3339</t>
  </si>
  <si>
    <t xml:space="preserve"> 00007175 </t>
  </si>
  <si>
    <t>TELHA DE BARRO / CERAMICA, NAO ESMALTADA, TIPO ROMANA, AMERICANA, PORTUGUESA, FRANCESA, COMPRIMENTO DE *41* CM,  RENDIMENTO DE *16* TELHAS/M2</t>
  </si>
  <si>
    <t>3341</t>
  </si>
  <si>
    <t>3342</t>
  </si>
  <si>
    <t>3343</t>
  </si>
  <si>
    <t xml:space="preserve"> 5.11.1.0.2. </t>
  </si>
  <si>
    <t>3344</t>
  </si>
  <si>
    <t xml:space="preserve"> 94221 </t>
  </si>
  <si>
    <t>3345</t>
  </si>
  <si>
    <t xml:space="preserve"> 87337 </t>
  </si>
  <si>
    <t>ARGAMASSA TRAÇO 1:2:9 (EM VOLUME DE CIMENTO, CAL E AREIA MÉDIA ÚMIDA) PARA EMBOÇO/MASSA ÚNICA/ASSENTAMENTO DE ALVENARIA DE VEDAÇÃO, PREPARO MECÂNICO COM MISTURADOR DE EIXO HORIZONTAL DE 300 KG. AF_08/2019</t>
  </si>
  <si>
    <t>3346</t>
  </si>
  <si>
    <t>3347</t>
  </si>
  <si>
    <t>3348</t>
  </si>
  <si>
    <t>3349</t>
  </si>
  <si>
    <t>3350</t>
  </si>
  <si>
    <t xml:space="preserve"> 00007181 </t>
  </si>
  <si>
    <t>CUMEEIRA PARA TELHA CERAMICA, COMPRIMENTO DE *41* CM, RENDIMENTO DE *3* TELHAS/M</t>
  </si>
  <si>
    <t>3352</t>
  </si>
  <si>
    <t>3353</t>
  </si>
  <si>
    <t>3354</t>
  </si>
  <si>
    <t xml:space="preserve"> 5.11.1.0.3. </t>
  </si>
  <si>
    <t>3355</t>
  </si>
  <si>
    <t xml:space="preserve"> 160403 </t>
  </si>
  <si>
    <t>3356</t>
  </si>
  <si>
    <t>3357</t>
  </si>
  <si>
    <t>3358</t>
  </si>
  <si>
    <t>3359</t>
  </si>
  <si>
    <t>3360</t>
  </si>
  <si>
    <t>3361</t>
  </si>
  <si>
    <t xml:space="preserve"> 2031 </t>
  </si>
  <si>
    <t>TELHA COLONIAL RESINADA COR VERMELHA ( "SUPER" )</t>
  </si>
  <si>
    <t>3363</t>
  </si>
  <si>
    <t>3364</t>
  </si>
  <si>
    <t>3365</t>
  </si>
  <si>
    <t xml:space="preserve"> 5.11.1.0.4. </t>
  </si>
  <si>
    <t>3366</t>
  </si>
  <si>
    <t xml:space="preserve"> 160404 </t>
  </si>
  <si>
    <t>3367</t>
  </si>
  <si>
    <t>3368</t>
  </si>
  <si>
    <t>3369</t>
  </si>
  <si>
    <t>3370</t>
  </si>
  <si>
    <t>3371</t>
  </si>
  <si>
    <t>3373</t>
  </si>
  <si>
    <t>3374</t>
  </si>
  <si>
    <t>3375</t>
  </si>
  <si>
    <t xml:space="preserve"> 5.12.0.0.1. </t>
  </si>
  <si>
    <t>3376</t>
  </si>
  <si>
    <t xml:space="preserve"> 180208 </t>
  </si>
  <si>
    <t>3377</t>
  </si>
  <si>
    <t>3378</t>
  </si>
  <si>
    <t>3379</t>
  </si>
  <si>
    <t>3380</t>
  </si>
  <si>
    <t>3381</t>
  </si>
  <si>
    <t>3382</t>
  </si>
  <si>
    <t>3383</t>
  </si>
  <si>
    <t>3384</t>
  </si>
  <si>
    <t xml:space="preserve"> 2888 </t>
  </si>
  <si>
    <t>3385</t>
  </si>
  <si>
    <t xml:space="preserve"> 2375 </t>
  </si>
  <si>
    <t>3386</t>
  </si>
  <si>
    <t xml:space="preserve"> 2716 </t>
  </si>
  <si>
    <t>FERRO QUADRADO 3/8" ( CHEIO)</t>
  </si>
  <si>
    <t>3387</t>
  </si>
  <si>
    <t>3388</t>
  </si>
  <si>
    <t>3390</t>
  </si>
  <si>
    <t>3391</t>
  </si>
  <si>
    <t>3392</t>
  </si>
  <si>
    <t xml:space="preserve"> 5.12.0.0.2. </t>
  </si>
  <si>
    <t>3393</t>
  </si>
  <si>
    <t xml:space="preserve"> 180404 </t>
  </si>
  <si>
    <t>3394</t>
  </si>
  <si>
    <t>3395</t>
  </si>
  <si>
    <t>3396</t>
  </si>
  <si>
    <t xml:space="preserve"> 2811 </t>
  </si>
  <si>
    <t>ALAVANCA PARA BASCULAR TIPO BOLA</t>
  </si>
  <si>
    <t>3397</t>
  </si>
  <si>
    <t>3398</t>
  </si>
  <si>
    <t>3399</t>
  </si>
  <si>
    <t>3400</t>
  </si>
  <si>
    <t>3401</t>
  </si>
  <si>
    <t>3402</t>
  </si>
  <si>
    <t>3403</t>
  </si>
  <si>
    <t xml:space="preserve"> 2921 </t>
  </si>
  <si>
    <t>3404</t>
  </si>
  <si>
    <t xml:space="preserve"> 2766 </t>
  </si>
  <si>
    <t>FERRO CHATO 1/8"X1"</t>
  </si>
  <si>
    <t>3405</t>
  </si>
  <si>
    <t xml:space="preserve"> 1240 </t>
  </si>
  <si>
    <t>FERRO CHATO 5/8"x3/16"</t>
  </si>
  <si>
    <t>3406</t>
  </si>
  <si>
    <t>3407</t>
  </si>
  <si>
    <t>3409</t>
  </si>
  <si>
    <t>3410</t>
  </si>
  <si>
    <t>3411</t>
  </si>
  <si>
    <t xml:space="preserve"> 5.12.0.0.3. </t>
  </si>
  <si>
    <t>3412</t>
  </si>
  <si>
    <t xml:space="preserve"> 180401 </t>
  </si>
  <si>
    <t>3413</t>
  </si>
  <si>
    <t>3414</t>
  </si>
  <si>
    <t>3415</t>
  </si>
  <si>
    <t>3416</t>
  </si>
  <si>
    <t>3417</t>
  </si>
  <si>
    <t xml:space="preserve"> 2918 </t>
  </si>
  <si>
    <t>3418</t>
  </si>
  <si>
    <t xml:space="preserve"> 2819 </t>
  </si>
  <si>
    <t>FECHO LATERAL (TIPO ORELHA ) PARA JANELA DE CORRER</t>
  </si>
  <si>
    <t>3419</t>
  </si>
  <si>
    <t>3420</t>
  </si>
  <si>
    <t>3421</t>
  </si>
  <si>
    <t>3422</t>
  </si>
  <si>
    <t>3423</t>
  </si>
  <si>
    <t>3424</t>
  </si>
  <si>
    <t>3425</t>
  </si>
  <si>
    <t>3426</t>
  </si>
  <si>
    <t xml:space="preserve"> 2816 </t>
  </si>
  <si>
    <t>PUXADOR TIPO PUNHO DE AÇO GALVANIZADO PARA JANELA CORRER</t>
  </si>
  <si>
    <t>3427</t>
  </si>
  <si>
    <t xml:space="preserve"> 2813 </t>
  </si>
  <si>
    <t>RODÍZIO SIMPLES 1 1/4" COM PINO</t>
  </si>
  <si>
    <t>3428</t>
  </si>
  <si>
    <t xml:space="preserve"> 2810 </t>
  </si>
  <si>
    <t>PUXADOR/FECHO DE FERRO CROMADO PARA ESQUADRIA MÁXIM-AR</t>
  </si>
  <si>
    <t>3430</t>
  </si>
  <si>
    <t>3431</t>
  </si>
  <si>
    <t>3432</t>
  </si>
  <si>
    <t xml:space="preserve"> 5.12.0.0.4. </t>
  </si>
  <si>
    <t>3433</t>
  </si>
  <si>
    <t xml:space="preserve"> 180501 </t>
  </si>
  <si>
    <t>3434</t>
  </si>
  <si>
    <t>3435</t>
  </si>
  <si>
    <t>3436</t>
  </si>
  <si>
    <t>3437</t>
  </si>
  <si>
    <t xml:space="preserve"> 2801 </t>
  </si>
  <si>
    <t>CHAPA LISA Nº 16 TIPO BANDEJA  (CORTADA/DOBRADA)</t>
  </si>
  <si>
    <t>3438</t>
  </si>
  <si>
    <t>3439</t>
  </si>
  <si>
    <t>3440</t>
  </si>
  <si>
    <t>3441</t>
  </si>
  <si>
    <t>3442</t>
  </si>
  <si>
    <t>3443</t>
  </si>
  <si>
    <t>3444</t>
  </si>
  <si>
    <t xml:space="preserve"> 2926 </t>
  </si>
  <si>
    <t>3445</t>
  </si>
  <si>
    <t>3446</t>
  </si>
  <si>
    <t>3447</t>
  </si>
  <si>
    <t>3449</t>
  </si>
  <si>
    <t>3450</t>
  </si>
  <si>
    <t>3451</t>
  </si>
  <si>
    <t xml:space="preserve"> 5.12.0.0.5. </t>
  </si>
  <si>
    <t>3452</t>
  </si>
  <si>
    <t xml:space="preserve"> 180280 </t>
  </si>
  <si>
    <t>3453</t>
  </si>
  <si>
    <t>3454</t>
  </si>
  <si>
    <t>3455</t>
  </si>
  <si>
    <t xml:space="preserve"> 2256 </t>
  </si>
  <si>
    <t>CADEADO SIMPLES EM LATÃO Nº 30</t>
  </si>
  <si>
    <t>3456</t>
  </si>
  <si>
    <t xml:space="preserve"> 2481 </t>
  </si>
  <si>
    <t>CHAPA DE AÇO 1/4"</t>
  </si>
  <si>
    <t>3457</t>
  </si>
  <si>
    <t>3458</t>
  </si>
  <si>
    <t>3459</t>
  </si>
  <si>
    <t>3460</t>
  </si>
  <si>
    <t>3461</t>
  </si>
  <si>
    <t>3462</t>
  </si>
  <si>
    <t>3463</t>
  </si>
  <si>
    <t>3464</t>
  </si>
  <si>
    <t>3465</t>
  </si>
  <si>
    <t>3466</t>
  </si>
  <si>
    <t xml:space="preserve"> 2889 </t>
  </si>
  <si>
    <t>3467</t>
  </si>
  <si>
    <t xml:space="preserve"> 2529 </t>
  </si>
  <si>
    <t>FECHO FIO REDONDO 4" ZINCADO C/PARAFUSO REF.: SOPRANO OU EQUIVALENTE</t>
  </si>
  <si>
    <t>3468</t>
  </si>
  <si>
    <t xml:space="preserve"> 2374 </t>
  </si>
  <si>
    <t>FERRO REDONDO 3/8" (CHEIO)</t>
  </si>
  <si>
    <t>3469</t>
  </si>
  <si>
    <t xml:space="preserve"> 2672 </t>
  </si>
  <si>
    <t>TELA ARAME 5X5 CM FIO 12</t>
  </si>
  <si>
    <t>3470</t>
  </si>
  <si>
    <t xml:space="preserve"> H690 </t>
  </si>
  <si>
    <t>3472</t>
  </si>
  <si>
    <t>3473</t>
  </si>
  <si>
    <t>3474</t>
  </si>
  <si>
    <t xml:space="preserve"> 5.12.0.0.6. </t>
  </si>
  <si>
    <t>3475</t>
  </si>
  <si>
    <t xml:space="preserve"> 180502 </t>
  </si>
  <si>
    <t>3476</t>
  </si>
  <si>
    <t>3477</t>
  </si>
  <si>
    <t>3478</t>
  </si>
  <si>
    <t>3479</t>
  </si>
  <si>
    <t>3480</t>
  </si>
  <si>
    <t xml:space="preserve"> 2927 </t>
  </si>
  <si>
    <t>3481</t>
  </si>
  <si>
    <t>3482</t>
  </si>
  <si>
    <t>3483</t>
  </si>
  <si>
    <t>3484</t>
  </si>
  <si>
    <t>3485</t>
  </si>
  <si>
    <t>3486</t>
  </si>
  <si>
    <t>3487</t>
  </si>
  <si>
    <t>3488</t>
  </si>
  <si>
    <t>3490</t>
  </si>
  <si>
    <t>3491</t>
  </si>
  <si>
    <t>3492</t>
  </si>
  <si>
    <t xml:space="preserve"> 5.12.0.0.7. </t>
  </si>
  <si>
    <t>3493</t>
  </si>
  <si>
    <t xml:space="preserve"> 180406 </t>
  </si>
  <si>
    <t>3494</t>
  </si>
  <si>
    <t>3495</t>
  </si>
  <si>
    <t>3496</t>
  </si>
  <si>
    <t>3497</t>
  </si>
  <si>
    <t>3498</t>
  </si>
  <si>
    <t>3499</t>
  </si>
  <si>
    <t>3500</t>
  </si>
  <si>
    <t>3501</t>
  </si>
  <si>
    <t>3502</t>
  </si>
  <si>
    <t xml:space="preserve"> 2923 </t>
  </si>
  <si>
    <t>3503</t>
  </si>
  <si>
    <t>3504</t>
  </si>
  <si>
    <t>3506</t>
  </si>
  <si>
    <t>3507</t>
  </si>
  <si>
    <t>3508</t>
  </si>
  <si>
    <t xml:space="preserve"> 5.13.0.0.1. </t>
  </si>
  <si>
    <t>3509</t>
  </si>
  <si>
    <t xml:space="preserve"> 190102 </t>
  </si>
  <si>
    <t>3510</t>
  </si>
  <si>
    <t xml:space="preserve"> 2135 </t>
  </si>
  <si>
    <t>VIDRO LISO 4 MM - CORTADO E COLOCADO</t>
  </si>
  <si>
    <t>3512</t>
  </si>
  <si>
    <t>3513</t>
  </si>
  <si>
    <t>3514</t>
  </si>
  <si>
    <t xml:space="preserve"> 5.13.0.0.2. </t>
  </si>
  <si>
    <t>3515</t>
  </si>
  <si>
    <t xml:space="preserve"> 102179 </t>
  </si>
  <si>
    <t>ESQV - ESQUADRIAS/FERRAGENS/VIDROS</t>
  </si>
  <si>
    <t>3516</t>
  </si>
  <si>
    <t>3517</t>
  </si>
  <si>
    <t xml:space="preserve"> 88325 </t>
  </si>
  <si>
    <t>VIDRACEIRO COM ENCARGOS COMPLEMENTARES</t>
  </si>
  <si>
    <t>3518</t>
  </si>
  <si>
    <t xml:space="preserve"> 00010505 </t>
  </si>
  <si>
    <t>VIDRO TEMPERADO INCOLOR E = 6 MM, SEM COLOCACAO</t>
  </si>
  <si>
    <t>3519</t>
  </si>
  <si>
    <t xml:space="preserve"> 00011950 </t>
  </si>
  <si>
    <t>BUCHA DE NYLON SEM ABA S6, COM PARAFUSO DE 4,20 X 40 MM EM ACO ZINCADO COM ROSCA SOBERBA, CABECA CHATA E FENDA PHILLIPS</t>
  </si>
  <si>
    <t>3520</t>
  </si>
  <si>
    <t xml:space="preserve"> 00034360 </t>
  </si>
  <si>
    <t>PERFIL DE ALUMINIO ANODIZADO</t>
  </si>
  <si>
    <t>3521</t>
  </si>
  <si>
    <t xml:space="preserve"> 00039432 </t>
  </si>
  <si>
    <t>FITA DE PAPEL REFORCADA COM LAMINA DE METAL PARA REFORCO DE CANTOS DE CHAPA DE GESSO PARA DRYWALL</t>
  </si>
  <si>
    <t>3522</t>
  </si>
  <si>
    <t xml:space="preserve"> 00039961 </t>
  </si>
  <si>
    <t>SILICONE ACETICO USO GERAL INCOLOR 280 G</t>
  </si>
  <si>
    <t>3524</t>
  </si>
  <si>
    <t>3525</t>
  </si>
  <si>
    <t>3526</t>
  </si>
  <si>
    <t xml:space="preserve"> 5.14.0.0.1. </t>
  </si>
  <si>
    <t>3527</t>
  </si>
  <si>
    <t xml:space="preserve"> 200201 </t>
  </si>
  <si>
    <t>3528</t>
  </si>
  <si>
    <t>3529</t>
  </si>
  <si>
    <t>3530</t>
  </si>
  <si>
    <t>3531</t>
  </si>
  <si>
    <t>3533</t>
  </si>
  <si>
    <t>3534</t>
  </si>
  <si>
    <t>3535</t>
  </si>
  <si>
    <t xml:space="preserve"> 5.14.0.0.4. </t>
  </si>
  <si>
    <t>3536</t>
  </si>
  <si>
    <t xml:space="preserve"> 201302 </t>
  </si>
  <si>
    <t>3537</t>
  </si>
  <si>
    <t xml:space="preserve"> 2690 </t>
  </si>
  <si>
    <t>ARGAMASSA DE REJUNTAMENTO</t>
  </si>
  <si>
    <t>3538</t>
  </si>
  <si>
    <t xml:space="preserve"> 0028 </t>
  </si>
  <si>
    <t>AZULEJISTA</t>
  </si>
  <si>
    <t>3539</t>
  </si>
  <si>
    <t xml:space="preserve"> 2787 </t>
  </si>
  <si>
    <t>CERÂMICA 30X40 (DIMENSÃO APROXIMADA) - REVESTIMENTO DE PAREDE</t>
  </si>
  <si>
    <t>3540</t>
  </si>
  <si>
    <t>3541</t>
  </si>
  <si>
    <t>3543</t>
  </si>
  <si>
    <t>3544</t>
  </si>
  <si>
    <t>3545</t>
  </si>
  <si>
    <t xml:space="preserve"> 5.14.0.0.5. </t>
  </si>
  <si>
    <t>3546</t>
  </si>
  <si>
    <t xml:space="preserve"> 87273 </t>
  </si>
  <si>
    <t>3547</t>
  </si>
  <si>
    <t xml:space="preserve"> 88256 </t>
  </si>
  <si>
    <t>AZULEJISTA OU LADRILHISTA COM ENCARGOS COMPLEMENTARES</t>
  </si>
  <si>
    <t>3548</t>
  </si>
  <si>
    <t>3549</t>
  </si>
  <si>
    <t xml:space="preserve"> 00000536 </t>
  </si>
  <si>
    <t>REVESTIMENTO EM CERAMICA ESMALTADA EXTRA, PEI MENOR OU IGUAL A 3, FORMATO MENOR OU IGUAL A 2025 CM2</t>
  </si>
  <si>
    <t>3550</t>
  </si>
  <si>
    <t xml:space="preserve"> 00001381 </t>
  </si>
  <si>
    <t>ARGAMASSA COLANTE AC I PARA CERAMICAS</t>
  </si>
  <si>
    <t>3551</t>
  </si>
  <si>
    <t xml:space="preserve"> 00034357 </t>
  </si>
  <si>
    <t>REJUNTE CIMENTICIO, QUALQUER COR</t>
  </si>
  <si>
    <t>3553</t>
  </si>
  <si>
    <t>3554</t>
  </si>
  <si>
    <t>3555</t>
  </si>
  <si>
    <t xml:space="preserve"> 5.15.0.0.2. </t>
  </si>
  <si>
    <t>3556</t>
  </si>
  <si>
    <t xml:space="preserve"> 210515 </t>
  </si>
  <si>
    <t>3557</t>
  </si>
  <si>
    <t>3558</t>
  </si>
  <si>
    <t>3559</t>
  </si>
  <si>
    <t xml:space="preserve"> 2700 </t>
  </si>
  <si>
    <t>GESSO EM PÓ</t>
  </si>
  <si>
    <t>3561</t>
  </si>
  <si>
    <t>3562</t>
  </si>
  <si>
    <t>3563</t>
  </si>
  <si>
    <t xml:space="preserve"> 5.16.0.0.1. </t>
  </si>
  <si>
    <t>3564</t>
  </si>
  <si>
    <t xml:space="preserve"> 220902 </t>
  </si>
  <si>
    <t>3565</t>
  </si>
  <si>
    <t>3566</t>
  </si>
  <si>
    <t>3567</t>
  </si>
  <si>
    <t>3568</t>
  </si>
  <si>
    <t>3569</t>
  </si>
  <si>
    <t xml:space="preserve"> 1803 </t>
  </si>
  <si>
    <t>OXIDO DE FERRO</t>
  </si>
  <si>
    <t>3571</t>
  </si>
  <si>
    <t>3572</t>
  </si>
  <si>
    <t>3573</t>
  </si>
  <si>
    <t xml:space="preserve"> 5.16.0.0.2. </t>
  </si>
  <si>
    <t>3574</t>
  </si>
  <si>
    <t xml:space="preserve"> 220101 </t>
  </si>
  <si>
    <t>3575</t>
  </si>
  <si>
    <t>3576</t>
  </si>
  <si>
    <t>3577</t>
  </si>
  <si>
    <t>3578</t>
  </si>
  <si>
    <t>3579</t>
  </si>
  <si>
    <t>3580</t>
  </si>
  <si>
    <t>3581</t>
  </si>
  <si>
    <t>3582</t>
  </si>
  <si>
    <t>3584</t>
  </si>
  <si>
    <t>3585</t>
  </si>
  <si>
    <t>3586</t>
  </si>
  <si>
    <t xml:space="preserve"> 5.16.0.0.3. </t>
  </si>
  <si>
    <t>3587</t>
  </si>
  <si>
    <t xml:space="preserve"> 221101 </t>
  </si>
  <si>
    <t>3588</t>
  </si>
  <si>
    <t>3589</t>
  </si>
  <si>
    <t>3590</t>
  </si>
  <si>
    <t>3591</t>
  </si>
  <si>
    <t>3592</t>
  </si>
  <si>
    <t xml:space="preserve"> 2223 </t>
  </si>
  <si>
    <t>PISO FUNDIDO DE GRANITINA 8MM (INCLUSO EXECUÇÃO COM JUNTA 27 MM, GRANILHA, POLIMENTOS, ESTUCAMENTO E APLICAÇÃO DE CERA)</t>
  </si>
  <si>
    <t>3594</t>
  </si>
  <si>
    <t>3595</t>
  </si>
  <si>
    <t>3596</t>
  </si>
  <si>
    <t xml:space="preserve"> 5.16.0.0.4. </t>
  </si>
  <si>
    <t>3597</t>
  </si>
  <si>
    <t xml:space="preserve"> 221102 </t>
  </si>
  <si>
    <t>3598</t>
  </si>
  <si>
    <t xml:space="preserve"> 2224 </t>
  </si>
  <si>
    <t>RODAPE FUNDIDO DE GRANITINA 7 CM</t>
  </si>
  <si>
    <t>3600</t>
  </si>
  <si>
    <t>3601</t>
  </si>
  <si>
    <t>3602</t>
  </si>
  <si>
    <t xml:space="preserve"> 5.16.0.0.5. </t>
  </si>
  <si>
    <t>3603</t>
  </si>
  <si>
    <t xml:space="preserve"> 221104 </t>
  </si>
  <si>
    <t>3604</t>
  </si>
  <si>
    <t xml:space="preserve"> 2226 </t>
  </si>
  <si>
    <t>RASPAGEM E APLICAÇÃO DE RESINA ACRILÍCA (2 DEMAOS)</t>
  </si>
  <si>
    <t>3606</t>
  </si>
  <si>
    <t>3607</t>
  </si>
  <si>
    <t>3608</t>
  </si>
  <si>
    <t xml:space="preserve"> 5.17.0.0.1. </t>
  </si>
  <si>
    <t>3609</t>
  </si>
  <si>
    <t xml:space="preserve"> 230174 </t>
  </si>
  <si>
    <t>3610</t>
  </si>
  <si>
    <t>3611</t>
  </si>
  <si>
    <t>3612</t>
  </si>
  <si>
    <t xml:space="preserve"> H705 </t>
  </si>
  <si>
    <t>BARRA DE APOIO EM AÇO INOX - 40 CM COM PARAFUSOS E BUCHAS PARA FIXAÇÃO</t>
  </si>
  <si>
    <t>3614</t>
  </si>
  <si>
    <t>3615</t>
  </si>
  <si>
    <t>3616</t>
  </si>
  <si>
    <t xml:space="preserve"> 5.17.0.0.2. </t>
  </si>
  <si>
    <t>3617</t>
  </si>
  <si>
    <t xml:space="preserve"> 230176 </t>
  </si>
  <si>
    <t>3618</t>
  </si>
  <si>
    <t>3619</t>
  </si>
  <si>
    <t>3620</t>
  </si>
  <si>
    <t xml:space="preserve"> H706 </t>
  </si>
  <si>
    <t>BARRA DE APOIO EM AÇO INOX - 80 CM COM PARAFUSOS E BUCHAS PARA FIXAÇÃO</t>
  </si>
  <si>
    <t>3622</t>
  </si>
  <si>
    <t>3623</t>
  </si>
  <si>
    <t>3624</t>
  </si>
  <si>
    <t xml:space="preserve"> 5.18.1.0.1. </t>
  </si>
  <si>
    <t>3625</t>
  </si>
  <si>
    <t xml:space="preserve"> 261300 </t>
  </si>
  <si>
    <t>3626</t>
  </si>
  <si>
    <t>3627</t>
  </si>
  <si>
    <t>3628</t>
  </si>
  <si>
    <t>3629</t>
  </si>
  <si>
    <t>3631</t>
  </si>
  <si>
    <t>3632</t>
  </si>
  <si>
    <t>3633</t>
  </si>
  <si>
    <t xml:space="preserve"> 5.18.1.0.2. </t>
  </si>
  <si>
    <t>3634</t>
  </si>
  <si>
    <t xml:space="preserve"> 261001 </t>
  </si>
  <si>
    <t>3635</t>
  </si>
  <si>
    <t>3636</t>
  </si>
  <si>
    <t>3637</t>
  </si>
  <si>
    <t>3638</t>
  </si>
  <si>
    <t>3640</t>
  </si>
  <si>
    <t>3641</t>
  </si>
  <si>
    <t>3642</t>
  </si>
  <si>
    <t xml:space="preserve"> 5.18.2.0.1. </t>
  </si>
  <si>
    <t>3643</t>
  </si>
  <si>
    <t xml:space="preserve"> 261301 </t>
  </si>
  <si>
    <t>3644</t>
  </si>
  <si>
    <t>3645</t>
  </si>
  <si>
    <t>3646</t>
  </si>
  <si>
    <t>3647</t>
  </si>
  <si>
    <t>3649</t>
  </si>
  <si>
    <t>3650</t>
  </si>
  <si>
    <t>3651</t>
  </si>
  <si>
    <t xml:space="preserve"> 5.18.2.0.2. </t>
  </si>
  <si>
    <t>3652</t>
  </si>
  <si>
    <t xml:space="preserve"> 261307 </t>
  </si>
  <si>
    <t>3653</t>
  </si>
  <si>
    <t>3654</t>
  </si>
  <si>
    <t>3655</t>
  </si>
  <si>
    <t>3656</t>
  </si>
  <si>
    <t>3658</t>
  </si>
  <si>
    <t>3659</t>
  </si>
  <si>
    <t>3660</t>
  </si>
  <si>
    <t xml:space="preserve"> 5.18.5.0.1. </t>
  </si>
  <si>
    <t>3661</t>
  </si>
  <si>
    <t xml:space="preserve"> 261609 </t>
  </si>
  <si>
    <t>3662</t>
  </si>
  <si>
    <t>3663</t>
  </si>
  <si>
    <t>3664</t>
  </si>
  <si>
    <t>3665</t>
  </si>
  <si>
    <t>3666</t>
  </si>
  <si>
    <t>3667</t>
  </si>
  <si>
    <t xml:space="preserve"> 2072 </t>
  </si>
  <si>
    <t>TINTA ADMIRAL ESMALTE SUMARE / REKOMAR FBR RENNER - (AMARELO/AZUL/VERDE) OU EQUIVALENTE</t>
  </si>
  <si>
    <t>3669</t>
  </si>
  <si>
    <t>3670</t>
  </si>
  <si>
    <t>3671</t>
  </si>
  <si>
    <t xml:space="preserve"> 5.19.0.0.2. </t>
  </si>
  <si>
    <t>3672</t>
  </si>
  <si>
    <t xml:space="preserve"> 271307 </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</si>
  <si>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</si>
  <si>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</si>
  <si>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</si>
  <si>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</si>
  <si>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</si>
  <si>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</si>
  <si>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</si>
  <si>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</si>
  <si>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</si>
  <si>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</si>
  <si>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</si>
  <si>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</si>
  <si>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</si>
  <si>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</si>
  <si>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</si>
  <si>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</si>
  <si>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</si>
  <si>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</si>
  <si>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</si>
  <si>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</si>
  <si>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</si>
  <si>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</si>
  <si>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 xml:space="preserve"> 2069 </t>
  </si>
  <si>
    <t>TIJOLO LAMINADO 21 FUROS 11X5X24 CM</t>
  </si>
  <si>
    <t>3695</t>
  </si>
  <si>
    <t>3696</t>
  </si>
  <si>
    <t xml:space="preserve"> 2049 </t>
  </si>
  <si>
    <t>TINTA A BASE DE SILICONE</t>
  </si>
  <si>
    <t>3698</t>
  </si>
  <si>
    <t>3699</t>
  </si>
  <si>
    <t>3700</t>
  </si>
  <si>
    <t xml:space="preserve"> 5.19.0.0.3. </t>
  </si>
  <si>
    <t>3701</t>
  </si>
  <si>
    <t xml:space="preserve"> 271608 </t>
  </si>
  <si>
    <t>3702</t>
  </si>
  <si>
    <t>3703</t>
  </si>
  <si>
    <t xml:space="preserve"> 1421 </t>
  </si>
  <si>
    <t>GRANITO POLIDO PARA BANCADA 2 CM</t>
  </si>
  <si>
    <t>3704</t>
  </si>
  <si>
    <t>3705</t>
  </si>
  <si>
    <t>3706</t>
  </si>
  <si>
    <t>3708</t>
  </si>
  <si>
    <t>3709</t>
  </si>
  <si>
    <t>3710</t>
  </si>
  <si>
    <t xml:space="preserve"> 6.4.2.0.5. </t>
  </si>
  <si>
    <t>3711</t>
  </si>
  <si>
    <t xml:space="preserve"> 052004 </t>
  </si>
  <si>
    <t>3712</t>
  </si>
  <si>
    <t>3713</t>
  </si>
  <si>
    <t>3714</t>
  </si>
  <si>
    <t>3715</t>
  </si>
  <si>
    <t>3717</t>
  </si>
  <si>
    <t>3718</t>
  </si>
  <si>
    <t>3719</t>
  </si>
  <si>
    <t xml:space="preserve"> 6.5.2.0.4. </t>
  </si>
  <si>
    <t>3720</t>
  </si>
  <si>
    <t xml:space="preserve"> 92763 </t>
  </si>
  <si>
    <t>ARMAÇÃO DE PILAR OU VIGA DE ESTRUTURA CONVENCIONAL DE CONCRETO ARMADO
UTILIZANDO AÇO CA-50 DE 12,5 MM - MONTAGEM. AF_06/2022</t>
  </si>
  <si>
    <t>3721</t>
  </si>
  <si>
    <t>3722</t>
  </si>
  <si>
    <t>3723</t>
  </si>
  <si>
    <t xml:space="preserve"> 92804 </t>
  </si>
  <si>
    <t>CORTE E DOBRA DE AÇO CA-50, DIÂMETRO DE 12,5 MM. AF_06/2022</t>
  </si>
  <si>
    <t>3724</t>
  </si>
  <si>
    <t>3725</t>
  </si>
  <si>
    <t>3727</t>
  </si>
  <si>
    <t>3728</t>
  </si>
  <si>
    <t>3729</t>
  </si>
  <si>
    <t xml:space="preserve"> 6.6.1.0.1. </t>
  </si>
  <si>
    <t>3730</t>
  </si>
  <si>
    <t xml:space="preserve"> 070351 </t>
  </si>
  <si>
    <t>3731</t>
  </si>
  <si>
    <t>3732</t>
  </si>
  <si>
    <t>3733</t>
  </si>
  <si>
    <t xml:space="preserve"> 3055 </t>
  </si>
  <si>
    <t>BRACADEIRA METALICA TIPO "U" DIÂMETRO 3/4"</t>
  </si>
  <si>
    <t>3735</t>
  </si>
  <si>
    <t>3736</t>
  </si>
  <si>
    <t>3737</t>
  </si>
  <si>
    <t xml:space="preserve"> 6.6.1.0.11. </t>
  </si>
  <si>
    <t>3738</t>
  </si>
  <si>
    <t xml:space="preserve"> 071201 </t>
  </si>
  <si>
    <t>3739</t>
  </si>
  <si>
    <t>3740</t>
  </si>
  <si>
    <t>3741</t>
  </si>
  <si>
    <t xml:space="preserve"> 3286 </t>
  </si>
  <si>
    <t>3743</t>
  </si>
  <si>
    <t>3744</t>
  </si>
  <si>
    <t>3745</t>
  </si>
  <si>
    <t xml:space="preserve"> 6.6.1.0.12. </t>
  </si>
  <si>
    <t>3746</t>
  </si>
  <si>
    <t xml:space="preserve"> 071741 </t>
  </si>
  <si>
    <t>3747</t>
  </si>
  <si>
    <t>3748</t>
  </si>
  <si>
    <t>3749</t>
  </si>
  <si>
    <t xml:space="preserve"> 3385 </t>
  </si>
  <si>
    <t>3751</t>
  </si>
  <si>
    <t>3752</t>
  </si>
  <si>
    <t>3753</t>
  </si>
  <si>
    <t xml:space="preserve"> 6.6.1.0.13. </t>
  </si>
  <si>
    <t>3754</t>
  </si>
  <si>
    <t xml:space="preserve"> 071141 </t>
  </si>
  <si>
    <t>3755</t>
  </si>
  <si>
    <t>3756</t>
  </si>
  <si>
    <t>3757</t>
  </si>
  <si>
    <t xml:space="preserve"> 3246 </t>
  </si>
  <si>
    <t>3759</t>
  </si>
  <si>
    <t>3760</t>
  </si>
  <si>
    <t>3761</t>
  </si>
  <si>
    <t xml:space="preserve"> 6.6.1.0.24. </t>
  </si>
  <si>
    <t>3762</t>
  </si>
  <si>
    <t xml:space="preserve"> 072385 </t>
  </si>
  <si>
    <t>3763</t>
  </si>
  <si>
    <t>3764</t>
  </si>
  <si>
    <t>3765</t>
  </si>
  <si>
    <t xml:space="preserve"> 3444 </t>
  </si>
  <si>
    <t>3767</t>
  </si>
  <si>
    <t>3768</t>
  </si>
  <si>
    <t>3769</t>
  </si>
  <si>
    <t xml:space="preserve"> 6.6.1.0.33. </t>
  </si>
  <si>
    <t>3770</t>
  </si>
  <si>
    <t xml:space="preserve"> 92008 </t>
  </si>
  <si>
    <t>3771</t>
  </si>
  <si>
    <t>3772</t>
  </si>
  <si>
    <t xml:space="preserve"> 92006 </t>
  </si>
  <si>
    <t>TOMADA BAIXA DE EMBUTIR (2 MÓDULOS), 2P+T 10 A, SEM SUPORTE E SEM PLACA - FORNECIMENTO E INSTALAÇÃO. AF_03/2023</t>
  </si>
  <si>
    <t>3774</t>
  </si>
  <si>
    <t>3775</t>
  </si>
  <si>
    <t>3776</t>
  </si>
  <si>
    <t xml:space="preserve"> 6.6.1.0.34. </t>
  </si>
  <si>
    <t>3777</t>
  </si>
  <si>
    <t xml:space="preserve"> 072585 </t>
  </si>
  <si>
    <t>3778</t>
  </si>
  <si>
    <t>3779</t>
  </si>
  <si>
    <t>3780</t>
  </si>
  <si>
    <t>3782</t>
  </si>
  <si>
    <t>3783</t>
  </si>
  <si>
    <t>3784</t>
  </si>
  <si>
    <t xml:space="preserve"> 6.6.1.0.35. </t>
  </si>
  <si>
    <t>3785</t>
  </si>
  <si>
    <t xml:space="preserve"> 071431 </t>
  </si>
  <si>
    <t>3786</t>
  </si>
  <si>
    <t>3787</t>
  </si>
  <si>
    <t>3788</t>
  </si>
  <si>
    <t xml:space="preserve"> 3336 </t>
  </si>
  <si>
    <t>INTERRUPTOR PARALELO SIMPLES (1 SECAO) - (SUPORTE+MÓDULO+ESPELHO)</t>
  </si>
  <si>
    <t>3790</t>
  </si>
  <si>
    <t>3791</t>
  </si>
  <si>
    <t>3792</t>
  </si>
  <si>
    <t xml:space="preserve"> 6.6.1.0.39. </t>
  </si>
  <si>
    <t>3793</t>
  </si>
  <si>
    <t xml:space="preserve"> 91975 </t>
  </si>
  <si>
    <t>INTERRUPTOR SIMPLES (4 MÓDULOS), 10A/250V, INCLUINDO SUPORTE E PLACA -
FORNECIMENTO E INSTALAÇÃO. AF_03/2023</t>
  </si>
  <si>
    <t>3794</t>
  </si>
  <si>
    <t xml:space="preserve"> 91950 </t>
  </si>
  <si>
    <t>SUPORTE PARAFUSADO COM PLACA DE ENCAIXE 4" X 4" MÉDIO (1,30 M DO PISO) PARA PONTO ELÉTRICO - FORNECIMENTO E INSTALAÇÃO. AF_03/2023</t>
  </si>
  <si>
    <t>3795</t>
  </si>
  <si>
    <t xml:space="preserve"> 91974 </t>
  </si>
  <si>
    <t>INTERRUPTOR SIMPLES (4 MÓDULOS), 10A/250V, SEM SUPORTE E SEM PLACA - FORNECIMENTO E INSTALAÇÃO. AF_03/2023</t>
  </si>
  <si>
    <t>3797</t>
  </si>
  <si>
    <t>3798</t>
  </si>
  <si>
    <t>3799</t>
  </si>
  <si>
    <t xml:space="preserve"> 6.6.1.0.45. </t>
  </si>
  <si>
    <t>3800</t>
  </si>
  <si>
    <t xml:space="preserve"> 101879 </t>
  </si>
  <si>
    <t>3801</t>
  </si>
  <si>
    <t>3802</t>
  </si>
  <si>
    <t>3803</t>
  </si>
  <si>
    <t>3804</t>
  </si>
  <si>
    <t xml:space="preserve"> 00012039 </t>
  </si>
  <si>
    <t>QUADRO DE DISTRIBUICAO COM BARRAMENTO TRIFASICO, DE EMBUTIR, EM CHAPA DE ACO GALVANIZADO, PARA 24 DISJUNTORES DIN, 100 A</t>
  </si>
  <si>
    <t>3806</t>
  </si>
  <si>
    <t>3807</t>
  </si>
  <si>
    <t>3808</t>
  </si>
  <si>
    <t xml:space="preserve"> 6.6.1.0.47. </t>
  </si>
  <si>
    <t>3809</t>
  </si>
  <si>
    <t xml:space="preserve"> 071174 </t>
  </si>
  <si>
    <t>3810</t>
  </si>
  <si>
    <t>3811</t>
  </si>
  <si>
    <t>3812</t>
  </si>
  <si>
    <t xml:space="preserve"> 3261 </t>
  </si>
  <si>
    <t>3814</t>
  </si>
  <si>
    <t>3815</t>
  </si>
  <si>
    <t>3816</t>
  </si>
  <si>
    <t xml:space="preserve"> 6.6.2.0.15. </t>
  </si>
  <si>
    <t>3817</t>
  </si>
  <si>
    <t xml:space="preserve"> 071278 </t>
  </si>
  <si>
    <t>3818</t>
  </si>
  <si>
    <t>3819</t>
  </si>
  <si>
    <t>3820</t>
  </si>
  <si>
    <t xml:space="preserve"> 3906 </t>
  </si>
  <si>
    <t>ESPELHO BAQUELITE 4" X 2" 1 FURO RJ - 45</t>
  </si>
  <si>
    <t>3822</t>
  </si>
  <si>
    <t>3823</t>
  </si>
  <si>
    <t>3824</t>
  </si>
  <si>
    <t xml:space="preserve"> 6.6.2.0.25. </t>
  </si>
  <si>
    <t>3825</t>
  </si>
  <si>
    <t xml:space="preserve"> 072425 </t>
  </si>
  <si>
    <t>3826</t>
  </si>
  <si>
    <t>3827</t>
  </si>
  <si>
    <t>3828</t>
  </si>
  <si>
    <t xml:space="preserve"> 3450 </t>
  </si>
  <si>
    <t>3830</t>
  </si>
  <si>
    <t>3831</t>
  </si>
  <si>
    <t>3832</t>
  </si>
  <si>
    <t xml:space="preserve"> 6.7.1.2.1. </t>
  </si>
  <si>
    <t>3833</t>
  </si>
  <si>
    <t xml:space="preserve"> 86909 </t>
  </si>
  <si>
    <t>3834</t>
  </si>
  <si>
    <t>3835</t>
  </si>
  <si>
    <t>3836</t>
  </si>
  <si>
    <t>3837</t>
  </si>
  <si>
    <t xml:space="preserve"> 00011772 </t>
  </si>
  <si>
    <t>TORNEIRA METALICA CROMADA, DE MESA/BANCADA, PARA COZINHA, BICA MOVEL, COM AREJADOR, 1/2 " OU 3/4 " (REF 1167 / 1168)</t>
  </si>
  <si>
    <t>3839</t>
  </si>
  <si>
    <t>3840</t>
  </si>
  <si>
    <t>3841</t>
  </si>
  <si>
    <t xml:space="preserve"> 6.7.1.2.2. </t>
  </si>
  <si>
    <t>3842</t>
  </si>
  <si>
    <t xml:space="preserve"> 080670 </t>
  </si>
  <si>
    <t>3843</t>
  </si>
  <si>
    <t>3844</t>
  </si>
  <si>
    <t>3845</t>
  </si>
  <si>
    <t>3846</t>
  </si>
  <si>
    <t>3848</t>
  </si>
  <si>
    <t>3849</t>
  </si>
  <si>
    <t>3850</t>
  </si>
  <si>
    <t xml:space="preserve"> 6.7.1.2.3. </t>
  </si>
  <si>
    <t>3851</t>
  </si>
  <si>
    <t xml:space="preserve"> 080680 </t>
  </si>
  <si>
    <t>3852</t>
  </si>
  <si>
    <t>3853</t>
  </si>
  <si>
    <t>3854</t>
  </si>
  <si>
    <t>3855</t>
  </si>
  <si>
    <t>3857</t>
  </si>
  <si>
    <t>3858</t>
  </si>
  <si>
    <t>3859</t>
  </si>
  <si>
    <t xml:space="preserve"> 6.7.1.2.4. </t>
  </si>
  <si>
    <t>3860</t>
  </si>
  <si>
    <t xml:space="preserve"> 080688 </t>
  </si>
  <si>
    <t>3861</t>
  </si>
  <si>
    <t>3862</t>
  </si>
  <si>
    <t>3863</t>
  </si>
  <si>
    <t xml:space="preserve"> H553 </t>
  </si>
  <si>
    <t>CUBA INOX 46X30X15CM E=0,6MM-AÇO 304 (CUBA Nº1)</t>
  </si>
  <si>
    <t>3865</t>
  </si>
  <si>
    <t>3866</t>
  </si>
  <si>
    <t>3867</t>
  </si>
  <si>
    <t xml:space="preserve"> 6.7.1.3.1. </t>
  </si>
  <si>
    <t>3868</t>
  </si>
  <si>
    <t xml:space="preserve"> 080928 </t>
  </si>
  <si>
    <t>3869</t>
  </si>
  <si>
    <t>3870</t>
  </si>
  <si>
    <t>3871</t>
  </si>
  <si>
    <t>3872</t>
  </si>
  <si>
    <t>3874</t>
  </si>
  <si>
    <t>3875</t>
  </si>
  <si>
    <t>3876</t>
  </si>
  <si>
    <t xml:space="preserve"> 6.7.2.1.2. </t>
  </si>
  <si>
    <t>3877</t>
  </si>
  <si>
    <t xml:space="preserve"> 081004 </t>
  </si>
  <si>
    <t>3878</t>
  </si>
  <si>
    <t>3879</t>
  </si>
  <si>
    <t>3880</t>
  </si>
  <si>
    <t>3882</t>
  </si>
  <si>
    <t>3883</t>
  </si>
  <si>
    <t>3884</t>
  </si>
  <si>
    <t xml:space="preserve"> 6.7.2.2.1. </t>
  </si>
  <si>
    <t>3885</t>
  </si>
  <si>
    <t xml:space="preserve"> 081068 </t>
  </si>
  <si>
    <t>3886</t>
  </si>
  <si>
    <t>3887</t>
  </si>
  <si>
    <t>3888</t>
  </si>
  <si>
    <t>3889</t>
  </si>
  <si>
    <t xml:space="preserve"> H103 </t>
  </si>
  <si>
    <t>ADAPTADOR SOLDÁVEL CURTO COM BOLSA E ROSCA PARA REGISTRO 40X1.1/4"</t>
  </si>
  <si>
    <t>3891</t>
  </si>
  <si>
    <t>3892</t>
  </si>
  <si>
    <t>3893</t>
  </si>
  <si>
    <t xml:space="preserve"> 6.7.2.4.1. </t>
  </si>
  <si>
    <t>3894</t>
  </si>
  <si>
    <t xml:space="preserve"> 081162 </t>
  </si>
  <si>
    <t>3895</t>
  </si>
  <si>
    <t>3896</t>
  </si>
  <si>
    <t>3897</t>
  </si>
  <si>
    <t>3899</t>
  </si>
  <si>
    <t>3900</t>
  </si>
  <si>
    <t>3901</t>
  </si>
  <si>
    <t xml:space="preserve"> 6.7.2.4.2. </t>
  </si>
  <si>
    <t>3902</t>
  </si>
  <si>
    <t xml:space="preserve"> 081177 </t>
  </si>
  <si>
    <t>3903</t>
  </si>
  <si>
    <t>3904</t>
  </si>
  <si>
    <t>3905</t>
  </si>
  <si>
    <t xml:space="preserve"> H130 </t>
  </si>
  <si>
    <t>3907</t>
  </si>
  <si>
    <t>3908</t>
  </si>
  <si>
    <t>3909</t>
  </si>
  <si>
    <t xml:space="preserve"> 6.7.2.5.1. </t>
  </si>
  <si>
    <t>3910</t>
  </si>
  <si>
    <t xml:space="preserve"> 081302 </t>
  </si>
  <si>
    <t>3911</t>
  </si>
  <si>
    <t>3912</t>
  </si>
  <si>
    <t>3913</t>
  </si>
  <si>
    <t xml:space="preserve"> H155 </t>
  </si>
  <si>
    <t>JOELHO 45 GRAUS SOLDÁVEL DIAM. 25 MM</t>
  </si>
  <si>
    <t>3915</t>
  </si>
  <si>
    <t>3916</t>
  </si>
  <si>
    <t>3917</t>
  </si>
  <si>
    <t xml:space="preserve"> 6.7.2.5.3. </t>
  </si>
  <si>
    <t>3918</t>
  </si>
  <si>
    <t xml:space="preserve"> 081323 </t>
  </si>
  <si>
    <t>3919</t>
  </si>
  <si>
    <t>3920</t>
  </si>
  <si>
    <t>3921</t>
  </si>
  <si>
    <t xml:space="preserve"> H166 </t>
  </si>
  <si>
    <t>JOELHO 90 GRAUS SOLDAVEL DIAMETRO 40 MM</t>
  </si>
  <si>
    <t>3923</t>
  </si>
  <si>
    <t>3924</t>
  </si>
  <si>
    <t>3925</t>
  </si>
  <si>
    <t xml:space="preserve"> 6.7.2.6.1. </t>
  </si>
  <si>
    <t>3926</t>
  </si>
  <si>
    <t xml:space="preserve"> 081404 </t>
  </si>
  <si>
    <t>3927</t>
  </si>
  <si>
    <t>3928</t>
  </si>
  <si>
    <t>3929</t>
  </si>
  <si>
    <t xml:space="preserve"> H223 </t>
  </si>
  <si>
    <t>3931</t>
  </si>
  <si>
    <t>3932</t>
  </si>
  <si>
    <t>3933</t>
  </si>
  <si>
    <t xml:space="preserve"> 6.7.2.6.3. </t>
  </si>
  <si>
    <t>3934</t>
  </si>
  <si>
    <t xml:space="preserve"> 081422 </t>
  </si>
  <si>
    <t>3935</t>
  </si>
  <si>
    <t>3936</t>
  </si>
  <si>
    <t>3937</t>
  </si>
  <si>
    <t xml:space="preserve"> H230 </t>
  </si>
  <si>
    <t>TE DE REDUCAO 90 GRAUS SOLDAVEL 40 X 32 MM</t>
  </si>
  <si>
    <t>3939</t>
  </si>
  <si>
    <t>3940</t>
  </si>
  <si>
    <t>3941</t>
  </si>
  <si>
    <t xml:space="preserve"> 6.7.3.2.2. </t>
  </si>
  <si>
    <t>3942</t>
  </si>
  <si>
    <t xml:space="preserve"> 081935 </t>
  </si>
  <si>
    <t>3943</t>
  </si>
  <si>
    <t>3944</t>
  </si>
  <si>
    <t>3945</t>
  </si>
  <si>
    <t xml:space="preserve"> H380 </t>
  </si>
  <si>
    <t>JOELHO 90 GRAUS DIAMETRO 40 mm (ESGOTO)</t>
  </si>
  <si>
    <t>3947</t>
  </si>
  <si>
    <t>3948</t>
  </si>
  <si>
    <t>3949</t>
  </si>
  <si>
    <t xml:space="preserve"> 6.7.3.3.1. </t>
  </si>
  <si>
    <t>3950</t>
  </si>
  <si>
    <t xml:space="preserve"> 082001 </t>
  </si>
  <si>
    <t>3951</t>
  </si>
  <si>
    <t>3952</t>
  </si>
  <si>
    <t>3953</t>
  </si>
  <si>
    <t xml:space="preserve"> H389 </t>
  </si>
  <si>
    <t>LUVA SIMPLES DIAMETRO 40 mm (ESGOTO)</t>
  </si>
  <si>
    <t>3955</t>
  </si>
  <si>
    <t>3956</t>
  </si>
  <si>
    <t>3957</t>
  </si>
  <si>
    <t xml:space="preserve"> 6.7.3.3.2. </t>
  </si>
  <si>
    <t>3958</t>
  </si>
  <si>
    <t xml:space="preserve"> 082002 </t>
  </si>
  <si>
    <t>3959</t>
  </si>
  <si>
    <t>3960</t>
  </si>
  <si>
    <t>3961</t>
  </si>
  <si>
    <t xml:space="preserve"> H390 </t>
  </si>
  <si>
    <t>LUVA SIMPLES DIAMETRO 50 mm (ESGOTO)</t>
  </si>
  <si>
    <t>3963</t>
  </si>
  <si>
    <t>3964</t>
  </si>
  <si>
    <t>3965</t>
  </si>
  <si>
    <t xml:space="preserve"> 6.7.3.3.3. </t>
  </si>
  <si>
    <t>3966</t>
  </si>
  <si>
    <t xml:space="preserve"> 082003 </t>
  </si>
  <si>
    <t>3967</t>
  </si>
  <si>
    <t>3968</t>
  </si>
  <si>
    <t>3969</t>
  </si>
  <si>
    <t xml:space="preserve"> H391 </t>
  </si>
  <si>
    <t>LUVA SIMPLES DIAMETRO 75 mm - (ESGOTO)</t>
  </si>
  <si>
    <t>3971</t>
  </si>
  <si>
    <t>3972</t>
  </si>
  <si>
    <t>3973</t>
  </si>
  <si>
    <t xml:space="preserve"> 6.7.3.4.2. </t>
  </si>
  <si>
    <t>3974</t>
  </si>
  <si>
    <t xml:space="preserve"> 082231 </t>
  </si>
  <si>
    <t>3975</t>
  </si>
  <si>
    <t>3976</t>
  </si>
  <si>
    <t>3977</t>
  </si>
  <si>
    <t xml:space="preserve"> H415 </t>
  </si>
  <si>
    <t>TE SANITARIO DIAMETRO 75 X 50 mm - (ESGOTO)</t>
  </si>
  <si>
    <t>3979</t>
  </si>
  <si>
    <t>3980</t>
  </si>
  <si>
    <t>3981</t>
  </si>
  <si>
    <t xml:space="preserve"> 6.7.3.5.3. </t>
  </si>
  <si>
    <t>3982</t>
  </si>
  <si>
    <t xml:space="preserve"> 89799 </t>
  </si>
  <si>
    <t>3983</t>
  </si>
  <si>
    <t>3984</t>
  </si>
  <si>
    <t>3985</t>
  </si>
  <si>
    <t xml:space="preserve"> 00009837 </t>
  </si>
  <si>
    <t>TUBO PVC SERIE NORMAL, DN 75 MM, PARA ESGOTO PREDIAL (NBR 5688)</t>
  </si>
  <si>
    <t>3986</t>
  </si>
  <si>
    <t>3988</t>
  </si>
  <si>
    <t>3989</t>
  </si>
  <si>
    <t>3990</t>
  </si>
  <si>
    <t xml:space="preserve"> 6.17.0.0.1. </t>
  </si>
  <si>
    <t>3991</t>
  </si>
  <si>
    <t xml:space="preserve"> 240106 </t>
  </si>
  <si>
    <t>3992</t>
  </si>
  <si>
    <t>3993</t>
  </si>
  <si>
    <t>3994</t>
  </si>
  <si>
    <t xml:space="preserve"> 0024 </t>
  </si>
  <si>
    <t>3995</t>
  </si>
  <si>
    <t xml:space="preserve"> 2698 </t>
  </si>
  <si>
    <t>MADEIRA DE LEI/MAO OBRA/FAB./VERNIZ.(I=1,6)</t>
  </si>
  <si>
    <t>3996</t>
  </si>
  <si>
    <t xml:space="preserve"> 2427 </t>
  </si>
  <si>
    <t>PREGO 17 X 21</t>
  </si>
  <si>
    <t>3998</t>
  </si>
  <si>
    <t>3999</t>
  </si>
  <si>
    <t>4000</t>
  </si>
  <si>
    <t xml:space="preserve"> 7.6.1.0.16. </t>
  </si>
  <si>
    <t>4001</t>
  </si>
  <si>
    <t xml:space="preserve"> 071252 </t>
  </si>
  <si>
    <t>4002</t>
  </si>
  <si>
    <t>4003</t>
  </si>
  <si>
    <t>4004</t>
  </si>
  <si>
    <t xml:space="preserve"> 3302 </t>
  </si>
  <si>
    <t>ELETRODUTO  EM AÇO ZINCADO DIAMETRO 1"</t>
  </si>
  <si>
    <t>4006</t>
  </si>
  <si>
    <t>4007</t>
  </si>
  <si>
    <t>4008</t>
  </si>
  <si>
    <t xml:space="preserve"> 7.6.1.0.17. </t>
  </si>
  <si>
    <t>4009</t>
  </si>
  <si>
    <t xml:space="preserve"> 071721 </t>
  </si>
  <si>
    <t>4010</t>
  </si>
  <si>
    <t>4011</t>
  </si>
  <si>
    <t>4012</t>
  </si>
  <si>
    <t xml:space="preserve"> 3369 </t>
  </si>
  <si>
    <t>LUVA EM AÇO ZINCADO (ELETROLITICO) DIAMETRO 1"</t>
  </si>
  <si>
    <t>4014</t>
  </si>
  <si>
    <t>4015</t>
  </si>
  <si>
    <t>4016</t>
  </si>
  <si>
    <t xml:space="preserve"> 7.6.1.0.18. </t>
  </si>
  <si>
    <t>4017</t>
  </si>
  <si>
    <t xml:space="preserve"> 071122 </t>
  </si>
  <si>
    <t>4018</t>
  </si>
  <si>
    <t>4019</t>
  </si>
  <si>
    <t>4020</t>
  </si>
  <si>
    <t xml:space="preserve"> 3223 </t>
  </si>
  <si>
    <t>CURVA 90 GRAUS AÇO ZINCADO DIAMETRO 1"</t>
  </si>
  <si>
    <t>4022</t>
  </si>
  <si>
    <t>4023</t>
  </si>
  <si>
    <t>4024</t>
  </si>
  <si>
    <t xml:space="preserve"> 7.6.1.0.26. </t>
  </si>
  <si>
    <t>4025</t>
  </si>
  <si>
    <t xml:space="preserve"> 070564 </t>
  </si>
  <si>
    <t>4026</t>
  </si>
  <si>
    <t>4027</t>
  </si>
  <si>
    <t>4028</t>
  </si>
  <si>
    <t xml:space="preserve"> 4015 </t>
  </si>
  <si>
    <t>4030</t>
  </si>
  <si>
    <t>4031</t>
  </si>
  <si>
    <t>4032</t>
  </si>
  <si>
    <t xml:space="preserve"> 7.6.1.0.31. </t>
  </si>
  <si>
    <t>4033</t>
  </si>
  <si>
    <t xml:space="preserve"> 91990 </t>
  </si>
  <si>
    <t>TOMADA ALTA DE EMBUTIR (1 MÓDULO), 2P+T 10 A, SEM SUPORTE E SEM PLACA -
FORNECIMENTO E INSTALAÇÃO. AF_03/2023</t>
  </si>
  <si>
    <t>4034</t>
  </si>
  <si>
    <t>4035</t>
  </si>
  <si>
    <t>4036</t>
  </si>
  <si>
    <t xml:space="preserve"> 00038101 </t>
  </si>
  <si>
    <t>TOMADA 2P+T 10A, 250V  (APENAS MODULO)</t>
  </si>
  <si>
    <t>4038</t>
  </si>
  <si>
    <t>4039</t>
  </si>
  <si>
    <t>4040</t>
  </si>
  <si>
    <t xml:space="preserve"> 7.6.1.0.33. </t>
  </si>
  <si>
    <t>4041</t>
  </si>
  <si>
    <t xml:space="preserve"> 91961 </t>
  </si>
  <si>
    <t>INTERRUPTOR PARALELO (2 MÓDULOS), 10A/250V, INCLUINDO SUPORTE E PLACA -
FORNECIMENTO E INSTALAÇÃO. AF_03/2023</t>
  </si>
  <si>
    <t>4042</t>
  </si>
  <si>
    <t>4043</t>
  </si>
  <si>
    <t xml:space="preserve"> 91960 </t>
  </si>
  <si>
    <t>INTERRUPTOR PARALELO (2 MÓDULOS), 10A/250V, SEM SUPORTE E SEM PLACA - FORNECIMENTO E INSTALAÇÃO. AF_03/2023</t>
  </si>
  <si>
    <t>4045</t>
  </si>
  <si>
    <t>4046</t>
  </si>
  <si>
    <t>4047</t>
  </si>
  <si>
    <t xml:space="preserve"> 7.6.1.0.41. </t>
  </si>
  <si>
    <t>4048</t>
  </si>
  <si>
    <t xml:space="preserve"> 97606 </t>
  </si>
  <si>
    <t>4049</t>
  </si>
  <si>
    <t>4050</t>
  </si>
  <si>
    <t>4051</t>
  </si>
  <si>
    <t>4052</t>
  </si>
  <si>
    <t xml:space="preserve"> 00038769 </t>
  </si>
  <si>
    <t>LUMINARIA ARANDELA TIPO MEIA-LUA COM VIDRO FOSCO *30 X 15* CM, PARA 1 LAMPADA, BASE E27, POTENCIA MAXIMA 40/60 W (NAO INCLUI LAMPADA)</t>
  </si>
  <si>
    <t>4054</t>
  </si>
  <si>
    <t>4055</t>
  </si>
  <si>
    <t>4056</t>
  </si>
  <si>
    <t xml:space="preserve"> 7.6.1.0.48. </t>
  </si>
  <si>
    <t>4057</t>
  </si>
  <si>
    <t xml:space="preserve"> 93656 </t>
  </si>
  <si>
    <t>4058</t>
  </si>
  <si>
    <t>4059</t>
  </si>
  <si>
    <t>4060</t>
  </si>
  <si>
    <t>4061</t>
  </si>
  <si>
    <t>4063</t>
  </si>
  <si>
    <t>4064</t>
  </si>
  <si>
    <t>4065</t>
  </si>
  <si>
    <t xml:space="preserve"> 7.7.1.2.1. </t>
  </si>
  <si>
    <t>4066</t>
  </si>
  <si>
    <t xml:space="preserve"> 080542 </t>
  </si>
  <si>
    <t>4067</t>
  </si>
  <si>
    <t>4068</t>
  </si>
  <si>
    <t>4069</t>
  </si>
  <si>
    <t>4071</t>
  </si>
  <si>
    <t>4072</t>
  </si>
  <si>
    <t>4073</t>
  </si>
  <si>
    <t xml:space="preserve"> 7.7.1.2.2. </t>
  </si>
  <si>
    <t>4074</t>
  </si>
  <si>
    <t xml:space="preserve"> 080550 </t>
  </si>
  <si>
    <t>4075</t>
  </si>
  <si>
    <t>4076</t>
  </si>
  <si>
    <t>4077</t>
  </si>
  <si>
    <t>4079</t>
  </si>
  <si>
    <t>4080</t>
  </si>
  <si>
    <t>4081</t>
  </si>
  <si>
    <t xml:space="preserve"> 7.7.1.2.5. </t>
  </si>
  <si>
    <t>4082</t>
  </si>
  <si>
    <t xml:space="preserve"> 080570 </t>
  </si>
  <si>
    <t>4083</t>
  </si>
  <si>
    <t>4084</t>
  </si>
  <si>
    <t>4085</t>
  </si>
  <si>
    <t>4086</t>
  </si>
  <si>
    <t>4088</t>
  </si>
  <si>
    <t>4089</t>
  </si>
  <si>
    <t>4090</t>
  </si>
  <si>
    <t xml:space="preserve"> 7.7.1.3.1. </t>
  </si>
  <si>
    <t>4091</t>
  </si>
  <si>
    <t xml:space="preserve"> 86911 </t>
  </si>
  <si>
    <t>TORNEIRA CROMADA LONGA, DE PAREDE, 1/2 OU 3/4, PARA PIA DE COZINHA, PADRÃO
POPULAR - FORNECIMENTO E INSTALAÇÃO. AF_01/2020</t>
  </si>
  <si>
    <t>4092</t>
  </si>
  <si>
    <t>4093</t>
  </si>
  <si>
    <t>4094</t>
  </si>
  <si>
    <t>4095</t>
  </si>
  <si>
    <t xml:space="preserve"> 00013416 </t>
  </si>
  <si>
    <t>TORNEIRA METALICA CROMADA, RETA, DE PAREDE, PARA COZINHA, SEM BICO, SEM AREJADOR, PADRAO POPULAR, 1/2 " OU 3/4 " (REF 1158)</t>
  </si>
  <si>
    <t>4097</t>
  </si>
  <si>
    <t>4098</t>
  </si>
  <si>
    <t>4099</t>
  </si>
  <si>
    <t xml:space="preserve"> 7.7.1.3.4. </t>
  </si>
  <si>
    <t>4100</t>
  </si>
  <si>
    <t xml:space="preserve"> 86900 </t>
  </si>
  <si>
    <t>CUBA DE EMBUTIR RETANGULAR DE AÇO INOXIDÁVEL, 46 X 30 X 12 CM - FORNECIMENTO E
INSTALAÇÃO. AF_01/2020</t>
  </si>
  <si>
    <t>4101</t>
  </si>
  <si>
    <t>4102</t>
  </si>
  <si>
    <t>4103</t>
  </si>
  <si>
    <t xml:space="preserve"> 00001743 </t>
  </si>
  <si>
    <t>CUBA ACO INOX (AISI 304) DE EMBUTIR COM VALVULA 3 1/2 ", DE *46 X 30 X 12* CM</t>
  </si>
  <si>
    <t>4104</t>
  </si>
  <si>
    <t xml:space="preserve"> 00004823 </t>
  </si>
  <si>
    <t>MASSA PLASTICA PARA MARMORE/GRANITO</t>
  </si>
  <si>
    <t>4106</t>
  </si>
  <si>
    <t>4107</t>
  </si>
  <si>
    <t>4108</t>
  </si>
  <si>
    <t xml:space="preserve"> 7.7.1.4.1. </t>
  </si>
  <si>
    <t>4109</t>
  </si>
  <si>
    <t xml:space="preserve"> 080803 </t>
  </si>
  <si>
    <t>4110</t>
  </si>
  <si>
    <t>4111</t>
  </si>
  <si>
    <t>4112</t>
  </si>
  <si>
    <t xml:space="preserve"> H515 </t>
  </si>
  <si>
    <t>TANQUE MARMORE/GRANITO SINTÉTICO 1 BATEDOR</t>
  </si>
  <si>
    <t>4114</t>
  </si>
  <si>
    <t>4115</t>
  </si>
  <si>
    <t>4116</t>
  </si>
  <si>
    <t xml:space="preserve"> 7.7.1.4.2. </t>
  </si>
  <si>
    <t>4117</t>
  </si>
  <si>
    <t xml:space="preserve"> 080810 </t>
  </si>
  <si>
    <t>4118</t>
  </si>
  <si>
    <t>4119</t>
  </si>
  <si>
    <t>4120</t>
  </si>
  <si>
    <t>4121</t>
  </si>
  <si>
    <t xml:space="preserve"> H236 </t>
  </si>
  <si>
    <t>TORNEIRA DE PAREDE COM AREJADOR PARA TANQUE DIAM. 1/2" E 3/4"</t>
  </si>
  <si>
    <t>4123</t>
  </si>
  <si>
    <t>4124</t>
  </si>
  <si>
    <t>4125</t>
  </si>
  <si>
    <t xml:space="preserve"> 7.7.1.4.3. </t>
  </si>
  <si>
    <t>4126</t>
  </si>
  <si>
    <t xml:space="preserve"> 080820 </t>
  </si>
  <si>
    <t>4127</t>
  </si>
  <si>
    <t>4128</t>
  </si>
  <si>
    <t>4129</t>
  </si>
  <si>
    <t>4130</t>
  </si>
  <si>
    <t xml:space="preserve"> H485 </t>
  </si>
  <si>
    <t>SIFAO PARA TANQUE 1" X 1.1/2" PVC</t>
  </si>
  <si>
    <t>4132</t>
  </si>
  <si>
    <t>4133</t>
  </si>
  <si>
    <t>4134</t>
  </si>
  <si>
    <t xml:space="preserve"> 7.7.1.5.1. </t>
  </si>
  <si>
    <t>4135</t>
  </si>
  <si>
    <t xml:space="preserve"> 080903 </t>
  </si>
  <si>
    <t>4136</t>
  </si>
  <si>
    <t>4137</t>
  </si>
  <si>
    <t>4138</t>
  </si>
  <si>
    <t>4139</t>
  </si>
  <si>
    <t xml:space="preserve"> H201 </t>
  </si>
  <si>
    <t>4141</t>
  </si>
  <si>
    <t>4142</t>
  </si>
  <si>
    <t>4143</t>
  </si>
  <si>
    <t xml:space="preserve"> 7.7.1.5.3. </t>
  </si>
  <si>
    <t>4144</t>
  </si>
  <si>
    <t xml:space="preserve"> 080906 </t>
  </si>
  <si>
    <t>4145</t>
  </si>
  <si>
    <t>4146</t>
  </si>
  <si>
    <t>4147</t>
  </si>
  <si>
    <t>4148</t>
  </si>
  <si>
    <t xml:space="preserve"> H205 </t>
  </si>
  <si>
    <t>4150</t>
  </si>
  <si>
    <t>4151</t>
  </si>
  <si>
    <t>4152</t>
  </si>
  <si>
    <t xml:space="preserve"> 7.7.1.5.4. </t>
  </si>
  <si>
    <t>4153</t>
  </si>
  <si>
    <t xml:space="preserve"> 080946 </t>
  </si>
  <si>
    <t>4154</t>
  </si>
  <si>
    <t>4155</t>
  </si>
  <si>
    <t>4156</t>
  </si>
  <si>
    <t>4157</t>
  </si>
  <si>
    <t xml:space="preserve"> H209 </t>
  </si>
  <si>
    <t>REGISTRO DE PRESSAO C/CANOPLA DIAM. 3/4"</t>
  </si>
  <si>
    <t>4159</t>
  </si>
  <si>
    <t>4160</t>
  </si>
  <si>
    <t>4161</t>
  </si>
  <si>
    <t xml:space="preserve"> 7.7.2.2.2. </t>
  </si>
  <si>
    <t>4162</t>
  </si>
  <si>
    <t xml:space="preserve"> 081067 </t>
  </si>
  <si>
    <t>4163</t>
  </si>
  <si>
    <t>4164</t>
  </si>
  <si>
    <t>4165</t>
  </si>
  <si>
    <t>4166</t>
  </si>
  <si>
    <t>4168</t>
  </si>
  <si>
    <t>4169</t>
  </si>
  <si>
    <t>4170</t>
  </si>
  <si>
    <t xml:space="preserve"> 7.7.2.2.3. </t>
  </si>
  <si>
    <t>4171</t>
  </si>
  <si>
    <t xml:space="preserve"> 081070 </t>
  </si>
  <si>
    <t>4172</t>
  </si>
  <si>
    <t>4173</t>
  </si>
  <si>
    <t>4174</t>
  </si>
  <si>
    <t>4175</t>
  </si>
  <si>
    <t xml:space="preserve"> H105 </t>
  </si>
  <si>
    <t>ADAPTADOR SOLDÁVEL CURTO COM BOLSA E ROSCA PARA REGISTRO 60 X 2"</t>
  </si>
  <si>
    <t>4177</t>
  </si>
  <si>
    <t>4178</t>
  </si>
  <si>
    <t>4179</t>
  </si>
  <si>
    <t xml:space="preserve"> 7.7.2.4.1. </t>
  </si>
  <si>
    <t>4180</t>
  </si>
  <si>
    <t xml:space="preserve"> 96662 </t>
  </si>
  <si>
    <t>BUCHA DE REDUÇÃO, PPR, 32 X 25, CLASSE PN 25, INSTALADO EM RAMAL DE DISTRIBUIÇÃO
DE ÁGUA   FORNECIMENTO E INSTALAÇÃO. AF_08/2022</t>
  </si>
  <si>
    <t>4181</t>
  </si>
  <si>
    <t xml:space="preserve"> 104091 </t>
  </si>
  <si>
    <t>TERMOFUSORA PARA TUBOS E CONEXÕES EM PPR COM DIÂMETROS DE 20 A 63 MM, POTÊNCIA DE 800 W, TENSAO 220 V - CHP DIURNO. AF_05/2022</t>
  </si>
  <si>
    <t>4182</t>
  </si>
  <si>
    <t>4183</t>
  </si>
  <si>
    <t>4184</t>
  </si>
  <si>
    <t xml:space="preserve"> 00038992 </t>
  </si>
  <si>
    <t>BUCHA DE REDUCAO, PPR, DN 32 X 25 MM, PARA AGUA QUENTE E FRIA PREDIAL</t>
  </si>
  <si>
    <t>4186</t>
  </si>
  <si>
    <t>4187</t>
  </si>
  <si>
    <t>4188</t>
  </si>
  <si>
    <t xml:space="preserve"> 7.7.2.4.2. </t>
  </si>
  <si>
    <t>4189</t>
  </si>
  <si>
    <t xml:space="preserve"> 89605 </t>
  </si>
  <si>
    <t>4190</t>
  </si>
  <si>
    <t>4191</t>
  </si>
  <si>
    <t>4192</t>
  </si>
  <si>
    <t>4193</t>
  </si>
  <si>
    <t xml:space="preserve"> 00003850 </t>
  </si>
  <si>
    <t>LUVA DE REDUCAO SOLDAVEL, PVC, 60 MM X 50 MM, PARA AGUA FRIA PREDIAL</t>
  </si>
  <si>
    <t>4194</t>
  </si>
  <si>
    <t>4195</t>
  </si>
  <si>
    <t>4197</t>
  </si>
  <si>
    <t>4198</t>
  </si>
  <si>
    <t>4199</t>
  </si>
  <si>
    <t xml:space="preserve"> 7.7.2.4.3. </t>
  </si>
  <si>
    <t>4200</t>
  </si>
  <si>
    <t xml:space="preserve"> 89579 </t>
  </si>
  <si>
    <t>4201</t>
  </si>
  <si>
    <t>4202</t>
  </si>
  <si>
    <t>4203</t>
  </si>
  <si>
    <t>4204</t>
  </si>
  <si>
    <t>4205</t>
  </si>
  <si>
    <t xml:space="preserve"> 00038023 </t>
  </si>
  <si>
    <t>LUVA DE REDUCAO, SOLDAVEL, PVC, 50 X 25 MM, PARA AGUA FRIA PREDIAL</t>
  </si>
  <si>
    <t>4206</t>
  </si>
  <si>
    <t>4208</t>
  </si>
  <si>
    <t>4209</t>
  </si>
  <si>
    <t>4210</t>
  </si>
  <si>
    <t xml:space="preserve"> 7.7.2.6.4. </t>
  </si>
  <si>
    <t>4211</t>
  </si>
  <si>
    <t xml:space="preserve"> 081424 </t>
  </si>
  <si>
    <t>4212</t>
  </si>
  <si>
    <t>4213</t>
  </si>
  <si>
    <t>4214</t>
  </si>
  <si>
    <t xml:space="preserve"> H231 </t>
  </si>
  <si>
    <t>TE DE REDUCAO 90 GRAUS SOLDAVEL 50 X 25 MM</t>
  </si>
  <si>
    <t>4216</t>
  </si>
  <si>
    <t>4217</t>
  </si>
  <si>
    <t>4218</t>
  </si>
  <si>
    <t xml:space="preserve"> 7.7.2.6.5. </t>
  </si>
  <si>
    <t>4219</t>
  </si>
  <si>
    <t xml:space="preserve"> 081440 </t>
  </si>
  <si>
    <t>4220</t>
  </si>
  <si>
    <t>4221</t>
  </si>
  <si>
    <t>4222</t>
  </si>
  <si>
    <t xml:space="preserve"> H234 </t>
  </si>
  <si>
    <t>4224</t>
  </si>
  <si>
    <t>4225</t>
  </si>
  <si>
    <t>4226</t>
  </si>
  <si>
    <t xml:space="preserve"> 7.7.3.1.3. </t>
  </si>
  <si>
    <t>4227</t>
  </si>
  <si>
    <t xml:space="preserve"> 081771 </t>
  </si>
  <si>
    <t>4228</t>
  </si>
  <si>
    <t>4229</t>
  </si>
  <si>
    <t>4230</t>
  </si>
  <si>
    <t>4232</t>
  </si>
  <si>
    <t>4233</t>
  </si>
  <si>
    <t>4234</t>
  </si>
  <si>
    <t xml:space="preserve"> 7.7.3.1.4. </t>
  </si>
  <si>
    <t>4235</t>
  </si>
  <si>
    <t xml:space="preserve"> 081695 </t>
  </si>
  <si>
    <t>4236</t>
  </si>
  <si>
    <t>4237</t>
  </si>
  <si>
    <t>4238</t>
  </si>
  <si>
    <t>4240</t>
  </si>
  <si>
    <t>4241</t>
  </si>
  <si>
    <t>4242</t>
  </si>
  <si>
    <t xml:space="preserve"> 7.7.3.1.5. </t>
  </si>
  <si>
    <t>4243</t>
  </si>
  <si>
    <t xml:space="preserve"> 081681 </t>
  </si>
  <si>
    <t>4244</t>
  </si>
  <si>
    <t>4245</t>
  </si>
  <si>
    <t>4246</t>
  </si>
  <si>
    <t xml:space="preserve"> H331 </t>
  </si>
  <si>
    <t>CORPO RALO SECO CILINDRICO 100 X 40 MM</t>
  </si>
  <si>
    <t>4248</t>
  </si>
  <si>
    <t>4249</t>
  </si>
  <si>
    <t>4250</t>
  </si>
  <si>
    <t xml:space="preserve"> 7.7.3.1.6. </t>
  </si>
  <si>
    <t>4251</t>
  </si>
  <si>
    <t xml:space="preserve"> 081790 </t>
  </si>
  <si>
    <t>4252</t>
  </si>
  <si>
    <t>4253</t>
  </si>
  <si>
    <t>4254</t>
  </si>
  <si>
    <t xml:space="preserve"> H353 </t>
  </si>
  <si>
    <t>GRELHA REDONDA BRANCA DIAMETRO 100 MM (ESGOTO)</t>
  </si>
  <si>
    <t>4256</t>
  </si>
  <si>
    <t>4257</t>
  </si>
  <si>
    <t>4258</t>
  </si>
  <si>
    <t xml:space="preserve"> 7.7.3.2.2. </t>
  </si>
  <si>
    <t>4259</t>
  </si>
  <si>
    <t xml:space="preserve"> 89802 </t>
  </si>
  <si>
    <t>JOELHO 45 GRAUS, PVC, SERIE NORMAL, ESGOTO PREDIAL, DN 50 MM, JUNTA ELÁSTICA, FORNECIDO E INSTALADO EM PRUMADA DE ESGOTO SANITÁRIO OU VENTILAÇÃO.
AF_08/2022</t>
  </si>
  <si>
    <t>4260</t>
  </si>
  <si>
    <t>4261</t>
  </si>
  <si>
    <t>4262</t>
  </si>
  <si>
    <t xml:space="preserve"> 00000296 </t>
  </si>
  <si>
    <t>ANEL BORRACHA PARA TUBO ESGOTO PREDIAL, DN 50 MM (NBR 5688)</t>
  </si>
  <si>
    <t>4263</t>
  </si>
  <si>
    <t xml:space="preserve"> 00003518 </t>
  </si>
  <si>
    <t>JOELHO PVC, SOLDAVEL, PB, 45 GRAUS, DN 50 MM, PARA ESGOTO PREDIAL</t>
  </si>
  <si>
    <t>4264</t>
  </si>
  <si>
    <t xml:space="preserve"> 00020078 </t>
  </si>
  <si>
    <t>PASTA LUBRIFICANTE PARA TUBOS E CONEXOES COM JUNTA ELASTICA, EMBALAGEM DE *400* GR (USO EM PVC, ACO, POLIETILENO E OUTROS)</t>
  </si>
  <si>
    <t>4266</t>
  </si>
  <si>
    <t>4267</t>
  </si>
  <si>
    <t>4268</t>
  </si>
  <si>
    <t xml:space="preserve"> 7.7.3.2.5. </t>
  </si>
  <si>
    <t>4269</t>
  </si>
  <si>
    <t xml:space="preserve"> 081938 </t>
  </si>
  <si>
    <t>4270</t>
  </si>
  <si>
    <t>4271</t>
  </si>
  <si>
    <t>4272</t>
  </si>
  <si>
    <t xml:space="preserve"> H377 </t>
  </si>
  <si>
    <t>JOELHO 90 GRAUS DIAMETRO 100 mm (ESGOTO)</t>
  </si>
  <si>
    <t>4274</t>
  </si>
  <si>
    <t>4275</t>
  </si>
  <si>
    <t>4276</t>
  </si>
  <si>
    <t xml:space="preserve"> 7.7.3.3.1. </t>
  </si>
  <si>
    <t>4277</t>
  </si>
  <si>
    <t xml:space="preserve"> 081961 </t>
  </si>
  <si>
    <t>4278</t>
  </si>
  <si>
    <t>4279</t>
  </si>
  <si>
    <t>4280</t>
  </si>
  <si>
    <t xml:space="preserve"> H374 </t>
  </si>
  <si>
    <t>JUNCAO 45 GRAUS DIAMETRO 40 mm (ESGOTO)</t>
  </si>
  <si>
    <t>4282</t>
  </si>
  <si>
    <t>4283</t>
  </si>
  <si>
    <t>4284</t>
  </si>
  <si>
    <t xml:space="preserve"> 7.7.3.3.2. </t>
  </si>
  <si>
    <t>4285</t>
  </si>
  <si>
    <t xml:space="preserve"> 081970 </t>
  </si>
  <si>
    <t>4286</t>
  </si>
  <si>
    <t>4287</t>
  </si>
  <si>
    <t>4288</t>
  </si>
  <si>
    <t xml:space="preserve"> H387 </t>
  </si>
  <si>
    <t>4290</t>
  </si>
  <si>
    <t>4291</t>
  </si>
  <si>
    <t>4292</t>
  </si>
  <si>
    <t xml:space="preserve"> 7.7.3.3.3. </t>
  </si>
  <si>
    <t>4293</t>
  </si>
  <si>
    <t xml:space="preserve"> 081971 </t>
  </si>
  <si>
    <t>4294</t>
  </si>
  <si>
    <t>4295</t>
  </si>
  <si>
    <t>4296</t>
  </si>
  <si>
    <t xml:space="preserve"> H388 </t>
  </si>
  <si>
    <t>JUNCAO SIMPLES DIAMETRO 75 X 50 MM - (ESGOTO)</t>
  </si>
  <si>
    <t>4298</t>
  </si>
  <si>
    <t>4299</t>
  </si>
  <si>
    <t>4300</t>
  </si>
  <si>
    <t xml:space="preserve"> 7.7.3.3.4. </t>
  </si>
  <si>
    <t>4301</t>
  </si>
  <si>
    <t xml:space="preserve"> 081973 </t>
  </si>
  <si>
    <t>4302</t>
  </si>
  <si>
    <t>4303</t>
  </si>
  <si>
    <t>4304</t>
  </si>
  <si>
    <t xml:space="preserve"> H386 </t>
  </si>
  <si>
    <t>JUNCAO SIMPLES DIAMETRO 100 X 50 MM - (ESGOTO)</t>
  </si>
  <si>
    <t>4306</t>
  </si>
  <si>
    <t>4307</t>
  </si>
  <si>
    <t>4308</t>
  </si>
  <si>
    <t xml:space="preserve"> 7.7.3.3.5. </t>
  </si>
  <si>
    <t>4309</t>
  </si>
  <si>
    <t xml:space="preserve"> 081974 </t>
  </si>
  <si>
    <t>4310</t>
  </si>
  <si>
    <t>4311</t>
  </si>
  <si>
    <t>4312</t>
  </si>
  <si>
    <t xml:space="preserve"> H383 </t>
  </si>
  <si>
    <t>4314</t>
  </si>
  <si>
    <t>4315</t>
  </si>
  <si>
    <t>4316</t>
  </si>
  <si>
    <t xml:space="preserve"> 7.7.3.3.6. </t>
  </si>
  <si>
    <t>4317</t>
  </si>
  <si>
    <t xml:space="preserve"> 081972 </t>
  </si>
  <si>
    <t>4318</t>
  </si>
  <si>
    <t>4319</t>
  </si>
  <si>
    <t>4320</t>
  </si>
  <si>
    <t xml:space="preserve"> H385 </t>
  </si>
  <si>
    <t>JUNCAO SIMPLES DIAMETRO 75 X 75 MM - (ESGOTO)</t>
  </si>
  <si>
    <t>4322</t>
  </si>
  <si>
    <t>4323</t>
  </si>
  <si>
    <t>4324</t>
  </si>
  <si>
    <t xml:space="preserve"> 7.7.3.4.4. </t>
  </si>
  <si>
    <t>4325</t>
  </si>
  <si>
    <t xml:space="preserve"> 082004 </t>
  </si>
  <si>
    <t>4326</t>
  </si>
  <si>
    <t>4327</t>
  </si>
  <si>
    <t>4328</t>
  </si>
  <si>
    <t xml:space="preserve"> H392 </t>
  </si>
  <si>
    <t>4330</t>
  </si>
  <si>
    <t>4331</t>
  </si>
  <si>
    <t>4332</t>
  </si>
  <si>
    <t xml:space="preserve"> 7.7.3.4.5. </t>
  </si>
  <si>
    <t>4333</t>
  </si>
  <si>
    <t xml:space="preserve"> 89546 </t>
  </si>
  <si>
    <t>4334</t>
  </si>
  <si>
    <t>4335</t>
  </si>
  <si>
    <t>4336</t>
  </si>
  <si>
    <t>4337</t>
  </si>
  <si>
    <t>4338</t>
  </si>
  <si>
    <t>4339</t>
  </si>
  <si>
    <t xml:space="preserve"> 00020085 </t>
  </si>
  <si>
    <t>ANEL BORRACHA, DN 50 MM, PARA TUBO SERIE REFORCADA ESGOTO PREDIAL</t>
  </si>
  <si>
    <t>4340</t>
  </si>
  <si>
    <t>4341</t>
  </si>
  <si>
    <t xml:space="preserve"> 00038418 </t>
  </si>
  <si>
    <t>BUCHA DE REDUCAO, PVC, LONGA, SERIE R, DN 50 X 40 MM, PARA ESGOTO PREDIAL</t>
  </si>
  <si>
    <t>4343</t>
  </si>
  <si>
    <t>4344</t>
  </si>
  <si>
    <t>4345</t>
  </si>
  <si>
    <t xml:space="preserve"> 7.7.3.5.1. </t>
  </si>
  <si>
    <t>4346</t>
  </si>
  <si>
    <t xml:space="preserve"> 082101 </t>
  </si>
  <si>
    <t>4347</t>
  </si>
  <si>
    <t>4348</t>
  </si>
  <si>
    <t>4349</t>
  </si>
  <si>
    <t xml:space="preserve"> H395 </t>
  </si>
  <si>
    <t>REDUCAO EXCENTRICA 75 X 50 MM - (ESGOTO)</t>
  </si>
  <si>
    <t>4351</t>
  </si>
  <si>
    <t>4352</t>
  </si>
  <si>
    <t>4353</t>
  </si>
  <si>
    <t xml:space="preserve"> 7.7.3.5.2. </t>
  </si>
  <si>
    <t>4354</t>
  </si>
  <si>
    <t xml:space="preserve"> 082102 </t>
  </si>
  <si>
    <t>4355</t>
  </si>
  <si>
    <t>4356</t>
  </si>
  <si>
    <t>4357</t>
  </si>
  <si>
    <t xml:space="preserve"> H393 </t>
  </si>
  <si>
    <t>REDUCAO EXCENTRICA 100 X 75 MM - (ESGOTO)</t>
  </si>
  <si>
    <t>4359</t>
  </si>
  <si>
    <t>4360</t>
  </si>
  <si>
    <t>4361</t>
  </si>
  <si>
    <t xml:space="preserve"> 7.7.4.0.3. </t>
  </si>
  <si>
    <t>4362</t>
  </si>
  <si>
    <t xml:space="preserve"> 081854 </t>
  </si>
  <si>
    <t>4363</t>
  </si>
  <si>
    <t>4364</t>
  </si>
  <si>
    <t>4365</t>
  </si>
  <si>
    <t>4366</t>
  </si>
  <si>
    <t>4367</t>
  </si>
  <si>
    <t>4368</t>
  </si>
  <si>
    <t xml:space="preserve"> 2693 </t>
  </si>
  <si>
    <t>ARGAMASSA IMPERMEABILIZANTE SEMI-FLEXÍVEL BICOMPONENTE (VIAPLUS 1000/SIKA TOP 107 OU EQUIVALENTE)</t>
  </si>
  <si>
    <t>4369</t>
  </si>
  <si>
    <t>4370</t>
  </si>
  <si>
    <t>4371</t>
  </si>
  <si>
    <t>4372</t>
  </si>
  <si>
    <t>4373</t>
  </si>
  <si>
    <t>4374</t>
  </si>
  <si>
    <t>4375</t>
  </si>
  <si>
    <t>4376</t>
  </si>
  <si>
    <t>4377</t>
  </si>
  <si>
    <t>4378</t>
  </si>
  <si>
    <t>4379</t>
  </si>
  <si>
    <t>4380</t>
  </si>
  <si>
    <t>4381</t>
  </si>
  <si>
    <t>4382</t>
  </si>
  <si>
    <t>4384</t>
  </si>
  <si>
    <t>4385</t>
  </si>
  <si>
    <t>4386</t>
  </si>
  <si>
    <t xml:space="preserve"> 7.8.1.0.1. </t>
  </si>
  <si>
    <t>4387</t>
  </si>
  <si>
    <t xml:space="preserve"> 091024 </t>
  </si>
  <si>
    <t>UNIÃO DE FERRO MALEÁVEL GALVANIZADO 3/4", ASSENTO BRONZE , CLASSE 150, ROSCA
NPT - NBR 6925</t>
  </si>
  <si>
    <t>4388</t>
  </si>
  <si>
    <t>4389</t>
  </si>
  <si>
    <t>4390</t>
  </si>
  <si>
    <t xml:space="preserve"> H720 </t>
  </si>
  <si>
    <t>UNIÃO DE FERRO MALEÁVEL GALVANIZADO 3/4", ASSENTO BRONZE , CLASSE 150, ROSCA NPT - NBR 6925</t>
  </si>
  <si>
    <t>4392</t>
  </si>
  <si>
    <t>4393</t>
  </si>
  <si>
    <t>4394</t>
  </si>
  <si>
    <t xml:space="preserve"> 7.8.1.0.4. </t>
  </si>
  <si>
    <t>4395</t>
  </si>
  <si>
    <t xml:space="preserve"> 091021 </t>
  </si>
  <si>
    <t>4396</t>
  </si>
  <si>
    <t>4397</t>
  </si>
  <si>
    <t>4398</t>
  </si>
  <si>
    <t xml:space="preserve"> H655 </t>
  </si>
  <si>
    <t>4400</t>
  </si>
  <si>
    <t>4401</t>
  </si>
  <si>
    <t>4402</t>
  </si>
  <si>
    <t xml:space="preserve"> 7.8.1.0.5. </t>
  </si>
  <si>
    <t>4403</t>
  </si>
  <si>
    <t xml:space="preserve"> 92692 </t>
  </si>
  <si>
    <t>4404</t>
  </si>
  <si>
    <t>4405</t>
  </si>
  <si>
    <t>4406</t>
  </si>
  <si>
    <t>4407</t>
  </si>
  <si>
    <t xml:space="preserve"> 00004177 </t>
  </si>
  <si>
    <t>NIPLE DE FERRO GALVANIZADO, COM ROSCA BSP, DE 1/2"</t>
  </si>
  <si>
    <t>4408</t>
  </si>
  <si>
    <t>4410</t>
  </si>
  <si>
    <t>4411</t>
  </si>
  <si>
    <t>4412</t>
  </si>
  <si>
    <t xml:space="preserve"> 7.8.1.0.6. </t>
  </si>
  <si>
    <t>4413</t>
  </si>
  <si>
    <t xml:space="preserve"> 091031 </t>
  </si>
  <si>
    <t>4414</t>
  </si>
  <si>
    <t>4415</t>
  </si>
  <si>
    <t>4416</t>
  </si>
  <si>
    <t>4417</t>
  </si>
  <si>
    <t xml:space="preserve"> H650 </t>
  </si>
  <si>
    <t>4419</t>
  </si>
  <si>
    <t>4420</t>
  </si>
  <si>
    <t>4421</t>
  </si>
  <si>
    <t xml:space="preserve"> 7.8.1.0.9. </t>
  </si>
  <si>
    <t>4422</t>
  </si>
  <si>
    <t xml:space="preserve"> 92688 </t>
  </si>
  <si>
    <t>TUBO DE AÇO GALVANIZADO COM COSTURA, CLASSE MÉDIA, CONEXÃO ROSQUEADA, DN 20 (3/4"), INSTALADO EM RAMAIS E SUB-RAMAIS DE GÁS - FORNECIMENTO E INSTALAÇÃO.
AF_10/2020</t>
  </si>
  <si>
    <t>4423</t>
  </si>
  <si>
    <t>4424</t>
  </si>
  <si>
    <t>4425</t>
  </si>
  <si>
    <t xml:space="preserve"> 00007700 </t>
  </si>
  <si>
    <t>TUBO ACO GALVANIZADO COM COSTURA, CLASSE MEDIA, DN 3/4", E = *2,65* MM, PESO *1,58* KG/M (NBR 5580)</t>
  </si>
  <si>
    <t>4427</t>
  </si>
  <si>
    <t>4428</t>
  </si>
  <si>
    <t>4429</t>
  </si>
  <si>
    <t xml:space="preserve"> 7.8.1.0.10. </t>
  </si>
  <si>
    <t>4430</t>
  </si>
  <si>
    <t xml:space="preserve"> 92701 </t>
  </si>
  <si>
    <t>4431</t>
  </si>
  <si>
    <t>4432</t>
  </si>
  <si>
    <t>4433</t>
  </si>
  <si>
    <t>4434</t>
  </si>
  <si>
    <t xml:space="preserve"> 00003456 </t>
  </si>
  <si>
    <t>COTOVELO 90 GRAUS DE FERRO GALVANIZADO, COM ROSCA BSP, DE 3/4"</t>
  </si>
  <si>
    <t>4435</t>
  </si>
  <si>
    <t>4437</t>
  </si>
  <si>
    <t>4438</t>
  </si>
  <si>
    <t>4439</t>
  </si>
  <si>
    <t xml:space="preserve"> 7.8.1.0.12. </t>
  </si>
  <si>
    <t>4440</t>
  </si>
  <si>
    <t xml:space="preserve"> 091025 </t>
  </si>
  <si>
    <t>4441</t>
  </si>
  <si>
    <t>4442</t>
  </si>
  <si>
    <t>4443</t>
  </si>
  <si>
    <t xml:space="preserve"> H653 </t>
  </si>
  <si>
    <t>VÁLVULA DE ESFERA TRIPARTIDA  3/4", PASSAGEM PLENA, ROSCA NPT, CLASSE 300 - NORMA ASME B16.34</t>
  </si>
  <si>
    <t>4445</t>
  </si>
  <si>
    <t>4446</t>
  </si>
  <si>
    <t>4447</t>
  </si>
  <si>
    <t xml:space="preserve"> 7.8.1.0.13. </t>
  </si>
  <si>
    <t>4448</t>
  </si>
  <si>
    <t xml:space="preserve"> 091020 </t>
  </si>
  <si>
    <t>4449</t>
  </si>
  <si>
    <t>4450</t>
  </si>
  <si>
    <t>4451</t>
  </si>
  <si>
    <t xml:space="preserve"> H718 </t>
  </si>
  <si>
    <t>4453</t>
  </si>
  <si>
    <t>4454</t>
  </si>
  <si>
    <t>4455</t>
  </si>
  <si>
    <t xml:space="preserve"> 7.8.1.0.16. </t>
  </si>
  <si>
    <t>4456</t>
  </si>
  <si>
    <t xml:space="preserve"> 091029 </t>
  </si>
  <si>
    <t>4457</t>
  </si>
  <si>
    <t>4458</t>
  </si>
  <si>
    <t>4459</t>
  </si>
  <si>
    <t>4460</t>
  </si>
  <si>
    <t xml:space="preserve"> H651 </t>
  </si>
  <si>
    <t>4462</t>
  </si>
  <si>
    <t>4463</t>
  </si>
  <si>
    <t>4464</t>
  </si>
  <si>
    <t xml:space="preserve"> 7.8.1.0.23. </t>
  </si>
  <si>
    <t>4465</t>
  </si>
  <si>
    <t xml:space="preserve"> 071863 </t>
  </si>
  <si>
    <t>4466</t>
  </si>
  <si>
    <t>4467</t>
  </si>
  <si>
    <t>4468</t>
  </si>
  <si>
    <t xml:space="preserve"> 3390 </t>
  </si>
  <si>
    <t>4470</t>
  </si>
  <si>
    <t>4471</t>
  </si>
  <si>
    <t>4472</t>
  </si>
  <si>
    <t xml:space="preserve"> 7.8.1.0.24. </t>
  </si>
  <si>
    <t>4473</t>
  </si>
  <si>
    <t xml:space="preserve"> 070393 </t>
  </si>
  <si>
    <t>4474</t>
  </si>
  <si>
    <t>4475</t>
  </si>
  <si>
    <t>4476</t>
  </si>
  <si>
    <t xml:space="preserve"> 3067 </t>
  </si>
  <si>
    <t>4478</t>
  </si>
  <si>
    <t>4479</t>
  </si>
  <si>
    <t>4480</t>
  </si>
  <si>
    <t xml:space="preserve"> 7.8.1.0.25. </t>
  </si>
  <si>
    <t>4481</t>
  </si>
  <si>
    <t xml:space="preserve"> 091041 </t>
  </si>
  <si>
    <t>4482</t>
  </si>
  <si>
    <t>4483</t>
  </si>
  <si>
    <t>4484</t>
  </si>
  <si>
    <t>4485</t>
  </si>
  <si>
    <t xml:space="preserve"> H661 </t>
  </si>
  <si>
    <t>MANGUEIRA CHICOTE "PIG TAIL" FLEXÍVEL PARA P-45 DE MANGUEIRA NITRÍLICA COM COMPRIMENTO DE 500 MM E ROSCA DAS CONEXÕES DE 7/8" R.E. X 7/16"NS OU M20 X 7/16" NS - NBR 13419</t>
  </si>
  <si>
    <t>4487</t>
  </si>
  <si>
    <t>4488</t>
  </si>
  <si>
    <t>4489</t>
  </si>
  <si>
    <t xml:space="preserve"> 7.8.1.0.26. </t>
  </si>
  <si>
    <t>4490</t>
  </si>
  <si>
    <t xml:space="preserve"> 091045 </t>
  </si>
  <si>
    <t>4491</t>
  </si>
  <si>
    <t>4492</t>
  </si>
  <si>
    <t>4493</t>
  </si>
  <si>
    <t xml:space="preserve"> 2887 </t>
  </si>
  <si>
    <t>4494</t>
  </si>
  <si>
    <t>4495</t>
  </si>
  <si>
    <t>4496</t>
  </si>
  <si>
    <t>4497</t>
  </si>
  <si>
    <t>4498</t>
  </si>
  <si>
    <t>4499</t>
  </si>
  <si>
    <t>4500</t>
  </si>
  <si>
    <t>4501</t>
  </si>
  <si>
    <t>4502</t>
  </si>
  <si>
    <t xml:space="preserve"> 3813 </t>
  </si>
  <si>
    <t>ARRUELA LISA D=1/4"</t>
  </si>
  <si>
    <t>4503</t>
  </si>
  <si>
    <t>4504</t>
  </si>
  <si>
    <t>4505</t>
  </si>
  <si>
    <t xml:space="preserve"> 3816 </t>
  </si>
  <si>
    <t>PORCA SEXTAVADA D = 1/4"</t>
  </si>
  <si>
    <t>4506</t>
  </si>
  <si>
    <t xml:space="preserve"> 3823 </t>
  </si>
  <si>
    <t>PARAFUSOS SEXTAVADO D=1/4" X 5/8"</t>
  </si>
  <si>
    <t>4507</t>
  </si>
  <si>
    <t>4509</t>
  </si>
  <si>
    <t>4510</t>
  </si>
  <si>
    <t>4511</t>
  </si>
  <si>
    <t xml:space="preserve"> 7.13.0.0.4. </t>
  </si>
  <si>
    <t>4512</t>
  </si>
  <si>
    <t xml:space="preserve"> 180303 </t>
  </si>
  <si>
    <t>4513</t>
  </si>
  <si>
    <t>4514</t>
  </si>
  <si>
    <t>4515</t>
  </si>
  <si>
    <t>4516</t>
  </si>
  <si>
    <t>4517</t>
  </si>
  <si>
    <t>4518</t>
  </si>
  <si>
    <t xml:space="preserve"> 1881 </t>
  </si>
  <si>
    <t>PORTA DE ACO (ENROLAR)</t>
  </si>
  <si>
    <t>4520</t>
  </si>
  <si>
    <t>4521</t>
  </si>
  <si>
    <t>4522</t>
  </si>
  <si>
    <t xml:space="preserve"> 7.13.0.0.5. </t>
  </si>
  <si>
    <t>4523</t>
  </si>
  <si>
    <t xml:space="preserve"> 180505 </t>
  </si>
  <si>
    <t>4524</t>
  </si>
  <si>
    <t>4525</t>
  </si>
  <si>
    <t>4526</t>
  </si>
  <si>
    <t>4527</t>
  </si>
  <si>
    <t>4528</t>
  </si>
  <si>
    <t>4529</t>
  </si>
  <si>
    <t>4530</t>
  </si>
  <si>
    <t>4531</t>
  </si>
  <si>
    <t>4532</t>
  </si>
  <si>
    <t>4533</t>
  </si>
  <si>
    <t xml:space="preserve"> 2930 </t>
  </si>
  <si>
    <t>4534</t>
  </si>
  <si>
    <t>4535</t>
  </si>
  <si>
    <t xml:space="preserve"> 2814 </t>
  </si>
  <si>
    <t>FECHO QUEBRA UNHA REF.: LA FONTE 400/20 / RODRIGUES 6010 OU EQUIVALENTE</t>
  </si>
  <si>
    <t>4536</t>
  </si>
  <si>
    <t>4537</t>
  </si>
  <si>
    <t>4539</t>
  </si>
  <si>
    <t>4540</t>
  </si>
  <si>
    <t>4541</t>
  </si>
  <si>
    <t xml:space="preserve"> 7.13.0.0.8. </t>
  </si>
  <si>
    <t>4542</t>
  </si>
  <si>
    <t xml:space="preserve"> 180503 </t>
  </si>
  <si>
    <t>4543</t>
  </si>
  <si>
    <t>4544</t>
  </si>
  <si>
    <t>4545</t>
  </si>
  <si>
    <t>4546</t>
  </si>
  <si>
    <t>4547</t>
  </si>
  <si>
    <t>4548</t>
  </si>
  <si>
    <t>4549</t>
  </si>
  <si>
    <t>4550</t>
  </si>
  <si>
    <t>4551</t>
  </si>
  <si>
    <t>4552</t>
  </si>
  <si>
    <t xml:space="preserve"> 2928 </t>
  </si>
  <si>
    <t>4553</t>
  </si>
  <si>
    <t>4554</t>
  </si>
  <si>
    <t>4555</t>
  </si>
  <si>
    <t>4557</t>
  </si>
  <si>
    <t>4558</t>
  </si>
  <si>
    <t>4559</t>
  </si>
  <si>
    <t xml:space="preserve"> 7.13.0.0.10. </t>
  </si>
  <si>
    <t>4560</t>
  </si>
  <si>
    <t xml:space="preserve"> 180515 </t>
  </si>
  <si>
    <t>4561</t>
  </si>
  <si>
    <t>4562</t>
  </si>
  <si>
    <t>4563</t>
  </si>
  <si>
    <t>4564</t>
  </si>
  <si>
    <t>4565</t>
  </si>
  <si>
    <t xml:space="preserve"> 2938 </t>
  </si>
  <si>
    <t>4566</t>
  </si>
  <si>
    <t>4567</t>
  </si>
  <si>
    <t>4568</t>
  </si>
  <si>
    <t>4569</t>
  </si>
  <si>
    <t>4570</t>
  </si>
  <si>
    <t>4571</t>
  </si>
  <si>
    <t>4572</t>
  </si>
  <si>
    <t>4573</t>
  </si>
  <si>
    <t>4574</t>
  </si>
  <si>
    <t>4576</t>
  </si>
  <si>
    <t>4577</t>
  </si>
  <si>
    <t>4578</t>
  </si>
  <si>
    <t xml:space="preserve"> 7.14.0.0.2. </t>
  </si>
  <si>
    <t>4579</t>
  </si>
  <si>
    <t xml:space="preserve"> 190105 </t>
  </si>
  <si>
    <t>4580</t>
  </si>
  <si>
    <t xml:space="preserve"> 2138 </t>
  </si>
  <si>
    <t>VIDRO MINI BOREAL - CORTADO E COLOCADO</t>
  </si>
  <si>
    <t>4582</t>
  </si>
  <si>
    <t>4583</t>
  </si>
  <si>
    <t>4584</t>
  </si>
  <si>
    <t xml:space="preserve"> 8.6.1.0.16. </t>
  </si>
  <si>
    <t>4585</t>
  </si>
  <si>
    <t xml:space="preserve"> 91943 </t>
  </si>
  <si>
    <t>CAIXA RETANGULAR 4" X 4" MÉDIA (1,30 M DO PISO), PVC, INSTALADA EM PAREDE -
FORNECIMENTO E INSTALAÇÃO. AF_03/2023</t>
  </si>
  <si>
    <t>4586</t>
  </si>
  <si>
    <t>4587</t>
  </si>
  <si>
    <t>4588</t>
  </si>
  <si>
    <t>4589</t>
  </si>
  <si>
    <t xml:space="preserve"> 00001873 </t>
  </si>
  <si>
    <t>CAIXA DE PASSAGEM, EM PVC, DE 4" X 4", PARA ELETRODUTO FLEXIVEL CORRUGADO</t>
  </si>
  <si>
    <t>4591</t>
  </si>
  <si>
    <t>4592</t>
  </si>
  <si>
    <t>4593</t>
  </si>
  <si>
    <t xml:space="preserve"> 8.6.1.0.32. </t>
  </si>
  <si>
    <t>4594</t>
  </si>
  <si>
    <t xml:space="preserve"> 101883 </t>
  </si>
  <si>
    <t>4595</t>
  </si>
  <si>
    <t>4596</t>
  </si>
  <si>
    <t>4597</t>
  </si>
  <si>
    <t>4598</t>
  </si>
  <si>
    <t xml:space="preserve"> 00013395 </t>
  </si>
  <si>
    <t>QUADRO DE DISTRIBUICAO COM BARRAMENTO TRIFASICO, DE EMBUTIR, EM CHAPA DE ACO GALVANIZADO, PARA 18 DISJUNTORES DIN, 100 A, INCLUINDO BARRAMENTO</t>
  </si>
  <si>
    <t>4600</t>
  </si>
  <si>
    <t>4601</t>
  </si>
  <si>
    <t>4602</t>
  </si>
  <si>
    <t xml:space="preserve"> 8.7.1.2.4. </t>
  </si>
  <si>
    <t>4603</t>
  </si>
  <si>
    <t xml:space="preserve"> 080587 </t>
  </si>
  <si>
    <t>4604</t>
  </si>
  <si>
    <t>4605</t>
  </si>
  <si>
    <t>4606</t>
  </si>
  <si>
    <t xml:space="preserve"> H702 </t>
  </si>
  <si>
    <t>4608</t>
  </si>
  <si>
    <t>4609</t>
  </si>
  <si>
    <t>4610</t>
  </si>
  <si>
    <t xml:space="preserve"> 8.7.1.2.5. </t>
  </si>
  <si>
    <t>4611</t>
  </si>
  <si>
    <t xml:space="preserve"> 080601 </t>
  </si>
  <si>
    <t>4612</t>
  </si>
  <si>
    <t>4613</t>
  </si>
  <si>
    <t>4614</t>
  </si>
  <si>
    <t xml:space="preserve"> H185 </t>
  </si>
  <si>
    <t>MICTORIO DE LOUCA SIFONADO</t>
  </si>
  <si>
    <t>4616</t>
  </si>
  <si>
    <t>4617</t>
  </si>
  <si>
    <t>4618</t>
  </si>
  <si>
    <t xml:space="preserve"> 8.7.1.2.6. </t>
  </si>
  <si>
    <t>4619</t>
  </si>
  <si>
    <t xml:space="preserve"> 080610 </t>
  </si>
  <si>
    <t>4620</t>
  </si>
  <si>
    <t>4621</t>
  </si>
  <si>
    <t>4622</t>
  </si>
  <si>
    <t xml:space="preserve"> H175 </t>
  </si>
  <si>
    <t>KIT DE FIXAÇÃO PARA MICTORIO DE LOUCA</t>
  </si>
  <si>
    <t>4624</t>
  </si>
  <si>
    <t>4625</t>
  </si>
  <si>
    <t>4626</t>
  </si>
  <si>
    <t xml:space="preserve"> 8.7.1.2.7. </t>
  </si>
  <si>
    <t>4627</t>
  </si>
  <si>
    <t xml:space="preserve"> 080613 </t>
  </si>
  <si>
    <t>4628</t>
  </si>
  <si>
    <t>4629</t>
  </si>
  <si>
    <t>4630</t>
  </si>
  <si>
    <t>4631</t>
  </si>
  <si>
    <t>4633</t>
  </si>
  <si>
    <t>4634</t>
  </si>
  <si>
    <t>4635</t>
  </si>
  <si>
    <t xml:space="preserve"> 8.7.1.2.8. </t>
  </si>
  <si>
    <t>4636</t>
  </si>
  <si>
    <t xml:space="preserve"> 080620 </t>
  </si>
  <si>
    <t>4637</t>
  </si>
  <si>
    <t>4638</t>
  </si>
  <si>
    <t>4639</t>
  </si>
  <si>
    <t>4640</t>
  </si>
  <si>
    <t>4642</t>
  </si>
  <si>
    <t>4643</t>
  </si>
  <si>
    <t>4644</t>
  </si>
  <si>
    <t xml:space="preserve"> 8.7.1.3.1. </t>
  </si>
  <si>
    <t>4645</t>
  </si>
  <si>
    <t xml:space="preserve"> 080927 </t>
  </si>
  <si>
    <t>4646</t>
  </si>
  <si>
    <t>4647</t>
  </si>
  <si>
    <t>4648</t>
  </si>
  <si>
    <t>4649</t>
  </si>
  <si>
    <t xml:space="preserve"> H196 </t>
  </si>
  <si>
    <t>REGISTRO DE GAVETA C/CANOPLA DIAM. 1"</t>
  </si>
  <si>
    <t>4651</t>
  </si>
  <si>
    <t>4652</t>
  </si>
  <si>
    <t>4653</t>
  </si>
  <si>
    <t xml:space="preserve"> 8.7.2.3.3. </t>
  </si>
  <si>
    <t>4654</t>
  </si>
  <si>
    <t xml:space="preserve"> 081105 </t>
  </si>
  <si>
    <t>4655</t>
  </si>
  <si>
    <t>4656</t>
  </si>
  <si>
    <t>4657</t>
  </si>
  <si>
    <t xml:space="preserve"> H318 </t>
  </si>
  <si>
    <t>LUVA SOLDAVEL 50 MM</t>
  </si>
  <si>
    <t>4659</t>
  </si>
  <si>
    <t>4660</t>
  </si>
  <si>
    <t>4661</t>
  </si>
  <si>
    <t xml:space="preserve"> 8.7.2.4.2. </t>
  </si>
  <si>
    <t>4662</t>
  </si>
  <si>
    <t xml:space="preserve"> 081165 </t>
  </si>
  <si>
    <t>4663</t>
  </si>
  <si>
    <t>4664</t>
  </si>
  <si>
    <t>4665</t>
  </si>
  <si>
    <t xml:space="preserve"> H124 </t>
  </si>
  <si>
    <t>BUCHA DE REDUÇÃO SOLDAVEL CURTA DIAM. 60 X 50 MM</t>
  </si>
  <si>
    <t>4667</t>
  </si>
  <si>
    <t>4668</t>
  </si>
  <si>
    <t>4669</t>
  </si>
  <si>
    <t xml:space="preserve"> 8.7.2.4.4. </t>
  </si>
  <si>
    <t>4670</t>
  </si>
  <si>
    <t xml:space="preserve"> 081181 </t>
  </si>
  <si>
    <t>4671</t>
  </si>
  <si>
    <t>4672</t>
  </si>
  <si>
    <t>4673</t>
  </si>
  <si>
    <t xml:space="preserve"> H119 </t>
  </si>
  <si>
    <t>BUCHA DE REDUÇÃO SOLDAVEL LONGA 60 X 25 MM</t>
  </si>
  <si>
    <t>4675</t>
  </si>
  <si>
    <t>4676</t>
  </si>
  <si>
    <t>4677</t>
  </si>
  <si>
    <t xml:space="preserve"> 8.7.2.4.5. </t>
  </si>
  <si>
    <t>4678</t>
  </si>
  <si>
    <t xml:space="preserve"> 081182 </t>
  </si>
  <si>
    <t>4679</t>
  </si>
  <si>
    <t>4680</t>
  </si>
  <si>
    <t>4681</t>
  </si>
  <si>
    <t xml:space="preserve"> H268 </t>
  </si>
  <si>
    <t>BUCHA DE REDUÇÃO SOLDAVEL LONGA 60 X 32 MM</t>
  </si>
  <si>
    <t>4683</t>
  </si>
  <si>
    <t>4684</t>
  </si>
  <si>
    <t>4685</t>
  </si>
  <si>
    <t xml:space="preserve"> 8.7.2.5.1. </t>
  </si>
  <si>
    <t>4686</t>
  </si>
  <si>
    <t xml:space="preserve"> 081303 </t>
  </si>
  <si>
    <t>4687</t>
  </si>
  <si>
    <t>4688</t>
  </si>
  <si>
    <t>4689</t>
  </si>
  <si>
    <t xml:space="preserve"> H156 </t>
  </si>
  <si>
    <t>JOELHO 45 GRUAS SOLDÁVEL DIAM. 32 MM</t>
  </si>
  <si>
    <t>4691</t>
  </si>
  <si>
    <t>4692</t>
  </si>
  <si>
    <t>4693</t>
  </si>
  <si>
    <t xml:space="preserve"> 8.7.2.5.5. </t>
  </si>
  <si>
    <t>4694</t>
  </si>
  <si>
    <t xml:space="preserve"> 081325 </t>
  </si>
  <si>
    <t>4695</t>
  </si>
  <si>
    <t>4696</t>
  </si>
  <si>
    <t>4697</t>
  </si>
  <si>
    <t xml:space="preserve"> H168 </t>
  </si>
  <si>
    <t>JOELHO 90 GRAUS SOLDAVEL DIAMETRO 60 MM</t>
  </si>
  <si>
    <t>4699</t>
  </si>
  <si>
    <t>4700</t>
  </si>
  <si>
    <t>4701</t>
  </si>
  <si>
    <t xml:space="preserve"> 8.7.3.1.1. </t>
  </si>
  <si>
    <t>4702</t>
  </si>
  <si>
    <t xml:space="preserve"> 89491 </t>
  </si>
  <si>
    <t>CAIXA SIFONADA, PVC, DN 150 X 185 X 75 MM, FORNECIDA E INSTALADA EM RAMAIS DE
ENCAMINHAMENTO DE ÁGUA PLUVIAL. AF_06/2022</t>
  </si>
  <si>
    <t>4703</t>
  </si>
  <si>
    <t>4704</t>
  </si>
  <si>
    <t>4705</t>
  </si>
  <si>
    <t>4706</t>
  </si>
  <si>
    <t xml:space="preserve"> 00000298 </t>
  </si>
  <si>
    <t>ANEL BORRACHA, DN 75 MM, PARA TUBO SERIE REFORCADA ESGOTO PREDIAL</t>
  </si>
  <si>
    <t>4707</t>
  </si>
  <si>
    <t xml:space="preserve"> 00011714 </t>
  </si>
  <si>
    <t>CAIXA SIFONADA, PVC, 150 X *185* X 75 MM, COM GRELHA QUADRADA, BRANCA</t>
  </si>
  <si>
    <t>4708</t>
  </si>
  <si>
    <t>4709</t>
  </si>
  <si>
    <t>4710</t>
  </si>
  <si>
    <t>4712</t>
  </si>
  <si>
    <t>4713</t>
  </si>
  <si>
    <t>4714</t>
  </si>
  <si>
    <t xml:space="preserve"> 8.7.3.2.2. </t>
  </si>
  <si>
    <t>4715</t>
  </si>
  <si>
    <t xml:space="preserve"> 081701 </t>
  </si>
  <si>
    <t>4716</t>
  </si>
  <si>
    <t>4717</t>
  </si>
  <si>
    <t>4718</t>
  </si>
  <si>
    <t>4720</t>
  </si>
  <si>
    <t>4721</t>
  </si>
  <si>
    <t>4722</t>
  </si>
  <si>
    <t xml:space="preserve"> 8.7.3.3.2. </t>
  </si>
  <si>
    <t>4723</t>
  </si>
  <si>
    <t xml:space="preserve"> 081923 </t>
  </si>
  <si>
    <t>4724</t>
  </si>
  <si>
    <t>4725</t>
  </si>
  <si>
    <t>4726</t>
  </si>
  <si>
    <t xml:space="preserve"> H382 </t>
  </si>
  <si>
    <t>JOELHO 45 GRAUS DIAMETRO 75 mm (ESGOTO)</t>
  </si>
  <si>
    <t>4728</t>
  </si>
  <si>
    <t>4729</t>
  </si>
  <si>
    <t>4730</t>
  </si>
  <si>
    <t xml:space="preserve"> 8.7.3.3.5. </t>
  </si>
  <si>
    <t>4731</t>
  </si>
  <si>
    <t xml:space="preserve"> 081937 </t>
  </si>
  <si>
    <t>4732</t>
  </si>
  <si>
    <t>4733</t>
  </si>
  <si>
    <t>4734</t>
  </si>
  <si>
    <t xml:space="preserve"> H372 </t>
  </si>
  <si>
    <t>JOELHO 90 GRAUS DIAMETRO 75 mm (ESGOTO)</t>
  </si>
  <si>
    <t>4736</t>
  </si>
  <si>
    <t>4737</t>
  </si>
  <si>
    <t>4738</t>
  </si>
  <si>
    <t xml:space="preserve"> 8.7.3.4.4. </t>
  </si>
  <si>
    <t>4739</t>
  </si>
  <si>
    <t xml:space="preserve"> 081975 </t>
  </si>
  <si>
    <t>4740</t>
  </si>
  <si>
    <t>4741</t>
  </si>
  <si>
    <t>4742</t>
  </si>
  <si>
    <t xml:space="preserve"> H384 </t>
  </si>
  <si>
    <t>JUNCAO SIMPLES DIAMETRO 100 X 100 mm (ESGOTO)</t>
  </si>
  <si>
    <t>4744</t>
  </si>
  <si>
    <t>4745</t>
  </si>
  <si>
    <t>4746</t>
  </si>
  <si>
    <t xml:space="preserve"> 8.7.3.7.4. </t>
  </si>
  <si>
    <t>4747</t>
  </si>
  <si>
    <t xml:space="preserve"> 082233 </t>
  </si>
  <si>
    <t>4748</t>
  </si>
  <si>
    <t>4749</t>
  </si>
  <si>
    <t>4750</t>
  </si>
  <si>
    <t xml:space="preserve"> H413 </t>
  </si>
  <si>
    <t>TE SANITARIO DIAMETRO 100 X 50 mm - (ESGOTO)</t>
  </si>
  <si>
    <t>4752</t>
  </si>
  <si>
    <t>4753</t>
  </si>
  <si>
    <t>4754</t>
  </si>
  <si>
    <t xml:space="preserve"> 9.4.3.0.5. </t>
  </si>
  <si>
    <t>4755</t>
  </si>
  <si>
    <t xml:space="preserve"> 052007 </t>
  </si>
  <si>
    <t>4756</t>
  </si>
  <si>
    <t>4757</t>
  </si>
  <si>
    <t>4758</t>
  </si>
  <si>
    <t xml:space="preserve"> 2441 </t>
  </si>
  <si>
    <t>AÇO CA 50 A - 16,0 MM (5/8")</t>
  </si>
  <si>
    <t>4759</t>
  </si>
  <si>
    <t>4761</t>
  </si>
  <si>
    <t>4762</t>
  </si>
  <si>
    <t>4763</t>
  </si>
  <si>
    <t xml:space="preserve"> 9.5.1.0.6. </t>
  </si>
  <si>
    <t>4764</t>
  </si>
  <si>
    <t xml:space="preserve"> 060303 </t>
  </si>
  <si>
    <t>4765</t>
  </si>
  <si>
    <t>4766</t>
  </si>
  <si>
    <t>4767</t>
  </si>
  <si>
    <t>4768</t>
  </si>
  <si>
    <t>4770</t>
  </si>
  <si>
    <t>4771</t>
  </si>
  <si>
    <t>4772</t>
  </si>
  <si>
    <t xml:space="preserve"> 9.5.2.0.5. </t>
  </si>
  <si>
    <t>4773</t>
  </si>
  <si>
    <t xml:space="preserve"> 060307 </t>
  </si>
  <si>
    <t>4774</t>
  </si>
  <si>
    <t>4775</t>
  </si>
  <si>
    <t>4776</t>
  </si>
  <si>
    <t>4777</t>
  </si>
  <si>
    <t>4779</t>
  </si>
  <si>
    <t>4780</t>
  </si>
  <si>
    <t>4781</t>
  </si>
  <si>
    <t xml:space="preserve"> 9.6.1.0.40. </t>
  </si>
  <si>
    <t>4782</t>
  </si>
  <si>
    <t xml:space="preserve"> 101880 </t>
  </si>
  <si>
    <t>QUADRO DE DISTRIBUIÇÃO DE ENERGIA EM CHAPA DE AÇO GALVANIZADO, DE EMBUTIR,
COM BARRAMENTO TRIFÁSICO, PARA 30 DISJUNTORES DIN 150A - FORNECIMENTO E INSTALAÇÃO. AF_10/2020</t>
  </si>
  <si>
    <t>4783</t>
  </si>
  <si>
    <t>4784</t>
  </si>
  <si>
    <t>4785</t>
  </si>
  <si>
    <t>4786</t>
  </si>
  <si>
    <t xml:space="preserve"> 00012041 </t>
  </si>
  <si>
    <t>QUADRO DE DISTRIBUICAO COM BARRAMENTO TRIFASICO, DE EMBUTIR, EM CHAPA DE ACO GALVANIZADO, PARA 30 DISJUNTORES DIN, 150 A</t>
  </si>
  <si>
    <t>4788</t>
  </si>
  <si>
    <t>4789</t>
  </si>
  <si>
    <t>4790</t>
  </si>
  <si>
    <t xml:space="preserve"> 9.6.1.0.42. </t>
  </si>
  <si>
    <t>4791</t>
  </si>
  <si>
    <t xml:space="preserve"> 101894 </t>
  </si>
  <si>
    <t>4792</t>
  </si>
  <si>
    <t>4793</t>
  </si>
  <si>
    <t>4794</t>
  </si>
  <si>
    <t xml:space="preserve"> 00001576 </t>
  </si>
  <si>
    <t>TERMINAL A COMPRESSAO EM COBRE ESTANHADO PARA CABO 25 MM2, 1 FURO E 1 COMPRESSAO, PARA PARAFUSO DE FIXACAO M8</t>
  </si>
  <si>
    <t>4795</t>
  </si>
  <si>
    <t xml:space="preserve"> 00002373 </t>
  </si>
  <si>
    <t>DISJUNTOR TIPO NEMA, TRIPOLAR 60 ATE 100 A, TENSAO MAXIMA DE 415 V</t>
  </si>
  <si>
    <t>4797</t>
  </si>
  <si>
    <t>4798</t>
  </si>
  <si>
    <t>4799</t>
  </si>
  <si>
    <t xml:space="preserve"> 9.7.1.3.1. </t>
  </si>
  <si>
    <t>4800</t>
  </si>
  <si>
    <t xml:space="preserve"> 080723 </t>
  </si>
  <si>
    <t>4801</t>
  </si>
  <si>
    <t>4802</t>
  </si>
  <si>
    <t>4803</t>
  </si>
  <si>
    <t xml:space="preserve"> H273 </t>
  </si>
  <si>
    <t>CHUVEIRO DE PVC COM BRAÇO DE PVC (DUCHA FRIA)</t>
  </si>
  <si>
    <t>4804</t>
  </si>
  <si>
    <t>4806</t>
  </si>
  <si>
    <t>4807</t>
  </si>
  <si>
    <t>4808</t>
  </si>
  <si>
    <t xml:space="preserve"> 9.7.2.3.2. </t>
  </si>
  <si>
    <t>4809</t>
  </si>
  <si>
    <t xml:space="preserve"> 103977 </t>
  </si>
  <si>
    <t>BUCHA DE REDUÇÃO, PVC, SOLDÁVEL, DN 40MM X 32MM, INSTALADO EM PRUMADA DE
ÁGUA - FORNECIMENTO E INSTALAÇÃO. AF_06/2022</t>
  </si>
  <si>
    <t>4810</t>
  </si>
  <si>
    <t>4811</t>
  </si>
  <si>
    <t>4812</t>
  </si>
  <si>
    <t>4813</t>
  </si>
  <si>
    <t xml:space="preserve"> 00000812 </t>
  </si>
  <si>
    <t>BUCHA DE REDUCAO DE PVC, SOLDAVEL, CURTA, COM 40 X 32 MM, PARA AGUA FRIA PREDIAL</t>
  </si>
  <si>
    <t>4814</t>
  </si>
  <si>
    <t>4815</t>
  </si>
  <si>
    <t>4817</t>
  </si>
  <si>
    <t>4818</t>
  </si>
  <si>
    <t>4819</t>
  </si>
  <si>
    <t xml:space="preserve"> 9.7.2.3.3. </t>
  </si>
  <si>
    <t>4820</t>
  </si>
  <si>
    <t xml:space="preserve"> 96704 </t>
  </si>
  <si>
    <t>BUCHA DE REDUÇÃO, PPR, 40 X 25, CLASSE PN 25, INSTALADO EM PRUMADA DE ÁGUA
FORNECIMENTO E INSTALAÇÃO . AF_08/2022</t>
  </si>
  <si>
    <t>4821</t>
  </si>
  <si>
    <t>4822</t>
  </si>
  <si>
    <t>4823</t>
  </si>
  <si>
    <t>4824</t>
  </si>
  <si>
    <t xml:space="preserve"> 00038993 </t>
  </si>
  <si>
    <t>BUCHA DE REDUCAO, PPR, DN 40 X 25 MM, PARA AGUA QUENTE E FRIA PREDIAL</t>
  </si>
  <si>
    <t>4826</t>
  </si>
  <si>
    <t>4827</t>
  </si>
  <si>
    <t>4828</t>
  </si>
  <si>
    <t xml:space="preserve"> 9.7.2.3.4. </t>
  </si>
  <si>
    <t>4829</t>
  </si>
  <si>
    <t xml:space="preserve"> 081164 </t>
  </si>
  <si>
    <t>4830</t>
  </si>
  <si>
    <t>4831</t>
  </si>
  <si>
    <t>4832</t>
  </si>
  <si>
    <t xml:space="preserve"> H123 </t>
  </si>
  <si>
    <t>BUCHA DE REDUÇÃO SOLDAVEL CURTA DIAM. 50 X 40 MM</t>
  </si>
  <si>
    <t>4834</t>
  </si>
  <si>
    <t>4835</t>
  </si>
  <si>
    <t>4836</t>
  </si>
  <si>
    <t xml:space="preserve"> 9.7.2.3.5. </t>
  </si>
  <si>
    <t>4837</t>
  </si>
  <si>
    <t xml:space="preserve"> 081185 </t>
  </si>
  <si>
    <t>4838</t>
  </si>
  <si>
    <t>4839</t>
  </si>
  <si>
    <t>4840</t>
  </si>
  <si>
    <t xml:space="preserve"> H595 </t>
  </si>
  <si>
    <t>BUCHA DE REDUÇÃO SOLDAVEL LONGA 75 X 50 MM</t>
  </si>
  <si>
    <t>4842</t>
  </si>
  <si>
    <t>4843</t>
  </si>
  <si>
    <t>4844</t>
  </si>
  <si>
    <t xml:space="preserve"> 9.7.3.2.4. </t>
  </si>
  <si>
    <t>4845</t>
  </si>
  <si>
    <t xml:space="preserve"> 081924 </t>
  </si>
  <si>
    <t>4846</t>
  </si>
  <si>
    <t>4847</t>
  </si>
  <si>
    <t>4848</t>
  </si>
  <si>
    <t xml:space="preserve"> H379 </t>
  </si>
  <si>
    <t>JOELHO 45 GRAUS DIAMETRO 100 mm  - (ESGOTO)</t>
  </si>
  <si>
    <t>4850</t>
  </si>
  <si>
    <t>4851</t>
  </si>
  <si>
    <t>4852</t>
  </si>
  <si>
    <t xml:space="preserve"> 9.7.3.5.3. </t>
  </si>
  <si>
    <t>4853</t>
  </si>
  <si>
    <t xml:space="preserve"> 082232 </t>
  </si>
  <si>
    <t>4854</t>
  </si>
  <si>
    <t>4855</t>
  </si>
  <si>
    <t>4856</t>
  </si>
  <si>
    <t xml:space="preserve"> H416 </t>
  </si>
  <si>
    <t>TE SANITARIO DIAMETRO 75 X 75 mm - (ESGOTO)</t>
  </si>
  <si>
    <t>4858</t>
  </si>
  <si>
    <t>4859</t>
  </si>
  <si>
    <t>4860</t>
  </si>
  <si>
    <t xml:space="preserve"> 9.7.3.5.4. </t>
  </si>
  <si>
    <t>4861</t>
  </si>
  <si>
    <t xml:space="preserve"> 082234 </t>
  </si>
  <si>
    <t>4862</t>
  </si>
  <si>
    <t>4863</t>
  </si>
  <si>
    <t>4864</t>
  </si>
  <si>
    <t xml:space="preserve"> H414 </t>
  </si>
  <si>
    <t>TE SANITARIO DIAMETRO 100 X 75 mm - (ESGOTO)</t>
  </si>
  <si>
    <t>4866</t>
  </si>
  <si>
    <t>4867</t>
  </si>
  <si>
    <t>4868</t>
  </si>
  <si>
    <t xml:space="preserve"> 9.12.0.0.5. </t>
  </si>
  <si>
    <t>4869</t>
  </si>
  <si>
    <t xml:space="preserve"> 180509 </t>
  </si>
  <si>
    <t>4870</t>
  </si>
  <si>
    <t>4871</t>
  </si>
  <si>
    <t>4872</t>
  </si>
  <si>
    <t>4873</t>
  </si>
  <si>
    <t xml:space="preserve"> 2802 </t>
  </si>
  <si>
    <t>CHAPA LISA Nº 18 TIPO BANDEJA  (CORTADA/DOBRADA)</t>
  </si>
  <si>
    <t>4874</t>
  </si>
  <si>
    <t>4875</t>
  </si>
  <si>
    <t xml:space="preserve"> 2803 </t>
  </si>
  <si>
    <t>CHAPA VINCADA  Nº 18 TIPO BANDEJA  (CORTADA/DOBRADA)</t>
  </si>
  <si>
    <t>4876</t>
  </si>
  <si>
    <t>4877</t>
  </si>
  <si>
    <t>4878</t>
  </si>
  <si>
    <t>4879</t>
  </si>
  <si>
    <t>4880</t>
  </si>
  <si>
    <t>4881</t>
  </si>
  <si>
    <t xml:space="preserve"> 2934 </t>
  </si>
  <si>
    <t>4882</t>
  </si>
  <si>
    <t xml:space="preserve"> 1379 </t>
  </si>
  <si>
    <t>FECHADURA PARA SANITARIO LIVRE/OCUPADO REF.: 819 IMAB /719 LAFONTE OU EQUIVALENTE</t>
  </si>
  <si>
    <t>4883</t>
  </si>
  <si>
    <t>4884</t>
  </si>
  <si>
    <t>4886</t>
  </si>
  <si>
    <t>4887</t>
  </si>
  <si>
    <t>4888</t>
  </si>
  <si>
    <t xml:space="preserve"> 10.3.2.0.1. </t>
  </si>
  <si>
    <t>4889</t>
  </si>
  <si>
    <t xml:space="preserve"> 041004 </t>
  </si>
  <si>
    <t>4890</t>
  </si>
  <si>
    <t xml:space="preserve"> 2453 </t>
  </si>
  <si>
    <t>ESCAVACAO MECANICA (O. RODOV.)</t>
  </si>
  <si>
    <t>4892</t>
  </si>
  <si>
    <t>4893</t>
  </si>
  <si>
    <t>4894</t>
  </si>
  <si>
    <t xml:space="preserve"> 10.3.2.0.2. </t>
  </si>
  <si>
    <t>4895</t>
  </si>
  <si>
    <t xml:space="preserve"> 041005 </t>
  </si>
  <si>
    <t>4896</t>
  </si>
  <si>
    <t xml:space="preserve"> 2451 </t>
  </si>
  <si>
    <t>CARGA MECANIZADA (O. RODOV.)</t>
  </si>
  <si>
    <t>4898</t>
  </si>
  <si>
    <t>4899</t>
  </si>
  <si>
    <t>4900</t>
  </si>
  <si>
    <t xml:space="preserve"> 10.3.2.0.3. </t>
  </si>
  <si>
    <t>4901</t>
  </si>
  <si>
    <t xml:space="preserve"> 041012 </t>
  </si>
  <si>
    <t>4902</t>
  </si>
  <si>
    <t xml:space="preserve"> 2878 </t>
  </si>
  <si>
    <t>4904</t>
  </si>
  <si>
    <t>4905</t>
  </si>
  <si>
    <t>4906</t>
  </si>
  <si>
    <t xml:space="preserve"> 10.3.2.0.4. </t>
  </si>
  <si>
    <t>4907</t>
  </si>
  <si>
    <t xml:space="preserve"> 041006 </t>
  </si>
  <si>
    <t>m3km</t>
  </si>
  <si>
    <t>4908</t>
  </si>
  <si>
    <t xml:space="preserve"> 2409 </t>
  </si>
  <si>
    <t>TRANSPORTE DE MATERIAL ESCAVADO EM CAMINHÃO BASCULANTE (M3XKM) ( O. RODOV.)</t>
  </si>
  <si>
    <t>4910</t>
  </si>
  <si>
    <t>4911</t>
  </si>
  <si>
    <t>4912</t>
  </si>
  <si>
    <t xml:space="preserve"> 10.3.2.0.5. </t>
  </si>
  <si>
    <t>4913</t>
  </si>
  <si>
    <t xml:space="preserve"> 041009 </t>
  </si>
  <si>
    <t>4914</t>
  </si>
  <si>
    <t xml:space="preserve"> 2408 </t>
  </si>
  <si>
    <t>COMPACTACAO MECANICA SEM CONTROLE (O. RODOV.)</t>
  </si>
  <si>
    <t>4916</t>
  </si>
  <si>
    <t>4917</t>
  </si>
  <si>
    <t>4918</t>
  </si>
  <si>
    <t xml:space="preserve"> 10.4.1.0.2. </t>
  </si>
  <si>
    <t>4919</t>
  </si>
  <si>
    <t xml:space="preserve"> 95577 </t>
  </si>
  <si>
    <t>4920</t>
  </si>
  <si>
    <t>4921</t>
  </si>
  <si>
    <t>4922</t>
  </si>
  <si>
    <t>4923</t>
  </si>
  <si>
    <t>4924</t>
  </si>
  <si>
    <t>4926</t>
  </si>
  <si>
    <t>4927</t>
  </si>
  <si>
    <t>4928</t>
  </si>
  <si>
    <t xml:space="preserve"> 10.4.2.0.2. </t>
  </si>
  <si>
    <t>4929</t>
  </si>
  <si>
    <t xml:space="preserve"> 050902 </t>
  </si>
  <si>
    <t>4930</t>
  </si>
  <si>
    <t>4932</t>
  </si>
  <si>
    <t>4933</t>
  </si>
  <si>
    <t>4934</t>
  </si>
  <si>
    <t xml:space="preserve"> 10.4.2.0.3. </t>
  </si>
  <si>
    <t>4935</t>
  </si>
  <si>
    <t xml:space="preserve"> 96616 </t>
  </si>
  <si>
    <t>LASTRO DE CONCRETO MAGRO, APLICADO EM BLOCOS DE COROAMENTO OU SAPATAS.
AF_08/2017</t>
  </si>
  <si>
    <t>4936</t>
  </si>
  <si>
    <t>4937</t>
  </si>
  <si>
    <t>4938</t>
  </si>
  <si>
    <t>4940</t>
  </si>
  <si>
    <t>4941</t>
  </si>
  <si>
    <t>4942</t>
  </si>
  <si>
    <t xml:space="preserve"> 10.6.0.0.1. </t>
  </si>
  <si>
    <t>4943</t>
  </si>
  <si>
    <t xml:space="preserve"> 071211 </t>
  </si>
  <si>
    <t>4944</t>
  </si>
  <si>
    <t>4945</t>
  </si>
  <si>
    <t>4946</t>
  </si>
  <si>
    <t xml:space="preserve"> 3277 </t>
  </si>
  <si>
    <t>4948</t>
  </si>
  <si>
    <t>4949</t>
  </si>
  <si>
    <t>4950</t>
  </si>
  <si>
    <t xml:space="preserve"> 10.6.0.0.6. </t>
  </si>
  <si>
    <t>4951</t>
  </si>
  <si>
    <t xml:space="preserve"> 071701 </t>
  </si>
  <si>
    <t>4952</t>
  </si>
  <si>
    <t>4953</t>
  </si>
  <si>
    <t>4954</t>
  </si>
  <si>
    <t xml:space="preserve"> 3367 </t>
  </si>
  <si>
    <t>LUVA EM AÇO GALVANIZADO A FOGO DIAMETRO 3/4"</t>
  </si>
  <si>
    <t>4956</t>
  </si>
  <si>
    <t>4957</t>
  </si>
  <si>
    <t>4958</t>
  </si>
  <si>
    <t xml:space="preserve"> 10.6.0.0.14. </t>
  </si>
  <si>
    <t>4959</t>
  </si>
  <si>
    <t xml:space="preserve"> 180708 </t>
  </si>
  <si>
    <t>4960</t>
  </si>
  <si>
    <t>4961</t>
  </si>
  <si>
    <t xml:space="preserve"> 2509 </t>
  </si>
  <si>
    <t>CABO DE ACO D=6,35 MM (CORDOALHA)</t>
  </si>
  <si>
    <t>4962</t>
  </si>
  <si>
    <t>4963</t>
  </si>
  <si>
    <t>4964</t>
  </si>
  <si>
    <t>4965</t>
  </si>
  <si>
    <t>4966</t>
  </si>
  <si>
    <t>4967</t>
  </si>
  <si>
    <t>4968</t>
  </si>
  <si>
    <t xml:space="preserve"> 2941 </t>
  </si>
  <si>
    <t>4969</t>
  </si>
  <si>
    <t>4970</t>
  </si>
  <si>
    <t>4971</t>
  </si>
  <si>
    <t>4972</t>
  </si>
  <si>
    <t>4973</t>
  </si>
  <si>
    <t xml:space="preserve"> 2723 </t>
  </si>
  <si>
    <t>GRAMPO PARA CABO DE AÇO 1/4"</t>
  </si>
  <si>
    <t>4975</t>
  </si>
  <si>
    <t>4976</t>
  </si>
  <si>
    <t>4977</t>
  </si>
  <si>
    <t xml:space="preserve"> 10.6.0.0.19. </t>
  </si>
  <si>
    <t>4978</t>
  </si>
  <si>
    <t xml:space="preserve"> 91926 </t>
  </si>
  <si>
    <t>4979</t>
  </si>
  <si>
    <t>4980</t>
  </si>
  <si>
    <t>4981</t>
  </si>
  <si>
    <t xml:space="preserve"> 00001014 </t>
  </si>
  <si>
    <t>CABO DE COBRE, FLEXIVEL, CLASSE 4 OU 5, ISOLACAO EM PVC/A, ANTICHAMA BWF-B, 1 CONDUTOR, 450/750 V, SECAO NOMINAL 2,5 MM2</t>
  </si>
  <si>
    <t>4982</t>
  </si>
  <si>
    <t>4984</t>
  </si>
  <si>
    <t>4985</t>
  </si>
  <si>
    <t>4986</t>
  </si>
  <si>
    <t xml:space="preserve"> 10.7.2.0.1. </t>
  </si>
  <si>
    <t>4987</t>
  </si>
  <si>
    <t xml:space="preserve"> 100102 </t>
  </si>
  <si>
    <t>4988</t>
  </si>
  <si>
    <t>4989</t>
  </si>
  <si>
    <t>4990</t>
  </si>
  <si>
    <t>4991</t>
  </si>
  <si>
    <t>4992</t>
  </si>
  <si>
    <t>4993</t>
  </si>
  <si>
    <t>4995</t>
  </si>
  <si>
    <t>4996</t>
  </si>
  <si>
    <t>4997</t>
  </si>
  <si>
    <t xml:space="preserve"> 10.9.0.0.1. </t>
  </si>
  <si>
    <t>4998</t>
  </si>
  <si>
    <t xml:space="preserve"> 100773 </t>
  </si>
  <si>
    <t>4999</t>
  </si>
  <si>
    <t>5000</t>
  </si>
  <si>
    <t>5001</t>
  </si>
  <si>
    <t>5002</t>
  </si>
  <si>
    <t>5003</t>
  </si>
  <si>
    <t>5004</t>
  </si>
  <si>
    <t>5005</t>
  </si>
  <si>
    <t>5006</t>
  </si>
  <si>
    <t xml:space="preserve"> 00001334 </t>
  </si>
  <si>
    <t>CHAPA DE ACO GROSSA, ASTM A36, E = 5/8 " (15,88 MM) 124,49 KG/M2</t>
  </si>
  <si>
    <t>5007</t>
  </si>
  <si>
    <t>5008</t>
  </si>
  <si>
    <t>5009</t>
  </si>
  <si>
    <t>5011</t>
  </si>
  <si>
    <t>5012</t>
  </si>
  <si>
    <t>5013</t>
  </si>
  <si>
    <t xml:space="preserve"> 10.10.0.0.1. </t>
  </si>
  <si>
    <t>5014</t>
  </si>
  <si>
    <t xml:space="preserve"> 160966 </t>
  </si>
  <si>
    <t>5015</t>
  </si>
  <si>
    <t>5016</t>
  </si>
  <si>
    <t xml:space="preserve"> 0015 </t>
  </si>
  <si>
    <t>MONTADOR DE ESTRUTURA METALICA</t>
  </si>
  <si>
    <t>5017</t>
  </si>
  <si>
    <t>5018</t>
  </si>
  <si>
    <t xml:space="preserve"> 2291 </t>
  </si>
  <si>
    <t>PINO RETO COM PORCA (5X16 300 MM)</t>
  </si>
  <si>
    <t>5019</t>
  </si>
  <si>
    <t xml:space="preserve"> 2070 </t>
  </si>
  <si>
    <t>TELHA GALVANIZADA ONDULADA 0,50 MM</t>
  </si>
  <si>
    <t>5021</t>
  </si>
  <si>
    <t>5022</t>
  </si>
  <si>
    <t>5023</t>
  </si>
  <si>
    <t xml:space="preserve"> 10.12.0.0.1. </t>
  </si>
  <si>
    <t>5024</t>
  </si>
  <si>
    <t xml:space="preserve"> 200150 </t>
  </si>
  <si>
    <t>5025</t>
  </si>
  <si>
    <t>5026</t>
  </si>
  <si>
    <t>5027</t>
  </si>
  <si>
    <t>5028</t>
  </si>
  <si>
    <t>5030</t>
  </si>
  <si>
    <t>5031</t>
  </si>
  <si>
    <t>5032</t>
  </si>
  <si>
    <t xml:space="preserve"> 10.13.1.0.1. </t>
  </si>
  <si>
    <t>5033</t>
  </si>
  <si>
    <t xml:space="preserve"> 220061 </t>
  </si>
  <si>
    <t>5034</t>
  </si>
  <si>
    <t>5035</t>
  </si>
  <si>
    <t>5036</t>
  </si>
  <si>
    <t>5037</t>
  </si>
  <si>
    <t>5038</t>
  </si>
  <si>
    <t>5039</t>
  </si>
  <si>
    <t>5041</t>
  </si>
  <si>
    <t>5042</t>
  </si>
  <si>
    <t>5043</t>
  </si>
  <si>
    <t xml:space="preserve"> 10.13.2.0.1. </t>
  </si>
  <si>
    <t>5044</t>
  </si>
  <si>
    <t xml:space="preserve"> 220102 </t>
  </si>
  <si>
    <t>5045</t>
  </si>
  <si>
    <t>5046</t>
  </si>
  <si>
    <t>5047</t>
  </si>
  <si>
    <t>5048</t>
  </si>
  <si>
    <t>5049</t>
  </si>
  <si>
    <t>5050</t>
  </si>
  <si>
    <t>5051</t>
  </si>
  <si>
    <t>5052</t>
  </si>
  <si>
    <t>5054</t>
  </si>
  <si>
    <t>5055</t>
  </si>
  <si>
    <t>5056</t>
  </si>
  <si>
    <t xml:space="preserve"> 10.14.4.0.1. </t>
  </si>
  <si>
    <t>5057</t>
  </si>
  <si>
    <t xml:space="preserve"> 102494 </t>
  </si>
  <si>
    <t>PINTURA DE PISO COM TINTA EPÓXI, APLICAÇÃO MANUAL, 2 DEMÃOS, INCLUSO PRIMER
EPÓXI. AF_05/2021</t>
  </si>
  <si>
    <t>5058</t>
  </si>
  <si>
    <t xml:space="preserve"> 88310 </t>
  </si>
  <si>
    <t>PINTOR COM ENCARGOS COMPLEMENTARES</t>
  </si>
  <si>
    <t>5059</t>
  </si>
  <si>
    <t>5060</t>
  </si>
  <si>
    <t xml:space="preserve"> 00005330 </t>
  </si>
  <si>
    <t>DILUENTE EPOXI</t>
  </si>
  <si>
    <t>5061</t>
  </si>
  <si>
    <t xml:space="preserve"> 00007304 </t>
  </si>
  <si>
    <t>TINTA EPOXI BASE AGUA PREMIUM, BRANCA</t>
  </si>
  <si>
    <t>5062</t>
  </si>
  <si>
    <t xml:space="preserve"> 00012815 </t>
  </si>
  <si>
    <t>FITA CREPE ROLO DE 25 MM X 50 M</t>
  </si>
  <si>
    <t>5063</t>
  </si>
  <si>
    <t xml:space="preserve"> 00044072 </t>
  </si>
  <si>
    <t>PRIMER EPOXI / EPOXIDICO</t>
  </si>
  <si>
    <t>5065</t>
  </si>
  <si>
    <t>5066</t>
  </si>
  <si>
    <t>5067</t>
  </si>
  <si>
    <t xml:space="preserve"> 10.14.4.0.2. </t>
  </si>
  <si>
    <t>5068</t>
  </si>
  <si>
    <t xml:space="preserve"> 102506 </t>
  </si>
  <si>
    <t>5069</t>
  </si>
  <si>
    <t>5070</t>
  </si>
  <si>
    <t>5071</t>
  </si>
  <si>
    <t>5072</t>
  </si>
  <si>
    <t>5073</t>
  </si>
  <si>
    <t>5075</t>
  </si>
  <si>
    <t>5076</t>
  </si>
  <si>
    <t>5077</t>
  </si>
  <si>
    <t xml:space="preserve"> 10.15.2.0.1. </t>
  </si>
  <si>
    <t>5078</t>
  </si>
  <si>
    <t xml:space="preserve"> 102363 </t>
  </si>
  <si>
    <t>URBA - URBANIZAÇÃO</t>
  </si>
  <si>
    <t>5079</t>
  </si>
  <si>
    <t xml:space="preserve"> 88315 </t>
  </si>
  <si>
    <t>SERRALHEIRO COM ENCARGOS COMPLEMENTARES</t>
  </si>
  <si>
    <t>5080</t>
  </si>
  <si>
    <t>5081</t>
  </si>
  <si>
    <t>5082</t>
  </si>
  <si>
    <t xml:space="preserve"> 00007158 </t>
  </si>
  <si>
    <t>TELA DE ARAME GALVANIZADA QUADRANGULAR / LOSANGULAR, FIO 2,77 MM (12 BWG), MALHA 5 X 5 CM, H = 2 M</t>
  </si>
  <si>
    <t>5083</t>
  </si>
  <si>
    <t xml:space="preserve"> 00007696 </t>
  </si>
  <si>
    <t>TUBO ACO GALVANIZADO COM COSTURA, CLASSE MEDIA, DN 2", E = *3,65* MM, PESO *5,10* KG/M (NBR 5580)</t>
  </si>
  <si>
    <t>5084</t>
  </si>
  <si>
    <t xml:space="preserve"> 00007698 </t>
  </si>
  <si>
    <t>TUBO ACO GALVANIZADO COM COSTURA, CLASSE MEDIA, DN 1.1/4", E = *3,25* MM, PESO *3,14* KG/M (NBR 5580)</t>
  </si>
  <si>
    <t>5085</t>
  </si>
  <si>
    <t xml:space="preserve"> 00011002 </t>
  </si>
  <si>
    <t>ELETRODO REVESTIDO AWS - E6013, DIAMETRO IGUAL A 2,50 MM</t>
  </si>
  <si>
    <t>5086</t>
  </si>
  <si>
    <t xml:space="preserve"> 00043130 </t>
  </si>
  <si>
    <t>ARAME GALVANIZADO 12 BWG, D = 2,76 MM (0,048 KG/M) OU 14 BWG, D = 2,11 MM (0,026 KG/M)</t>
  </si>
  <si>
    <t>5088</t>
  </si>
  <si>
    <t>5089</t>
  </si>
  <si>
    <t>5090</t>
  </si>
  <si>
    <t xml:space="preserve"> 10.15.3.0.1. </t>
  </si>
  <si>
    <t>5091</t>
  </si>
  <si>
    <t xml:space="preserve"> 271103 </t>
  </si>
  <si>
    <t>5092</t>
  </si>
  <si>
    <t>5093</t>
  </si>
  <si>
    <t>5094</t>
  </si>
  <si>
    <t>5095</t>
  </si>
  <si>
    <t>5096</t>
  </si>
  <si>
    <t>5097</t>
  </si>
  <si>
    <t xml:space="preserve"> 2957 </t>
  </si>
  <si>
    <t>5098</t>
  </si>
  <si>
    <t>5099</t>
  </si>
  <si>
    <t>5100</t>
  </si>
  <si>
    <t>5101</t>
  </si>
  <si>
    <t>5102</t>
  </si>
  <si>
    <t>5103</t>
  </si>
  <si>
    <t>5104</t>
  </si>
  <si>
    <t>5105</t>
  </si>
  <si>
    <t>5106</t>
  </si>
  <si>
    <t>5107</t>
  </si>
  <si>
    <t>5108</t>
  </si>
  <si>
    <t>5109</t>
  </si>
  <si>
    <t>5110</t>
  </si>
  <si>
    <t>5111</t>
  </si>
  <si>
    <t>5112</t>
  </si>
  <si>
    <t>5113</t>
  </si>
  <si>
    <t>5114</t>
  </si>
  <si>
    <t>5115</t>
  </si>
  <si>
    <t>5116</t>
  </si>
  <si>
    <t xml:space="preserve"> H683 </t>
  </si>
  <si>
    <t>TUBO FERRO GALVANIZADO 3"</t>
  </si>
  <si>
    <t>5117</t>
  </si>
  <si>
    <t xml:space="preserve"> H669 </t>
  </si>
  <si>
    <t>TUBO FERRO GALVANIZADO 4"</t>
  </si>
  <si>
    <t>5119</t>
  </si>
  <si>
    <t>5120</t>
  </si>
  <si>
    <t>5121</t>
  </si>
  <si>
    <t xml:space="preserve"> 10.15.3.0.2. </t>
  </si>
  <si>
    <t>5122</t>
  </si>
  <si>
    <t xml:space="preserve"> 271101 </t>
  </si>
  <si>
    <t>5123</t>
  </si>
  <si>
    <t>5124</t>
  </si>
  <si>
    <t>5125</t>
  </si>
  <si>
    <t xml:space="preserve"> 2436 </t>
  </si>
  <si>
    <t>5126</t>
  </si>
  <si>
    <t>5127</t>
  </si>
  <si>
    <t>5128</t>
  </si>
  <si>
    <t>5129</t>
  </si>
  <si>
    <t>5130</t>
  </si>
  <si>
    <t>5131</t>
  </si>
  <si>
    <t>5132</t>
  </si>
  <si>
    <t xml:space="preserve"> 2955 </t>
  </si>
  <si>
    <t>5133</t>
  </si>
  <si>
    <t>5134</t>
  </si>
  <si>
    <t>5135</t>
  </si>
  <si>
    <t>5136</t>
  </si>
  <si>
    <t>5137</t>
  </si>
  <si>
    <t>5138</t>
  </si>
  <si>
    <t>5139</t>
  </si>
  <si>
    <t>5141</t>
  </si>
  <si>
    <t>5142</t>
  </si>
  <si>
    <t>5143</t>
  </si>
  <si>
    <t xml:space="preserve"> 10.15.3.0.3. </t>
  </si>
  <si>
    <t>5144</t>
  </si>
  <si>
    <t xml:space="preserve"> 270889 </t>
  </si>
  <si>
    <t>SUPORTE PADRÃO PARA TABELA BASQUETE EM "U" ENRIJECIDO- 2 UNID.
(ASSENTADOS/PINTADOS)</t>
  </si>
  <si>
    <t>5145</t>
  </si>
  <si>
    <t>5146</t>
  </si>
  <si>
    <t>5147</t>
  </si>
  <si>
    <t>5148</t>
  </si>
  <si>
    <t>5149</t>
  </si>
  <si>
    <t>5150</t>
  </si>
  <si>
    <t>5151</t>
  </si>
  <si>
    <t>5152</t>
  </si>
  <si>
    <t xml:space="preserve"> 2428 </t>
  </si>
  <si>
    <t>CHAPA PERFILADA 1/4"</t>
  </si>
  <si>
    <t>5153</t>
  </si>
  <si>
    <t xml:space="preserve"> 2719 </t>
  </si>
  <si>
    <t>5154</t>
  </si>
  <si>
    <t>5155</t>
  </si>
  <si>
    <t>5156</t>
  </si>
  <si>
    <t>5157</t>
  </si>
  <si>
    <t>5158</t>
  </si>
  <si>
    <t>5159</t>
  </si>
  <si>
    <t>5160</t>
  </si>
  <si>
    <t>5161</t>
  </si>
  <si>
    <t xml:space="preserve"> 2948 </t>
  </si>
  <si>
    <t>5162</t>
  </si>
  <si>
    <t>5163</t>
  </si>
  <si>
    <t>5164</t>
  </si>
  <si>
    <t>5165</t>
  </si>
  <si>
    <t xml:space="preserve"> 2150 </t>
  </si>
  <si>
    <t>5166</t>
  </si>
  <si>
    <t>5167</t>
  </si>
  <si>
    <t>5168</t>
  </si>
  <si>
    <t>5169</t>
  </si>
  <si>
    <t>5170</t>
  </si>
  <si>
    <t>5171</t>
  </si>
  <si>
    <t>5173</t>
  </si>
  <si>
    <t>5174</t>
  </si>
  <si>
    <t>5175</t>
  </si>
  <si>
    <t xml:space="preserve"> 10.15.3.0.4. </t>
  </si>
  <si>
    <t>5176</t>
  </si>
  <si>
    <t xml:space="preserve"> 271102 </t>
  </si>
  <si>
    <t>TABELA PARA BASQUETE ESTRUTURA METÁLICA MADEIRA DE LEI (ASSENT./PINTADAS)
ARO METÁLICO - 2 UNID.</t>
  </si>
  <si>
    <t>5177</t>
  </si>
  <si>
    <t>5178</t>
  </si>
  <si>
    <t>5179</t>
  </si>
  <si>
    <t>5180</t>
  </si>
  <si>
    <t xml:space="preserve"> 2721 </t>
  </si>
  <si>
    <t>AÇO CA 25A D=20 MM</t>
  </si>
  <si>
    <t>5181</t>
  </si>
  <si>
    <t>5182</t>
  </si>
  <si>
    <t xml:space="preserve"> 2466 </t>
  </si>
  <si>
    <t>CANTONEIRA 1.1/2" X 1.1/2" CH. 3/16"</t>
  </si>
  <si>
    <t>5183</t>
  </si>
  <si>
    <t xml:space="preserve"> 2722 </t>
  </si>
  <si>
    <t>CHAPA DE AÇO DOBRADA Nº 10 (3,35 MM)</t>
  </si>
  <si>
    <t>5184</t>
  </si>
  <si>
    <t>5185</t>
  </si>
  <si>
    <t>5186</t>
  </si>
  <si>
    <t>5187</t>
  </si>
  <si>
    <t>5188</t>
  </si>
  <si>
    <t>5189</t>
  </si>
  <si>
    <t xml:space="preserve"> 2956 </t>
  </si>
  <si>
    <t>5190</t>
  </si>
  <si>
    <t>5191</t>
  </si>
  <si>
    <t>5192</t>
  </si>
  <si>
    <t>5193</t>
  </si>
  <si>
    <t>5194</t>
  </si>
  <si>
    <t>5195</t>
  </si>
  <si>
    <t>5196</t>
  </si>
  <si>
    <t>5198</t>
  </si>
  <si>
    <t>5199</t>
  </si>
  <si>
    <t>5200</t>
  </si>
  <si>
    <t xml:space="preserve"> 11.4.1.0.3. </t>
  </si>
  <si>
    <t>5201</t>
  </si>
  <si>
    <t xml:space="preserve"> 052003 </t>
  </si>
  <si>
    <t>5202</t>
  </si>
  <si>
    <t>5203</t>
  </si>
  <si>
    <t>5204</t>
  </si>
  <si>
    <t>5205</t>
  </si>
  <si>
    <t>5207</t>
  </si>
  <si>
    <t>5208</t>
  </si>
  <si>
    <t>5209</t>
  </si>
  <si>
    <t xml:space="preserve"> 11.7.1.0.1. </t>
  </si>
  <si>
    <t>5210</t>
  </si>
  <si>
    <t xml:space="preserve"> 160967 </t>
  </si>
  <si>
    <t>5211</t>
  </si>
  <si>
    <t>5212</t>
  </si>
  <si>
    <t>5213</t>
  </si>
  <si>
    <t>5214</t>
  </si>
  <si>
    <t>5215</t>
  </si>
  <si>
    <t xml:space="preserve"> 2068 </t>
  </si>
  <si>
    <t>TELHA GALVANIZADA TRAPEZOIDAL 0,50 MM</t>
  </si>
  <si>
    <t>5217</t>
  </si>
  <si>
    <t>5218</t>
  </si>
  <si>
    <t>5219</t>
  </si>
  <si>
    <t xml:space="preserve"> 14.4.1.0.1. </t>
  </si>
  <si>
    <t>5220</t>
  </si>
  <si>
    <t xml:space="preserve"> 101108 </t>
  </si>
  <si>
    <t>5221</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</si>
  <si>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</si>
  <si>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</si>
  <si>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</si>
  <si>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5222</t>
  </si>
  <si>
    <t>5223</t>
  </si>
  <si>
    <t>5224</t>
  </si>
  <si>
    <t xml:space="preserve"> 90680 </t>
  </si>
  <si>
    <t>PERFURATRIZ HIDRÁULICA SOBRE CAMINHÃO COM TRADO CURTO ACOPLADO, PROFUNDIDADE MÁXIMA DE 20 M, DIÂMETRO MÁXIMO DE 1500 MM, POTÊNCIA INSTALADA DE 137 HP, MESA ROTATIVA COM TORQUE MÁXIMO DE 30 KNM - CHP DIURNO. AF_06/2015</t>
  </si>
  <si>
    <t>5225</t>
  </si>
  <si>
    <t xml:space="preserve"> 90681 </t>
  </si>
  <si>
    <t>PERFURATRIZ HIDRÁULICA SOBRE CAMINHÃO COM TRADO CURTO ACOPLADO, PROFUNDIDADE MÁXIMA DE 20 M, DIÂMETRO MÁXIMO DE 1500 MM, POTÊNCIA INSTALADA DE 137 HP, MESA ROTATIVA COM TORQUE MÁXIMO DE 30 KNM - CHI DIURNO. AF_06/2015</t>
  </si>
  <si>
    <t>5226</t>
  </si>
  <si>
    <t xml:space="preserve"> 90776 </t>
  </si>
  <si>
    <t>ENCARREGADO GERAL COM ENCARGOS COMPLEMENTARES</t>
  </si>
  <si>
    <t>5227</t>
  </si>
  <si>
    <t xml:space="preserve"> 90778 </t>
  </si>
  <si>
    <t>ENGENHEIRO CIVIL DE OBRA PLENO COM ENCARGOS COMPLEMENTARES</t>
  </si>
  <si>
    <t>5228</t>
  </si>
  <si>
    <t xml:space="preserve"> 95576 </t>
  </si>
  <si>
    <t>MONTAGEM DE ARMADURA DE ESTACAS, DIÂMETRO = 8,0 MM. AF_09/2021_PS</t>
  </si>
  <si>
    <t>5229</t>
  </si>
  <si>
    <t xml:space="preserve"> 95579 </t>
  </si>
  <si>
    <t>MONTAGEM DE ARMADURA DE ESTACAS, DIÂMETRO = 16,0 MM. AF_09/2021_PS</t>
  </si>
  <si>
    <t>5230</t>
  </si>
  <si>
    <t xml:space="preserve"> 97913 </t>
  </si>
  <si>
    <t>TRANSPORTE COM CAMINHÃO BASCULANTE DE 6 M³, EM VIA URBANA EM REVESTIMENTO PRIMÁRIO (UNIDADE: M3XKM). AF_07/2020</t>
  </si>
  <si>
    <t>M3XKM</t>
  </si>
  <si>
    <t>5231</t>
  </si>
  <si>
    <t xml:space="preserve"> 00038405 </t>
  </si>
  <si>
    <t>CONCRETO USINADO BOMBEAVEL, CLASSE DE RESISTENCIA C25, COM BRITA 0 E 1, SLUMP = 130 +/- 20 MM, EXCLUI SERVICO DE BOMBEAMENTO (NBR 8953)</t>
  </si>
  <si>
    <t>5233</t>
  </si>
  <si>
    <t>5234</t>
  </si>
  <si>
    <t>5235</t>
  </si>
  <si>
    <t xml:space="preserve"> 14.4.1.0.2. </t>
  </si>
  <si>
    <t>5236</t>
  </si>
  <si>
    <t xml:space="preserve"> 101113 </t>
  </si>
  <si>
    <t>5237</t>
  </si>
  <si>
    <t xml:space="preserve"> 100206 </t>
  </si>
  <si>
    <t>TRANSPORTE HORIZONTAL COM JERICA DE 90 L, DE MASSA/ GRANEL (UNIDADE: M3XKM). AF_07/2019</t>
  </si>
  <si>
    <t>5238</t>
  </si>
  <si>
    <t>5239</t>
  </si>
  <si>
    <t>5240</t>
  </si>
  <si>
    <t xml:space="preserve"> 88313 </t>
  </si>
  <si>
    <t>POCEIRO COM ENCARGOS COMPLEMENTARES</t>
  </si>
  <si>
    <t>5241</t>
  </si>
  <si>
    <t>5242</t>
  </si>
  <si>
    <t>5243</t>
  </si>
  <si>
    <t>5244</t>
  </si>
  <si>
    <t>5245</t>
  </si>
  <si>
    <t>5247</t>
  </si>
  <si>
    <t>5248</t>
  </si>
  <si>
    <t>5249</t>
  </si>
  <si>
    <t xml:space="preserve"> 14.5.3.0.3. </t>
  </si>
  <si>
    <t>5250</t>
  </si>
  <si>
    <t xml:space="preserve"> 060801 </t>
  </si>
  <si>
    <t>5251</t>
  </si>
  <si>
    <t>5252</t>
  </si>
  <si>
    <t>5254</t>
  </si>
  <si>
    <t>5255</t>
  </si>
  <si>
    <t>5256</t>
  </si>
  <si>
    <t xml:space="preserve"> 14.6.0.0.2. </t>
  </si>
  <si>
    <t>5257</t>
  </si>
  <si>
    <t xml:space="preserve"> 080905 </t>
  </si>
  <si>
    <t>5258</t>
  </si>
  <si>
    <t>5259</t>
  </si>
  <si>
    <t>5260</t>
  </si>
  <si>
    <t>5261</t>
  </si>
  <si>
    <t xml:space="preserve"> H202 </t>
  </si>
  <si>
    <t>5263</t>
  </si>
  <si>
    <t>5264</t>
  </si>
  <si>
    <t>5265</t>
  </si>
  <si>
    <t xml:space="preserve"> 14.6.0.0.3. </t>
  </si>
  <si>
    <t>5266</t>
  </si>
  <si>
    <t xml:space="preserve"> 080911 </t>
  </si>
  <si>
    <t>5267</t>
  </si>
  <si>
    <t>5268</t>
  </si>
  <si>
    <t>5269</t>
  </si>
  <si>
    <t>5270</t>
  </si>
  <si>
    <t xml:space="preserve"> H206 </t>
  </si>
  <si>
    <t>5272</t>
  </si>
  <si>
    <t>5273</t>
  </si>
  <si>
    <t>5274</t>
  </si>
  <si>
    <t xml:space="preserve"> 14.6.0.0.6. </t>
  </si>
  <si>
    <t>5275</t>
  </si>
  <si>
    <t xml:space="preserve"> 081009 </t>
  </si>
  <si>
    <t>5276</t>
  </si>
  <si>
    <t>5277</t>
  </si>
  <si>
    <t>5278</t>
  </si>
  <si>
    <t xml:space="preserve"> H247 </t>
  </si>
  <si>
    <t>5280</t>
  </si>
  <si>
    <t>5281</t>
  </si>
  <si>
    <t>5282</t>
  </si>
  <si>
    <t xml:space="preserve"> 14.6.0.0.7. </t>
  </si>
  <si>
    <t>5283</t>
  </si>
  <si>
    <t xml:space="preserve"> 94785 </t>
  </si>
  <si>
    <t>5284</t>
  </si>
  <si>
    <t>5285</t>
  </si>
  <si>
    <t>5286</t>
  </si>
  <si>
    <t xml:space="preserve"> 00000088 </t>
  </si>
  <si>
    <t>ADAPTADOR PVC SOLDAVEL, LONGO, COM FLANGE LIVRE,  32 MM X 1", PARA CAIXA D' AGUA</t>
  </si>
  <si>
    <t>5287</t>
  </si>
  <si>
    <t>5288</t>
  </si>
  <si>
    <t>5289</t>
  </si>
  <si>
    <t>5291</t>
  </si>
  <si>
    <t>5292</t>
  </si>
  <si>
    <t>5293</t>
  </si>
  <si>
    <t xml:space="preserve"> 14.6.0.0.8. </t>
  </si>
  <si>
    <t>5294</t>
  </si>
  <si>
    <t xml:space="preserve"> 081043 </t>
  </si>
  <si>
    <t>5295</t>
  </si>
  <si>
    <t>5296</t>
  </si>
  <si>
    <t>5297</t>
  </si>
  <si>
    <t xml:space="preserve"> H109 </t>
  </si>
  <si>
    <t>ADAPTADOR SOLDÁVEL LONGO COM FLANGES LIVRES PARA CAIXA D'ÁGUA 50X1.1/2</t>
  </si>
  <si>
    <t>5298</t>
  </si>
  <si>
    <t>5300</t>
  </si>
  <si>
    <t>5301</t>
  </si>
  <si>
    <t>5302</t>
  </si>
  <si>
    <t xml:space="preserve"> 14.6.0.0.11. </t>
  </si>
  <si>
    <t>5303</t>
  </si>
  <si>
    <t xml:space="preserve"> 081072 </t>
  </si>
  <si>
    <t>5304</t>
  </si>
  <si>
    <t>5305</t>
  </si>
  <si>
    <t>5306</t>
  </si>
  <si>
    <t xml:space="preserve"> H297 </t>
  </si>
  <si>
    <t>ADAPTADOR SOLDÁVEL CURTO COM BOLSA E ROSCA PARA REGISTRO 85X3"</t>
  </si>
  <si>
    <t>5307</t>
  </si>
  <si>
    <t>5309</t>
  </si>
  <si>
    <t>5310</t>
  </si>
  <si>
    <t>5311</t>
  </si>
  <si>
    <t xml:space="preserve"> 14.6.0.0.12. </t>
  </si>
  <si>
    <t>5312</t>
  </si>
  <si>
    <t xml:space="preserve"> 94790 </t>
  </si>
  <si>
    <t>5313</t>
  </si>
  <si>
    <t>5314</t>
  </si>
  <si>
    <t>5315</t>
  </si>
  <si>
    <t xml:space="preserve"> 00000105 </t>
  </si>
  <si>
    <t>ADAPTADOR PVC SOLDAVEL, LONGO, COM FLANGE LIVRE,  85 MM X 3", PARA CAIXA D' AGUA</t>
  </si>
  <si>
    <t>5316</t>
  </si>
  <si>
    <t>5317</t>
  </si>
  <si>
    <t>5318</t>
  </si>
  <si>
    <t>5320</t>
  </si>
  <si>
    <t>5321</t>
  </si>
  <si>
    <t>5322</t>
  </si>
  <si>
    <t xml:space="preserve"> 14.6.0.0.13. </t>
  </si>
  <si>
    <t>5323</t>
  </si>
  <si>
    <t xml:space="preserve"> 081103 </t>
  </si>
  <si>
    <t>5324</t>
  </si>
  <si>
    <t>5325</t>
  </si>
  <si>
    <t>5326</t>
  </si>
  <si>
    <t xml:space="preserve"> H320 </t>
  </si>
  <si>
    <t>LUVA SOLDAVEL 32 MM</t>
  </si>
  <si>
    <t>5328</t>
  </si>
  <si>
    <t>5329</t>
  </si>
  <si>
    <t>5330</t>
  </si>
  <si>
    <t xml:space="preserve"> 14.6.0.0.15. </t>
  </si>
  <si>
    <t>5331</t>
  </si>
  <si>
    <t xml:space="preserve"> 081108 </t>
  </si>
  <si>
    <t>5332</t>
  </si>
  <si>
    <t>5333</t>
  </si>
  <si>
    <t>5334</t>
  </si>
  <si>
    <t xml:space="preserve"> H314 </t>
  </si>
  <si>
    <t>LUVA SOLDAVEL 85 MM</t>
  </si>
  <si>
    <t>5336</t>
  </si>
  <si>
    <t>5337</t>
  </si>
  <si>
    <t>5338</t>
  </si>
  <si>
    <t xml:space="preserve"> 14.6.0.0.19. </t>
  </si>
  <si>
    <t>5339</t>
  </si>
  <si>
    <t xml:space="preserve"> 081327 </t>
  </si>
  <si>
    <t>5340</t>
  </si>
  <si>
    <t>5341</t>
  </si>
  <si>
    <t>5342</t>
  </si>
  <si>
    <t xml:space="preserve"> H170 </t>
  </si>
  <si>
    <t>JOELHO 90 GRAUS SOLDAVEL DIAMETRO 85 MM</t>
  </si>
  <si>
    <t>5344</t>
  </si>
  <si>
    <t>5345</t>
  </si>
  <si>
    <t>5346</t>
  </si>
  <si>
    <t xml:space="preserve"> 14.6.0.0.21. </t>
  </si>
  <si>
    <t>5347</t>
  </si>
  <si>
    <t xml:space="preserve"> 081408 </t>
  </si>
  <si>
    <t>5348</t>
  </si>
  <si>
    <t>5349</t>
  </si>
  <si>
    <t>5350</t>
  </si>
  <si>
    <t xml:space="preserve"> H227 </t>
  </si>
  <si>
    <t>5352</t>
  </si>
  <si>
    <t>5353</t>
  </si>
  <si>
    <t>5354</t>
  </si>
  <si>
    <t xml:space="preserve"> 14.6.0.0.22. </t>
  </si>
  <si>
    <t>5355</t>
  </si>
  <si>
    <t xml:space="preserve"> 081425 </t>
  </si>
  <si>
    <t>5356</t>
  </si>
  <si>
    <t>5357</t>
  </si>
  <si>
    <t>5358</t>
  </si>
  <si>
    <t xml:space="preserve"> H232 </t>
  </si>
  <si>
    <t>TE DE REDUCAO 90 GRAUS SOLDAVEL 50 X 32 MM</t>
  </si>
  <si>
    <t>5360</t>
  </si>
  <si>
    <t>5361</t>
  </si>
  <si>
    <t>5362</t>
  </si>
  <si>
    <t xml:space="preserve"> 14.6.0.0.23. </t>
  </si>
  <si>
    <t>5363</t>
  </si>
  <si>
    <t xml:space="preserve"> 081439 </t>
  </si>
  <si>
    <t>5364</t>
  </si>
  <si>
    <t>5365</t>
  </si>
  <si>
    <t>5366</t>
  </si>
  <si>
    <t>5367</t>
  </si>
  <si>
    <t xml:space="preserve"> H590 </t>
  </si>
  <si>
    <t>5369</t>
  </si>
  <si>
    <t>5370</t>
  </si>
  <si>
    <t>5371</t>
  </si>
  <si>
    <t xml:space="preserve"> 14.6.0.0.24. </t>
  </si>
  <si>
    <t>5372</t>
  </si>
  <si>
    <t xml:space="preserve"> 081463 </t>
  </si>
  <si>
    <t>5373</t>
  </si>
  <si>
    <t>5374</t>
  </si>
  <si>
    <t>5375</t>
  </si>
  <si>
    <t>5377</t>
  </si>
  <si>
    <t>5378</t>
  </si>
  <si>
    <t>5379</t>
  </si>
  <si>
    <t xml:space="preserve"> 14.6.0.0.25. </t>
  </si>
  <si>
    <t>5380</t>
  </si>
  <si>
    <t xml:space="preserve"> 081465 </t>
  </si>
  <si>
    <t>5381</t>
  </si>
  <si>
    <t>5382</t>
  </si>
  <si>
    <t>5383</t>
  </si>
  <si>
    <t xml:space="preserve"> H255 </t>
  </si>
  <si>
    <t>UNIAO SOLDAVEL DIAMETRO 50 MM</t>
  </si>
  <si>
    <t>5385</t>
  </si>
  <si>
    <t>5386</t>
  </si>
  <si>
    <t>5387</t>
  </si>
  <si>
    <t xml:space="preserve"> 14.6.0.0.26. </t>
  </si>
  <si>
    <t>5388</t>
  </si>
  <si>
    <t xml:space="preserve"> 081890 </t>
  </si>
  <si>
    <t>5389</t>
  </si>
  <si>
    <t>5390</t>
  </si>
  <si>
    <t>5391</t>
  </si>
  <si>
    <t xml:space="preserve"> H475 </t>
  </si>
  <si>
    <t>TORNEIRA BOIA DIAMETRO 1.1/4"  (32 MM)</t>
  </si>
  <si>
    <t>5393</t>
  </si>
  <si>
    <t>5394</t>
  </si>
  <si>
    <t>5395</t>
  </si>
  <si>
    <t xml:space="preserve"> 14.6.0.0.27. </t>
  </si>
  <si>
    <t>5396</t>
  </si>
  <si>
    <t xml:space="preserve"> 082375 </t>
  </si>
  <si>
    <t>5397</t>
  </si>
  <si>
    <t>5398</t>
  </si>
  <si>
    <t>5399</t>
  </si>
  <si>
    <t>5400</t>
  </si>
  <si>
    <t xml:space="preserve"> H693 </t>
  </si>
  <si>
    <t>5402</t>
  </si>
  <si>
    <t>5403</t>
  </si>
  <si>
    <t>5404</t>
  </si>
  <si>
    <t xml:space="preserve"> 14.6.0.0.28. </t>
  </si>
  <si>
    <t>5405</t>
  </si>
  <si>
    <t xml:space="preserve"> 92364 </t>
  </si>
  <si>
    <t>5406</t>
  </si>
  <si>
    <t>5407</t>
  </si>
  <si>
    <t>5408</t>
  </si>
  <si>
    <t>5410</t>
  </si>
  <si>
    <t>5411</t>
  </si>
  <si>
    <t>5412</t>
  </si>
  <si>
    <t xml:space="preserve"> 14.6.0.0.29. </t>
  </si>
  <si>
    <t>5413</t>
  </si>
  <si>
    <t xml:space="preserve"> 085082 </t>
  </si>
  <si>
    <t>5414</t>
  </si>
  <si>
    <t>5415</t>
  </si>
  <si>
    <t>5416</t>
  </si>
  <si>
    <t xml:space="preserve"> H610 </t>
  </si>
  <si>
    <t>5417</t>
  </si>
  <si>
    <t>5419</t>
  </si>
  <si>
    <t>5420</t>
  </si>
  <si>
    <t>5421</t>
  </si>
  <si>
    <t xml:space="preserve"> 14.6.0.0.30. </t>
  </si>
  <si>
    <t>5422</t>
  </si>
  <si>
    <t xml:space="preserve"> 085076 </t>
  </si>
  <si>
    <t>5423</t>
  </si>
  <si>
    <t>5424</t>
  </si>
  <si>
    <t>5425</t>
  </si>
  <si>
    <t>5426</t>
  </si>
  <si>
    <t xml:space="preserve"> H611 </t>
  </si>
  <si>
    <t>5428</t>
  </si>
  <si>
    <t>5429</t>
  </si>
  <si>
    <t>5430</t>
  </si>
  <si>
    <t xml:space="preserve"> 14.6.0.0.31. </t>
  </si>
  <si>
    <t>5431</t>
  </si>
  <si>
    <t xml:space="preserve"> 085080 </t>
  </si>
  <si>
    <t>5432</t>
  </si>
  <si>
    <t>5433</t>
  </si>
  <si>
    <t>5434</t>
  </si>
  <si>
    <t>5435</t>
  </si>
  <si>
    <t xml:space="preserve"> H612 </t>
  </si>
  <si>
    <t>VALVULA DE RETENÇAO VERTICAL 1"</t>
  </si>
  <si>
    <t>5437</t>
  </si>
  <si>
    <t>5438</t>
  </si>
  <si>
    <t>5439</t>
  </si>
  <si>
    <t xml:space="preserve"> 14.6.0.0.32. </t>
  </si>
  <si>
    <t>5440</t>
  </si>
  <si>
    <t xml:space="preserve"> 92369 </t>
  </si>
  <si>
    <t>5441</t>
  </si>
  <si>
    <t>5442</t>
  </si>
  <si>
    <t>5443</t>
  </si>
  <si>
    <t>5444</t>
  </si>
  <si>
    <t xml:space="preserve"> 00004179 </t>
  </si>
  <si>
    <t>NIPLE DE FERRO GALVANIZADO, COM ROSCA BSP, DE 1"</t>
  </si>
  <si>
    <t>5445</t>
  </si>
  <si>
    <t>5447</t>
  </si>
  <si>
    <t>5448</t>
  </si>
  <si>
    <t>5449</t>
  </si>
  <si>
    <t xml:space="preserve"> 14.6.0.0.33. </t>
  </si>
  <si>
    <t>5450</t>
  </si>
  <si>
    <t xml:space="preserve"> 92681 </t>
  </si>
  <si>
    <t>5451</t>
  </si>
  <si>
    <t>5452</t>
  </si>
  <si>
    <t>5453</t>
  </si>
  <si>
    <t>5454</t>
  </si>
  <si>
    <t xml:space="preserve"> 00006323 </t>
  </si>
  <si>
    <t>TE DE FERRO GALVANIZADO, DE 1"</t>
  </si>
  <si>
    <t>5455</t>
  </si>
  <si>
    <t>5457</t>
  </si>
  <si>
    <t>5458</t>
  </si>
  <si>
    <t>5459</t>
  </si>
  <si>
    <t xml:space="preserve"> 14.6.0.0.34. </t>
  </si>
  <si>
    <t>5460</t>
  </si>
  <si>
    <t xml:space="preserve"> 085061 </t>
  </si>
  <si>
    <t>5461</t>
  </si>
  <si>
    <t>5462</t>
  </si>
  <si>
    <t>5463</t>
  </si>
  <si>
    <t>5464</t>
  </si>
  <si>
    <t xml:space="preserve"> H592 </t>
  </si>
  <si>
    <t>5466</t>
  </si>
  <si>
    <t>5467</t>
  </si>
  <si>
    <t>5468</t>
  </si>
  <si>
    <t xml:space="preserve"> 14.6.0.0.35. </t>
  </si>
  <si>
    <t>5469</t>
  </si>
  <si>
    <t xml:space="preserve"> 94473 </t>
  </si>
  <si>
    <t>5470</t>
  </si>
  <si>
    <t>5471</t>
  </si>
  <si>
    <t>5472</t>
  </si>
  <si>
    <t>5473</t>
  </si>
  <si>
    <t xml:space="preserve"> 00003470 </t>
  </si>
  <si>
    <t>5474</t>
  </si>
  <si>
    <t>5476</t>
  </si>
  <si>
    <t>5477</t>
  </si>
  <si>
    <t>5478</t>
  </si>
  <si>
    <t xml:space="preserve"> 14.6.0.0.37. </t>
  </si>
  <si>
    <t>5479</t>
  </si>
  <si>
    <t xml:space="preserve"> 92893 </t>
  </si>
  <si>
    <t>5480</t>
  </si>
  <si>
    <t>5481</t>
  </si>
  <si>
    <t>5482</t>
  </si>
  <si>
    <t>5483</t>
  </si>
  <si>
    <t>5484</t>
  </si>
  <si>
    <t xml:space="preserve"> 00009888 </t>
  </si>
  <si>
    <t>UNIAO DE FERRO GALVANIZADO, COM ROSCA BSP, COM ASSENTO PLANO, DE 1 1/4"</t>
  </si>
  <si>
    <t>5486</t>
  </si>
  <si>
    <t>5487</t>
  </si>
  <si>
    <t>5488</t>
  </si>
  <si>
    <t xml:space="preserve"> 14.8.0.0.1. </t>
  </si>
  <si>
    <t>5489</t>
  </si>
  <si>
    <t xml:space="preserve"> 120101 </t>
  </si>
  <si>
    <t>5490</t>
  </si>
  <si>
    <t>5491</t>
  </si>
  <si>
    <t>5492</t>
  </si>
  <si>
    <t>5493</t>
  </si>
  <si>
    <t>5495</t>
  </si>
  <si>
    <t>5496</t>
  </si>
  <si>
    <t>5497</t>
  </si>
  <si>
    <t xml:space="preserve"> 14.8.0.0.2. </t>
  </si>
  <si>
    <t>5498</t>
  </si>
  <si>
    <t xml:space="preserve"> 120107 </t>
  </si>
  <si>
    <t>5499</t>
  </si>
  <si>
    <t>5500</t>
  </si>
  <si>
    <t xml:space="preserve"> 2975 </t>
  </si>
  <si>
    <t>GÁS DE COZINHA - GLP</t>
  </si>
  <si>
    <t>5501</t>
  </si>
  <si>
    <t>5502</t>
  </si>
  <si>
    <t xml:space="preserve"> 1541 </t>
  </si>
  <si>
    <t>MANTA ASFÁLTICA TIPO III-B 3MM</t>
  </si>
  <si>
    <t>5503</t>
  </si>
  <si>
    <t xml:space="preserve"> 2974 </t>
  </si>
  <si>
    <t>PRIMER PARA MANTA ASFÁLTICA</t>
  </si>
  <si>
    <t>5505</t>
  </si>
  <si>
    <t>5506</t>
  </si>
  <si>
    <t>5507</t>
  </si>
  <si>
    <t xml:space="preserve"> 14.8.0.0.3. </t>
  </si>
  <si>
    <t>5508</t>
  </si>
  <si>
    <t xml:space="preserve"> 120207 </t>
  </si>
  <si>
    <t>5509</t>
  </si>
  <si>
    <t>5510</t>
  </si>
  <si>
    <t>5511</t>
  </si>
  <si>
    <t>5512</t>
  </si>
  <si>
    <t>5514</t>
  </si>
  <si>
    <t>5515</t>
  </si>
  <si>
    <t>5516</t>
  </si>
  <si>
    <t xml:space="preserve"> 14.8.0.0.4. </t>
  </si>
  <si>
    <t>5517</t>
  </si>
  <si>
    <t xml:space="preserve"> 120209 </t>
  </si>
  <si>
    <t>5518</t>
  </si>
  <si>
    <t>5519</t>
  </si>
  <si>
    <t>5520</t>
  </si>
  <si>
    <t xml:space="preserve"> 1538 </t>
  </si>
  <si>
    <t>IMPERMEABILIZANTE PARA RESERVATÓRIO D'ÁGUA REF.: K11+KZ OU EQUIVALENTE</t>
  </si>
  <si>
    <t>5522</t>
  </si>
  <si>
    <t>5523</t>
  </si>
  <si>
    <t>5524</t>
  </si>
  <si>
    <t xml:space="preserve"> 14.9.0.0.1. </t>
  </si>
  <si>
    <t>5525</t>
  </si>
  <si>
    <t xml:space="preserve"> 180710 </t>
  </si>
  <si>
    <t>5526</t>
  </si>
  <si>
    <t>5527</t>
  </si>
  <si>
    <t>5528</t>
  </si>
  <si>
    <t>5529</t>
  </si>
  <si>
    <t>5530</t>
  </si>
  <si>
    <t>5531</t>
  </si>
  <si>
    <t>5532</t>
  </si>
  <si>
    <t>5533</t>
  </si>
  <si>
    <t>5534</t>
  </si>
  <si>
    <t xml:space="preserve"> 2942 </t>
  </si>
  <si>
    <t>5536</t>
  </si>
  <si>
    <t>5537</t>
  </si>
  <si>
    <t>5538</t>
  </si>
  <si>
    <t xml:space="preserve"> 14.9.0.0.3. </t>
  </si>
  <si>
    <t>5539</t>
  </si>
  <si>
    <t xml:space="preserve"> 180701 </t>
  </si>
  <si>
    <t>5540</t>
  </si>
  <si>
    <t>5541</t>
  </si>
  <si>
    <t>5542</t>
  </si>
  <si>
    <t>5543</t>
  </si>
  <si>
    <t>5544</t>
  </si>
  <si>
    <t xml:space="preserve"> 2939 </t>
  </si>
  <si>
    <t>5545</t>
  </si>
  <si>
    <t xml:space="preserve"> 2794 </t>
  </si>
  <si>
    <t>FERRO CHATO 1/2" X 4"</t>
  </si>
  <si>
    <t>5546</t>
  </si>
  <si>
    <t xml:space="preserve"> 2793 </t>
  </si>
  <si>
    <t>FERRO CHATO 3/8" X 3"</t>
  </si>
  <si>
    <t>5547</t>
  </si>
  <si>
    <t xml:space="preserve"> 2307 </t>
  </si>
  <si>
    <t>FERRO CHATO 1/4" X 2"</t>
  </si>
  <si>
    <t>5548</t>
  </si>
  <si>
    <t>5549</t>
  </si>
  <si>
    <t>5550</t>
  </si>
  <si>
    <t>5551</t>
  </si>
  <si>
    <t>5552</t>
  </si>
  <si>
    <t xml:space="preserve"> 2373 </t>
  </si>
  <si>
    <t>FERRO CHATO 1/4 X 1.1/4</t>
  </si>
  <si>
    <t>5553</t>
  </si>
  <si>
    <t>5554</t>
  </si>
  <si>
    <t>5555</t>
  </si>
  <si>
    <t>5556</t>
  </si>
  <si>
    <t>5557</t>
  </si>
  <si>
    <t>5558</t>
  </si>
  <si>
    <t>5559</t>
  </si>
  <si>
    <t xml:space="preserve"> 2795 </t>
  </si>
  <si>
    <t>PARABOLT 6,3MMX82,5MM</t>
  </si>
  <si>
    <t>5561</t>
  </si>
  <si>
    <t>5562</t>
  </si>
  <si>
    <t>5563</t>
  </si>
  <si>
    <t xml:space="preserve"> 14.9.0.0.4. </t>
  </si>
  <si>
    <t>5564</t>
  </si>
  <si>
    <t xml:space="preserve"> 180703 </t>
  </si>
  <si>
    <t>5565</t>
  </si>
  <si>
    <t>5566</t>
  </si>
  <si>
    <t>5567</t>
  </si>
  <si>
    <t>5568</t>
  </si>
  <si>
    <t>5569</t>
  </si>
  <si>
    <t>5570</t>
  </si>
  <si>
    <t>5571</t>
  </si>
  <si>
    <t>5572</t>
  </si>
  <si>
    <t>5573</t>
  </si>
  <si>
    <t>5574</t>
  </si>
  <si>
    <t>5575</t>
  </si>
  <si>
    <t>5576</t>
  </si>
  <si>
    <t xml:space="preserve"> 2940 </t>
  </si>
  <si>
    <t>5577</t>
  </si>
  <si>
    <t>5578</t>
  </si>
  <si>
    <t>5579</t>
  </si>
  <si>
    <t>5580</t>
  </si>
  <si>
    <t>5581</t>
  </si>
  <si>
    <t>5583</t>
  </si>
  <si>
    <t>5584</t>
  </si>
  <si>
    <t>5585</t>
  </si>
  <si>
    <t xml:space="preserve"> 14.11.0.0.1. </t>
  </si>
  <si>
    <t>5586</t>
  </si>
  <si>
    <t xml:space="preserve"> 210101 </t>
  </si>
  <si>
    <t>5587</t>
  </si>
  <si>
    <t>5588</t>
  </si>
  <si>
    <t>5589</t>
  </si>
  <si>
    <t>5590</t>
  </si>
  <si>
    <t>5592</t>
  </si>
  <si>
    <t>5593</t>
  </si>
  <si>
    <t>5594</t>
  </si>
  <si>
    <t xml:space="preserve"> 14.11.0.0.2. </t>
  </si>
  <si>
    <t>5595</t>
  </si>
  <si>
    <t xml:space="preserve"> 210401 </t>
  </si>
  <si>
    <t>5596</t>
  </si>
  <si>
    <t>5597</t>
  </si>
  <si>
    <t>5598</t>
  </si>
  <si>
    <t>5599</t>
  </si>
  <si>
    <t>5600</t>
  </si>
  <si>
    <t>5602</t>
  </si>
  <si>
    <t>5603</t>
  </si>
  <si>
    <t>5604</t>
  </si>
  <si>
    <t xml:space="preserve"> 15.5.0.0.5. </t>
  </si>
  <si>
    <t>5605</t>
  </si>
  <si>
    <t xml:space="preserve"> 98557 </t>
  </si>
  <si>
    <t>IMPE - IMPERMEABILIZAÇÕES E PROTEÇÕES DIVERSAS</t>
  </si>
  <si>
    <t>5606</t>
  </si>
  <si>
    <t xml:space="preserve"> 88243 </t>
  </si>
  <si>
    <t>AJUDANTE ESPECIALIZADO COM ENCARGOS COMPLEMENTARES</t>
  </si>
  <si>
    <t>5607</t>
  </si>
  <si>
    <t xml:space="preserve"> 88270 </t>
  </si>
  <si>
    <t>IMPERMEABILIZADOR COM ENCARGOS COMPLEMENTARES</t>
  </si>
  <si>
    <t>5608</t>
  </si>
  <si>
    <t xml:space="preserve"> 00000626 </t>
  </si>
  <si>
    <t>MANTA LIQUIDA DE BASE ASFALTICA MODIFICADA COM A ADICAO DE ELASTOMEROS DILUIDOS EM SOLVENTE ORGANICO, APLICACAO A FRIO (MEMBRANA IMPERMEABILIZANTE ASFASTICA)</t>
  </si>
  <si>
    <t>5610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</si>
</sst>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
    <numFmt numFmtId="165" formatCode="0000"/>
    <numFmt numFmtId="166" formatCode="_-* #,##0.000000_-;\-* #,##0.000000_-;_-* &quot;-&quot;??_-;_-@_-"/>
    <numFmt numFmtId="167" formatCode="#,##0.0000000"/>
  </numFmts>
  <fonts count="21" x14ac:knownFonts="1">
    <font>
      <sz val="11"/>
      <color theme="1"/>
      <name val="Calibri"/>
      <family val="2"/>
      <scheme val="minor"/>
    </font>
    <font>
      <sz val="11"/>
      <color rgb="FF000000"/>
      <name val="Calibri"/>
      <family val="2"/>
      <charset val="204"/>
    </font>
    <font>
      <sz val="11"/>
      <color theme="1"/>
      <name val="Calibri"/>
      <family val="2"/>
      <scheme val="minor"/>
    </font>
    <font>
      <sz val="10"/>
      <color rgb="FF000000"/>
      <name val="Times New Roman"/>
      <charset val="204"/>
    </font>
    <font>
      <sz val="10"/>
      <color rgb="FF000000"/>
      <name val="Times New Roman"/>
      <family val="1"/>
    </font>
    <font>
      <sz val="9"/>
      <color rgb="FF000000"/>
      <name val="Calibri"/>
      <family val="2"/>
      <scheme val="minor"/>
    </font>
    <font>
      <b/>
      <sz val="9"/>
      <color rgb="FF000000"/>
      <name val="Calibri"/>
      <family val="2"/>
      <scheme val="minor"/>
    </font>
    <font>
      <sz val="8"/>
      <color rgb="FF000000"/>
      <name val="Calibri"/>
      <family val="2"/>
      <charset val="204"/>
    </font>
    <font>
      <sz val="9"/>
      <color rgb="FF000000"/>
      <name val="Calibri"/>
      <family val="2"/>
      <charset val="204"/>
    </font>
    <font>
      <sz val="9"/>
      <color theme="1"/>
      <name val="Calibri"/>
      <family val="2"/>
      <charset val="204"/>
      <scheme val="minor"/>
    </font>
    <font>
      <b/>
      <sz val="9"/>
      <color rgb="FF000000"/>
      <name val="Calibri"/>
      <family val="2"/>
      <charset val="204"/>
      <scheme val="minor"/>
    </font>
    <font>
      <sz val="9"/>
      <color rgb="FF000000"/>
      <name val="Calibri"/>
      <family val="2"/>
      <charset val="204"/>
      <scheme val="minor"/>
    </font>
    <font>
      <b/>
      <sz val="9"/>
      <name val="Calibri"/>
      <family val="2"/>
      <scheme val="minor"/>
    </font>
    <font>
      <sz val="9"/>
      <name val="Calibri"/>
      <family val="2"/>
      <scheme val="minor"/>
    </font>
    <font>
      <b/>
      <i/>
      <sz val="9"/>
      <name val="Calibri"/>
      <family val="2"/>
      <scheme val="minor"/>
    </font>
    <font>
      <i/>
      <sz val="9"/>
      <name val="Calibri"/>
      <family val="2"/>
      <scheme val="minor"/>
    </font>
    <font>
      <b/>
      <sz val="11"/>
      <name val="Calibri"/>
      <family val="2"/>
      <scheme val="minor"/>
    </font>
    <font>
      <sz val="11"/>
      <name val="Arial"/>
      <family val="1"/>
    </font>
    <font>
      <b/>
      <sz val="11"/>
      <name val="Arial"/>
      <family val="1"/>
    </font>
    <font>
      <sz val="10"/>
      <color rgb="FF000000"/>
      <name val="Arial"/>
      <family val="1"/>
    </font>
    <font>
      <sz val="10"/>
      <name val="Arial"/>
      <family val="1"/>
    </font>
  </fonts>
  <fills count="17">
    <fill>
      <patternFill patternType="none"/>
    </fill>
    <fill>
      <patternFill patternType="gray125"/>
    </fill>
    <fill>
      <patternFill patternType="solid">
        <fgColor rgb="FFF9BF8E"/>
      </patternFill>
    </fill>
    <fill>
      <patternFill patternType="solid">
        <fgColor rgb="FFE26B0A"/>
      </patternFill>
    </fill>
    <fill>
      <patternFill patternType="solid">
        <fgColor rgb="FFCCCCFF"/>
      </patternFill>
    </fill>
    <fill>
      <patternFill patternType="solid">
        <fgColor rgb="FFFFFF99"/>
      </patternFill>
    </fill>
    <fill>
      <patternFill patternType="solid">
        <fgColor rgb="FFFBD4B3"/>
      </patternFill>
    </fill>
    <fill>
      <patternFill patternType="solid">
        <fgColor rgb="FFFDE8D8"/>
      </patternFill>
    </fill>
    <fill>
      <patternFill patternType="solid">
        <fgColor rgb="FF9999FF"/>
      </patternFill>
    </fill>
    <fill>
      <patternFill patternType="solid">
        <fgColor rgb="FFFFFF00"/>
        <bgColor indexed="64"/>
      </patternFill>
    </fill>
    <fill>
      <patternFill patternType="solid">
        <fgColor rgb="FF95B3D6"/>
      </patternFill>
    </fill>
    <fill>
      <patternFill patternType="solid">
        <fgColor rgb="FF00AFEF"/>
      </patternFill>
    </fill>
    <fill>
      <patternFill patternType="solid">
        <fgColor rgb="FFDBE6F0"/>
      </patternFill>
    </fill>
    <fill>
      <patternFill patternType="solid">
        <fgColor rgb="FFFFFFFF"/>
      </patternFill>
    </fill>
    <fill>
      <patternFill patternType="solid">
        <fgColor rgb="FFDFF0D8"/>
      </patternFill>
    </fill>
    <fill>
      <patternFill patternType="solid">
        <fgColor rgb="FFEFEFEF"/>
      </patternFill>
    </fill>
    <fill>
      <patternFill patternType="solid">
        <fgColor rgb="FFD6D6D6"/>
      </patternFill>
    </fill>
  </fills>
  <borders count="19">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style="thin">
        <color theme="1"/>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s>
  <cellStyleXfs count="8">
    <xf numFmtId="0" fontId="0" fillId="0" borderId="0"/>
    <xf numFmtId="0" fontId="1" fillId="0" borderId="0"/>
    <xf numFmtId="9" fontId="2" fillId="0" borderId="0" applyFont="0" applyFill="0" applyBorder="0" applyAlignment="0" applyProtection="0"/>
    <xf numFmtId="0" fontId="3" fillId="0" borderId="0"/>
    <xf numFmtId="0" fontId="4" fillId="0" borderId="0"/>
    <xf numFmtId="43" fontId="2" fillId="0" borderId="0" applyFont="0" applyFill="0" applyBorder="0" applyAlignment="0" applyProtection="0"/>
    <xf numFmtId="0" fontId="17" fillId="0" borderId="0"/>
    <xf numFmtId="43" fontId="17" fillId="0" borderId="0" applyFont="0" applyFill="0" applyBorder="0" applyAlignment="0" applyProtection="0"/>
  </cellStyleXfs>
  <cellXfs count="289">
    <xf numFmtId="0" fontId="0" fillId="0" borderId="0" xfId="0"/>
    <xf numFmtId="0" fontId="1" fillId="0" borderId="0" xfId="1"/>
    <xf numFmtId="0" fontId="5" fillId="0" borderId="0" xfId="1" applyFont="1"/>
    <xf numFmtId="0" fontId="5" fillId="0" borderId="5" xfId="1" applyFont="1" applyBorder="1" applyAlignment="1">
      <alignment horizontal="center" vertical="top"/>
    </xf>
    <xf numFmtId="0" fontId="5" fillId="0" borderId="5" xfId="1" applyFont="1" applyBorder="1" applyAlignment="1">
      <alignment horizontal="left" vertical="top"/>
    </xf>
    <xf numFmtId="0" fontId="6" fillId="2" borderId="5" xfId="1" applyFont="1" applyFill="1" applyBorder="1" applyAlignment="1">
      <alignment horizontal="center" vertical="center" wrapText="1"/>
    </xf>
    <xf numFmtId="0" fontId="6" fillId="0" borderId="0" xfId="1" applyFont="1" applyAlignment="1">
      <alignment horizontal="center" vertical="center"/>
    </xf>
    <xf numFmtId="0" fontId="6" fillId="0" borderId="5" xfId="1" applyFont="1" applyBorder="1" applyAlignment="1">
      <alignment horizontal="left" vertical="top"/>
    </xf>
    <xf numFmtId="4" fontId="6" fillId="0" borderId="5" xfId="1" applyNumberFormat="1" applyFont="1" applyBorder="1" applyAlignment="1">
      <alignment horizontal="right" vertical="top"/>
    </xf>
    <xf numFmtId="0" fontId="6" fillId="0" borderId="0" xfId="1" applyFont="1"/>
    <xf numFmtId="0" fontId="8" fillId="0" borderId="0" xfId="0" applyFont="1"/>
    <xf numFmtId="49" fontId="8" fillId="0" borderId="0" xfId="0" applyNumberFormat="1" applyFont="1" applyAlignment="1">
      <alignment horizontal="center" vertical="top"/>
    </xf>
    <xf numFmtId="0" fontId="8" fillId="0" borderId="0" xfId="0" applyFont="1" applyAlignment="1">
      <alignment vertical="top"/>
    </xf>
    <xf numFmtId="0" fontId="8" fillId="0" borderId="0" xfId="0" applyFont="1" applyAlignment="1">
      <alignment wrapText="1"/>
    </xf>
    <xf numFmtId="0" fontId="8" fillId="0" borderId="0" xfId="0" applyFont="1" applyAlignment="1">
      <alignment horizontal="center"/>
    </xf>
    <xf numFmtId="0" fontId="9" fillId="0" borderId="0" xfId="0" applyFont="1"/>
    <xf numFmtId="0" fontId="8" fillId="0" borderId="0" xfId="0" applyFont="1" applyAlignment="1">
      <alignment horizontal="right" vertical="top"/>
    </xf>
    <xf numFmtId="0" fontId="8" fillId="0" borderId="0" xfId="0" applyFont="1" applyAlignment="1"/>
    <xf numFmtId="14" fontId="8" fillId="0" borderId="0" xfId="0" applyNumberFormat="1" applyFont="1" applyAlignment="1">
      <alignment horizontal="left"/>
    </xf>
    <xf numFmtId="49" fontId="8" fillId="0" borderId="12" xfId="0" applyNumberFormat="1" applyFont="1" applyBorder="1" applyAlignment="1">
      <alignment horizontal="center" vertical="top"/>
    </xf>
    <xf numFmtId="0" fontId="8" fillId="0" borderId="12" xfId="0" applyFont="1" applyBorder="1" applyAlignment="1">
      <alignment vertical="top"/>
    </xf>
    <xf numFmtId="0" fontId="8" fillId="0" borderId="12" xfId="0" applyFont="1" applyBorder="1" applyAlignment="1">
      <alignment wrapText="1"/>
    </xf>
    <xf numFmtId="0" fontId="8" fillId="0" borderId="12" xfId="0" applyFont="1" applyBorder="1" applyAlignment="1">
      <alignment horizontal="center"/>
    </xf>
    <xf numFmtId="0" fontId="10" fillId="0" borderId="0" xfId="1" applyFont="1" applyAlignment="1">
      <alignment horizontal="center" vertical="center"/>
    </xf>
    <xf numFmtId="0" fontId="10" fillId="2" borderId="5" xfId="1" applyFont="1" applyFill="1" applyBorder="1" applyAlignment="1">
      <alignment horizontal="center" vertical="center"/>
    </xf>
    <xf numFmtId="0" fontId="10" fillId="2" borderId="5" xfId="1" applyFont="1" applyFill="1" applyBorder="1" applyAlignment="1">
      <alignment horizontal="center" vertical="center" wrapText="1"/>
    </xf>
    <xf numFmtId="0" fontId="11" fillId="0" borderId="0" xfId="1" applyFont="1"/>
    <xf numFmtId="0" fontId="11" fillId="0" borderId="5" xfId="1" applyFont="1" applyBorder="1" applyAlignment="1">
      <alignment horizontal="center" vertical="top"/>
    </xf>
    <xf numFmtId="4" fontId="11" fillId="0" borderId="5" xfId="1" applyNumberFormat="1" applyFont="1" applyBorder="1" applyAlignment="1">
      <alignment horizontal="right" vertical="top"/>
    </xf>
    <xf numFmtId="0" fontId="10" fillId="0" borderId="0" xfId="1" applyFont="1"/>
    <xf numFmtId="0" fontId="10" fillId="0" borderId="5" xfId="1" applyFont="1" applyBorder="1" applyAlignment="1">
      <alignment horizontal="left" vertical="top"/>
    </xf>
    <xf numFmtId="4" fontId="10" fillId="0" borderId="5" xfId="1" applyNumberFormat="1" applyFont="1" applyBorder="1" applyAlignment="1">
      <alignment horizontal="right" vertical="top"/>
    </xf>
    <xf numFmtId="0" fontId="8" fillId="0" borderId="0" xfId="0" applyFont="1" applyAlignment="1">
      <alignment horizontal="left" wrapText="1"/>
    </xf>
    <xf numFmtId="0" fontId="8" fillId="0" borderId="0" xfId="0" applyFont="1" applyAlignment="1">
      <alignment horizontal="left"/>
    </xf>
    <xf numFmtId="10" fontId="11" fillId="0" borderId="5" xfId="2" applyNumberFormat="1" applyFont="1" applyBorder="1" applyAlignment="1">
      <alignment horizontal="right" vertical="top"/>
    </xf>
    <xf numFmtId="10" fontId="10" fillId="0" borderId="5" xfId="1" applyNumberFormat="1" applyFont="1" applyBorder="1" applyAlignment="1">
      <alignment horizontal="right" vertical="top"/>
    </xf>
    <xf numFmtId="0" fontId="10" fillId="2" borderId="5" xfId="1" applyFont="1" applyFill="1" applyBorder="1" applyAlignment="1">
      <alignment vertical="center"/>
    </xf>
    <xf numFmtId="0" fontId="11" fillId="0" borderId="5" xfId="1" applyFont="1" applyBorder="1" applyAlignment="1">
      <alignment vertical="top"/>
    </xf>
    <xf numFmtId="0" fontId="12" fillId="0" borderId="5" xfId="3" applyFont="1" applyFill="1" applyBorder="1" applyAlignment="1">
      <alignment horizontal="center" vertical="center" wrapText="1"/>
    </xf>
    <xf numFmtId="0" fontId="5" fillId="0" borderId="0" xfId="3" applyFont="1" applyFill="1" applyBorder="1" applyAlignment="1">
      <alignment horizontal="left" vertical="top"/>
    </xf>
    <xf numFmtId="0" fontId="5" fillId="0" borderId="0" xfId="3" applyFont="1" applyFill="1" applyBorder="1" applyAlignment="1">
      <alignment horizontal="left" wrapText="1"/>
    </xf>
    <xf numFmtId="0" fontId="5" fillId="0" borderId="0" xfId="3" applyFont="1" applyFill="1" applyBorder="1" applyAlignment="1">
      <alignment horizontal="left" vertical="center" wrapText="1"/>
    </xf>
    <xf numFmtId="0" fontId="5" fillId="0" borderId="0" xfId="3" applyFont="1" applyFill="1" applyBorder="1" applyAlignment="1">
      <alignment horizontal="left" vertical="top" wrapText="1"/>
    </xf>
    <xf numFmtId="0" fontId="5" fillId="0" borderId="0" xfId="3" applyFont="1" applyFill="1" applyBorder="1" applyAlignment="1">
      <alignment horizontal="left" vertical="top" wrapText="1" indent="13"/>
    </xf>
    <xf numFmtId="0" fontId="5" fillId="0" borderId="0" xfId="3" applyFont="1" applyFill="1" applyBorder="1" applyAlignment="1">
      <alignment horizontal="left" vertical="top" wrapText="1" indent="9"/>
    </xf>
    <xf numFmtId="0" fontId="5" fillId="0" borderId="0" xfId="3" applyFont="1" applyFill="1" applyBorder="1" applyAlignment="1">
      <alignment horizontal="center" vertical="center" wrapText="1"/>
    </xf>
    <xf numFmtId="0" fontId="5" fillId="0" borderId="0" xfId="3" applyFont="1" applyFill="1" applyBorder="1" applyAlignment="1">
      <alignment horizontal="center" vertical="center"/>
    </xf>
    <xf numFmtId="0" fontId="5" fillId="0" borderId="0" xfId="3" quotePrefix="1" applyFont="1" applyFill="1" applyBorder="1" applyAlignment="1">
      <alignment horizontal="left" vertical="top"/>
    </xf>
    <xf numFmtId="43" fontId="13" fillId="0" borderId="5" xfId="3" applyNumberFormat="1" applyFont="1" applyFill="1" applyBorder="1" applyAlignment="1">
      <alignment horizontal="right" vertical="top" wrapText="1"/>
    </xf>
    <xf numFmtId="43" fontId="5" fillId="0" borderId="0" xfId="3" applyNumberFormat="1" applyFont="1" applyFill="1" applyBorder="1" applyAlignment="1">
      <alignment horizontal="left" vertical="top" wrapText="1" indent="13"/>
    </xf>
    <xf numFmtId="0" fontId="12" fillId="0" borderId="13" xfId="3" applyFont="1" applyFill="1" applyBorder="1" applyAlignment="1">
      <alignment horizontal="center" vertical="center" wrapText="1"/>
    </xf>
    <xf numFmtId="0" fontId="6" fillId="3" borderId="13" xfId="3" applyNumberFormat="1" applyFont="1" applyFill="1" applyBorder="1" applyAlignment="1">
      <alignment horizontal="left" vertical="top" shrinkToFit="1"/>
    </xf>
    <xf numFmtId="0" fontId="5" fillId="3" borderId="13" xfId="3" applyFont="1" applyFill="1" applyBorder="1" applyAlignment="1">
      <alignment horizontal="left" wrapText="1"/>
    </xf>
    <xf numFmtId="0" fontId="12" fillId="3" borderId="13" xfId="3" applyFont="1" applyFill="1" applyBorder="1" applyAlignment="1">
      <alignment vertical="top" wrapText="1"/>
    </xf>
    <xf numFmtId="0" fontId="12" fillId="3" borderId="13" xfId="3" applyFont="1" applyFill="1" applyBorder="1" applyAlignment="1">
      <alignment horizontal="center" vertical="top" wrapText="1"/>
    </xf>
    <xf numFmtId="43" fontId="12" fillId="3" borderId="13" xfId="3" applyNumberFormat="1" applyFont="1" applyFill="1" applyBorder="1" applyAlignment="1">
      <alignment horizontal="right" vertical="top" wrapText="1"/>
    </xf>
    <xf numFmtId="43" fontId="5" fillId="3" borderId="13" xfId="3" applyNumberFormat="1" applyFont="1" applyFill="1" applyBorder="1" applyAlignment="1">
      <alignment horizontal="right" vertical="top" wrapText="1"/>
    </xf>
    <xf numFmtId="0" fontId="12" fillId="2" borderId="13" xfId="3" applyNumberFormat="1" applyFont="1" applyFill="1" applyBorder="1" applyAlignment="1">
      <alignment horizontal="left" vertical="top" wrapText="1"/>
    </xf>
    <xf numFmtId="0" fontId="5" fillId="2" borderId="13" xfId="3" applyFont="1" applyFill="1" applyBorder="1" applyAlignment="1">
      <alignment horizontal="left" wrapText="1"/>
    </xf>
    <xf numFmtId="0" fontId="12" fillId="2" borderId="13" xfId="3" applyFont="1" applyFill="1" applyBorder="1" applyAlignment="1">
      <alignment vertical="top" wrapText="1"/>
    </xf>
    <xf numFmtId="0" fontId="5" fillId="2" borderId="13" xfId="3" applyFont="1" applyFill="1" applyBorder="1" applyAlignment="1">
      <alignment horizontal="center" vertical="top" wrapText="1"/>
    </xf>
    <xf numFmtId="43" fontId="5" fillId="2" borderId="13" xfId="3" applyNumberFormat="1" applyFont="1" applyFill="1" applyBorder="1" applyAlignment="1">
      <alignment horizontal="right" vertical="top" wrapText="1"/>
    </xf>
    <xf numFmtId="43" fontId="12" fillId="2" borderId="13" xfId="3" applyNumberFormat="1" applyFont="1" applyFill="1" applyBorder="1" applyAlignment="1">
      <alignment horizontal="right" vertical="top" wrapText="1"/>
    </xf>
    <xf numFmtId="0" fontId="13" fillId="0" borderId="13" xfId="3" applyNumberFormat="1" applyFont="1" applyFill="1" applyBorder="1" applyAlignment="1">
      <alignment horizontal="left" vertical="top" wrapText="1"/>
    </xf>
    <xf numFmtId="0" fontId="13" fillId="4" borderId="13" xfId="3" applyFont="1" applyFill="1" applyBorder="1" applyAlignment="1">
      <alignment horizontal="center" vertical="top" wrapText="1"/>
    </xf>
    <xf numFmtId="1" fontId="5" fillId="5" borderId="13" xfId="3" applyNumberFormat="1" applyFont="1" applyFill="1" applyBorder="1" applyAlignment="1">
      <alignment horizontal="center" vertical="top" shrinkToFit="1"/>
    </xf>
    <xf numFmtId="0" fontId="13" fillId="0" borderId="13" xfId="3" applyFont="1" applyFill="1" applyBorder="1" applyAlignment="1">
      <alignment vertical="top" wrapText="1"/>
    </xf>
    <xf numFmtId="0" fontId="13" fillId="0" borderId="13" xfId="3" applyFont="1" applyFill="1" applyBorder="1" applyAlignment="1">
      <alignment horizontal="center" vertical="top" wrapText="1"/>
    </xf>
    <xf numFmtId="43" fontId="13" fillId="5" borderId="13" xfId="3" applyNumberFormat="1" applyFont="1" applyFill="1" applyBorder="1" applyAlignment="1">
      <alignment horizontal="right" vertical="top" wrapText="1"/>
    </xf>
    <xf numFmtId="43" fontId="13" fillId="0" borderId="13" xfId="3" applyNumberFormat="1" applyFont="1" applyFill="1" applyBorder="1" applyAlignment="1">
      <alignment horizontal="right" vertical="top" wrapText="1"/>
    </xf>
    <xf numFmtId="0" fontId="5" fillId="0" borderId="13" xfId="3" applyFont="1" applyFill="1" applyBorder="1" applyAlignment="1">
      <alignment vertical="top" wrapText="1"/>
    </xf>
    <xf numFmtId="0" fontId="5" fillId="3" borderId="13" xfId="3" applyFont="1" applyFill="1" applyBorder="1" applyAlignment="1">
      <alignment horizontal="center" vertical="top" wrapText="1"/>
    </xf>
    <xf numFmtId="0" fontId="14" fillId="6" borderId="13" xfId="3" applyNumberFormat="1" applyFont="1" applyFill="1" applyBorder="1" applyAlignment="1">
      <alignment horizontal="left" vertical="top" wrapText="1"/>
    </xf>
    <xf numFmtId="0" fontId="5" fillId="6" borderId="13" xfId="3" applyFont="1" applyFill="1" applyBorder="1" applyAlignment="1">
      <alignment horizontal="center" vertical="top" wrapText="1"/>
    </xf>
    <xf numFmtId="0" fontId="14" fillId="6" borderId="13" xfId="3" applyFont="1" applyFill="1" applyBorder="1" applyAlignment="1">
      <alignment vertical="top" wrapText="1"/>
    </xf>
    <xf numFmtId="43" fontId="5" fillId="6" borderId="13" xfId="3" applyNumberFormat="1" applyFont="1" applyFill="1" applyBorder="1" applyAlignment="1">
      <alignment horizontal="right" vertical="top" wrapText="1"/>
    </xf>
    <xf numFmtId="43" fontId="14" fillId="6" borderId="13" xfId="3" applyNumberFormat="1" applyFont="1" applyFill="1" applyBorder="1" applyAlignment="1">
      <alignment horizontal="right" vertical="top" wrapText="1"/>
    </xf>
    <xf numFmtId="0" fontId="13" fillId="5" borderId="13" xfId="3" applyFont="1" applyFill="1" applyBorder="1" applyAlignment="1">
      <alignment horizontal="center" vertical="top" wrapText="1"/>
    </xf>
    <xf numFmtId="0" fontId="15" fillId="7" borderId="13" xfId="3" applyNumberFormat="1" applyFont="1" applyFill="1" applyBorder="1" applyAlignment="1">
      <alignment horizontal="left" vertical="top" wrapText="1"/>
    </xf>
    <xf numFmtId="0" fontId="5" fillId="7" borderId="13" xfId="3" applyFont="1" applyFill="1" applyBorder="1" applyAlignment="1">
      <alignment horizontal="center" vertical="top" wrapText="1"/>
    </xf>
    <xf numFmtId="0" fontId="15" fillId="7" borderId="13" xfId="3" applyFont="1" applyFill="1" applyBorder="1" applyAlignment="1">
      <alignment vertical="top" wrapText="1"/>
    </xf>
    <xf numFmtId="43" fontId="5" fillId="7" borderId="13" xfId="3" applyNumberFormat="1" applyFont="1" applyFill="1" applyBorder="1" applyAlignment="1">
      <alignment horizontal="right" vertical="top" wrapText="1"/>
    </xf>
    <xf numFmtId="43" fontId="15" fillId="7" borderId="13" xfId="3" applyNumberFormat="1" applyFont="1" applyFill="1" applyBorder="1" applyAlignment="1">
      <alignment horizontal="right" vertical="top" wrapText="1"/>
    </xf>
    <xf numFmtId="0" fontId="5" fillId="0" borderId="13" xfId="3" applyNumberFormat="1" applyFont="1" applyFill="1" applyBorder="1" applyAlignment="1">
      <alignment horizontal="left" vertical="top" wrapText="1"/>
    </xf>
    <xf numFmtId="0" fontId="5" fillId="0" borderId="13" xfId="3" applyFont="1" applyFill="1" applyBorder="1" applyAlignment="1">
      <alignment horizontal="center" vertical="top" wrapText="1"/>
    </xf>
    <xf numFmtId="43" fontId="5" fillId="0" borderId="13" xfId="3" applyNumberFormat="1" applyFont="1" applyFill="1" applyBorder="1" applyAlignment="1">
      <alignment horizontal="right" vertical="top" wrapText="1"/>
    </xf>
    <xf numFmtId="43" fontId="14" fillId="6" borderId="13" xfId="3" quotePrefix="1" applyNumberFormat="1" applyFont="1" applyFill="1" applyBorder="1" applyAlignment="1">
      <alignment horizontal="right" vertical="top" wrapText="1"/>
    </xf>
    <xf numFmtId="0" fontId="8" fillId="0" borderId="0" xfId="0" applyFont="1" applyAlignment="1">
      <alignment horizontal="left" vertical="top"/>
    </xf>
    <xf numFmtId="0" fontId="8" fillId="0" borderId="0" xfId="0" applyFont="1" applyAlignment="1">
      <alignment horizontal="right"/>
    </xf>
    <xf numFmtId="0" fontId="5" fillId="0" borderId="5" xfId="1" applyFont="1" applyBorder="1" applyAlignment="1">
      <alignment horizontal="left" vertical="top" wrapText="1"/>
    </xf>
    <xf numFmtId="0" fontId="6" fillId="0" borderId="0" xfId="1" applyFont="1" applyAlignment="1">
      <alignment horizontal="center" vertical="center" wrapText="1"/>
    </xf>
    <xf numFmtId="43" fontId="5" fillId="0" borderId="5" xfId="1" applyNumberFormat="1" applyFont="1" applyBorder="1" applyAlignment="1">
      <alignment horizontal="right" vertical="top" wrapText="1"/>
    </xf>
    <xf numFmtId="43" fontId="6" fillId="0" borderId="5" xfId="1" applyNumberFormat="1" applyFont="1" applyBorder="1" applyAlignment="1">
      <alignment horizontal="right" vertical="top" wrapText="1"/>
    </xf>
    <xf numFmtId="10" fontId="5" fillId="0" borderId="5" xfId="2" applyNumberFormat="1" applyFont="1" applyBorder="1" applyAlignment="1">
      <alignment horizontal="right" vertical="top"/>
    </xf>
    <xf numFmtId="10" fontId="6" fillId="0" borderId="5" xfId="1" applyNumberFormat="1" applyFont="1" applyBorder="1" applyAlignment="1">
      <alignment horizontal="right" vertical="top" wrapText="1"/>
    </xf>
    <xf numFmtId="2" fontId="6" fillId="9" borderId="5" xfId="1" applyNumberFormat="1" applyFont="1" applyFill="1" applyBorder="1" applyAlignment="1">
      <alignment horizontal="center" vertical="center" wrapText="1"/>
    </xf>
    <xf numFmtId="43" fontId="5" fillId="9" borderId="5" xfId="1" applyNumberFormat="1" applyFont="1" applyFill="1" applyBorder="1" applyAlignment="1">
      <alignment horizontal="right" vertical="top" wrapText="1"/>
    </xf>
    <xf numFmtId="43" fontId="6" fillId="9" borderId="5" xfId="1" applyNumberFormat="1" applyFont="1" applyFill="1" applyBorder="1" applyAlignment="1">
      <alignment horizontal="right" vertical="top" wrapText="1"/>
    </xf>
    <xf numFmtId="0" fontId="5" fillId="9" borderId="0" xfId="1" applyFont="1" applyFill="1"/>
    <xf numFmtId="0" fontId="5" fillId="0" borderId="5" xfId="1" applyFont="1" applyBorder="1" applyAlignment="1">
      <alignment horizontal="center" vertical="top" wrapText="1"/>
    </xf>
    <xf numFmtId="0" fontId="6" fillId="0" borderId="5" xfId="1" applyFont="1" applyBorder="1" applyAlignment="1">
      <alignment horizontal="center" vertical="center"/>
    </xf>
    <xf numFmtId="0" fontId="5" fillId="0" borderId="0" xfId="1" applyFont="1" applyAlignment="1">
      <alignment vertical="center"/>
    </xf>
    <xf numFmtId="43" fontId="6" fillId="0" borderId="5" xfId="1" applyNumberFormat="1" applyFont="1" applyBorder="1" applyAlignment="1">
      <alignment horizontal="right" vertical="center" wrapText="1"/>
    </xf>
    <xf numFmtId="10" fontId="5" fillId="0" borderId="5" xfId="1" applyNumberFormat="1" applyFont="1" applyBorder="1" applyAlignment="1">
      <alignment horizontal="right" vertical="top"/>
    </xf>
    <xf numFmtId="10" fontId="13" fillId="8" borderId="5" xfId="1" applyNumberFormat="1" applyFont="1" applyFill="1" applyBorder="1" applyAlignment="1">
      <alignment horizontal="right" vertical="top"/>
    </xf>
    <xf numFmtId="0" fontId="13" fillId="0" borderId="5" xfId="1" applyFont="1" applyBorder="1" applyAlignment="1">
      <alignment horizontal="right" vertical="top"/>
    </xf>
    <xf numFmtId="10" fontId="13" fillId="0" borderId="5" xfId="1" applyNumberFormat="1" applyFont="1" applyBorder="1" applyAlignment="1">
      <alignment horizontal="right" vertical="top"/>
    </xf>
    <xf numFmtId="43" fontId="13" fillId="0" borderId="5" xfId="1" applyNumberFormat="1" applyFont="1" applyBorder="1" applyAlignment="1">
      <alignment horizontal="right" vertical="top" wrapText="1"/>
    </xf>
    <xf numFmtId="10" fontId="12" fillId="0" borderId="5" xfId="1" applyNumberFormat="1" applyFont="1" applyBorder="1" applyAlignment="1">
      <alignment horizontal="right" vertical="top"/>
    </xf>
    <xf numFmtId="0" fontId="6" fillId="0" borderId="0" xfId="1" applyFont="1"/>
    <xf numFmtId="43" fontId="12" fillId="0" borderId="5" xfId="1" applyNumberFormat="1" applyFont="1" applyBorder="1" applyAlignment="1">
      <alignment horizontal="right" vertical="top" wrapText="1"/>
    </xf>
    <xf numFmtId="10" fontId="5" fillId="0" borderId="0" xfId="1" applyNumberFormat="1" applyFont="1"/>
    <xf numFmtId="43" fontId="5" fillId="0" borderId="0" xfId="1" applyNumberFormat="1" applyFont="1"/>
    <xf numFmtId="0" fontId="6" fillId="0" borderId="5" xfId="1" applyFont="1" applyBorder="1" applyAlignment="1">
      <alignment horizontal="center" vertical="center" wrapText="1"/>
    </xf>
    <xf numFmtId="10" fontId="6" fillId="0" borderId="5" xfId="1" applyNumberFormat="1" applyFont="1" applyBorder="1" applyAlignment="1">
      <alignment horizontal="right" vertical="top"/>
    </xf>
    <xf numFmtId="0" fontId="5" fillId="5" borderId="5" xfId="1" applyFont="1" applyFill="1" applyBorder="1" applyAlignment="1">
      <alignment vertical="top" wrapText="1"/>
    </xf>
    <xf numFmtId="0" fontId="5" fillId="5" borderId="5" xfId="1" applyFont="1" applyFill="1" applyBorder="1" applyAlignment="1">
      <alignment horizontal="center" vertical="top" wrapText="1"/>
    </xf>
    <xf numFmtId="49" fontId="7" fillId="0" borderId="0" xfId="1" applyNumberFormat="1" applyFont="1" applyAlignment="1">
      <alignment horizontal="center" vertical="top"/>
    </xf>
    <xf numFmtId="0" fontId="7" fillId="0" borderId="0" xfId="1" applyFont="1" applyAlignment="1">
      <alignment vertical="top"/>
    </xf>
    <xf numFmtId="0" fontId="7" fillId="0" borderId="0" xfId="1" applyFont="1" applyAlignment="1">
      <alignment wrapText="1"/>
    </xf>
    <xf numFmtId="0" fontId="7" fillId="0" borderId="0" xfId="1" applyFont="1" applyAlignment="1">
      <alignment horizontal="center"/>
    </xf>
    <xf numFmtId="0" fontId="7" fillId="0" borderId="0" xfId="1" applyFont="1"/>
    <xf numFmtId="0" fontId="7" fillId="0" borderId="0" xfId="1" applyFont="1" applyAlignment="1">
      <alignment horizontal="right" vertical="top"/>
    </xf>
    <xf numFmtId="0" fontId="7" fillId="0" borderId="0" xfId="1" applyFont="1" applyAlignment="1"/>
    <xf numFmtId="14" fontId="7" fillId="0" borderId="0" xfId="1" applyNumberFormat="1" applyFont="1" applyAlignment="1">
      <alignment horizontal="left"/>
    </xf>
    <xf numFmtId="49" fontId="7" fillId="0" borderId="12" xfId="1" applyNumberFormat="1" applyFont="1" applyBorder="1" applyAlignment="1">
      <alignment horizontal="center" vertical="top"/>
    </xf>
    <xf numFmtId="0" fontId="7" fillId="0" borderId="12" xfId="1" applyFont="1" applyBorder="1" applyAlignment="1">
      <alignment vertical="top"/>
    </xf>
    <xf numFmtId="0" fontId="7" fillId="0" borderId="12" xfId="1" applyFont="1" applyBorder="1" applyAlignment="1">
      <alignment wrapText="1"/>
    </xf>
    <xf numFmtId="0" fontId="7" fillId="0" borderId="12" xfId="1" applyFont="1" applyBorder="1" applyAlignment="1">
      <alignment horizontal="center"/>
    </xf>
    <xf numFmtId="0" fontId="12" fillId="0" borderId="0" xfId="4" applyFont="1" applyFill="1" applyBorder="1" applyAlignment="1">
      <alignment vertical="top" wrapText="1"/>
    </xf>
    <xf numFmtId="0" fontId="5" fillId="0" borderId="0" xfId="4" applyFont="1" applyFill="1" applyBorder="1" applyAlignment="1">
      <alignment horizontal="left" vertical="top"/>
    </xf>
    <xf numFmtId="0" fontId="12" fillId="0" borderId="5" xfId="4" applyFont="1" applyFill="1" applyBorder="1" applyAlignment="1">
      <alignment horizontal="left" vertical="top" wrapText="1" indent="3"/>
    </xf>
    <xf numFmtId="0" fontId="12" fillId="0" borderId="5" xfId="4" applyFont="1" applyFill="1" applyBorder="1" applyAlignment="1">
      <alignment horizontal="left" vertical="top" wrapText="1" indent="1"/>
    </xf>
    <xf numFmtId="0" fontId="12" fillId="0" borderId="5" xfId="4" applyFont="1" applyFill="1" applyBorder="1" applyAlignment="1">
      <alignment horizontal="center" vertical="top" wrapText="1"/>
    </xf>
    <xf numFmtId="0" fontId="13" fillId="0" borderId="5" xfId="4" applyFont="1" applyFill="1" applyBorder="1" applyAlignment="1">
      <alignment horizontal="left" vertical="top" wrapText="1"/>
    </xf>
    <xf numFmtId="10" fontId="5" fillId="0" borderId="5" xfId="4" applyNumberFormat="1" applyFont="1" applyFill="1" applyBorder="1" applyAlignment="1">
      <alignment horizontal="left" vertical="top" indent="1" shrinkToFit="1"/>
    </xf>
    <xf numFmtId="10" fontId="5" fillId="0" borderId="5" xfId="4" applyNumberFormat="1" applyFont="1" applyFill="1" applyBorder="1" applyAlignment="1">
      <alignment horizontal="right" vertical="top" shrinkToFit="1"/>
    </xf>
    <xf numFmtId="10" fontId="6" fillId="0" borderId="5" xfId="4" applyNumberFormat="1" applyFont="1" applyFill="1" applyBorder="1" applyAlignment="1">
      <alignment horizontal="right" vertical="top" shrinkToFit="1"/>
    </xf>
    <xf numFmtId="0" fontId="5" fillId="0" borderId="0" xfId="4" applyFont="1" applyFill="1" applyBorder="1" applyAlignment="1">
      <alignment vertical="top" wrapText="1"/>
    </xf>
    <xf numFmtId="0" fontId="13" fillId="0" borderId="0" xfId="4" applyFont="1" applyFill="1" applyBorder="1" applyAlignment="1">
      <alignment vertical="top" wrapText="1"/>
    </xf>
    <xf numFmtId="10" fontId="5" fillId="7" borderId="5" xfId="4" applyNumberFormat="1" applyFont="1" applyFill="1" applyBorder="1" applyAlignment="1">
      <alignment horizontal="right" vertical="top" shrinkToFit="1"/>
    </xf>
    <xf numFmtId="0" fontId="6" fillId="0" borderId="0" xfId="1" applyFont="1" applyBorder="1" applyAlignment="1">
      <alignment horizontal="left" vertical="top"/>
    </xf>
    <xf numFmtId="43" fontId="12" fillId="0" borderId="0" xfId="1" applyNumberFormat="1" applyFont="1" applyBorder="1" applyAlignment="1">
      <alignment horizontal="right" vertical="top" wrapText="1"/>
    </xf>
    <xf numFmtId="0" fontId="8" fillId="0" borderId="0" xfId="0" applyFont="1" applyAlignment="1">
      <alignment horizontal="left" wrapText="1"/>
    </xf>
    <xf numFmtId="164" fontId="6" fillId="10" borderId="9" xfId="3" applyNumberFormat="1" applyFont="1" applyFill="1" applyBorder="1" applyAlignment="1">
      <alignment horizontal="left" vertical="top" shrinkToFit="1"/>
    </xf>
    <xf numFmtId="0" fontId="12" fillId="11" borderId="9" xfId="3" applyFont="1" applyFill="1" applyBorder="1" applyAlignment="1">
      <alignment horizontal="left" vertical="top"/>
    </xf>
    <xf numFmtId="0" fontId="12" fillId="11" borderId="9" xfId="3" applyFont="1" applyFill="1" applyBorder="1" applyAlignment="1">
      <alignment horizontal="left" vertical="top" wrapText="1" indent="1"/>
    </xf>
    <xf numFmtId="0" fontId="12" fillId="11" borderId="9" xfId="3" applyFont="1" applyFill="1" applyBorder="1" applyAlignment="1">
      <alignment horizontal="center" vertical="top" wrapText="1"/>
    </xf>
    <xf numFmtId="0" fontId="12" fillId="11" borderId="9" xfId="3" applyFont="1" applyFill="1" applyBorder="1" applyAlignment="1">
      <alignment horizontal="left" vertical="top" wrapText="1"/>
    </xf>
    <xf numFmtId="0" fontId="12" fillId="11" borderId="8" xfId="3" applyFont="1" applyFill="1" applyBorder="1" applyAlignment="1">
      <alignment horizontal="left" vertical="top" wrapText="1" indent="2"/>
    </xf>
    <xf numFmtId="0" fontId="12" fillId="11" borderId="4" xfId="3" applyFont="1" applyFill="1" applyBorder="1" applyAlignment="1">
      <alignment horizontal="left" vertical="top" wrapText="1"/>
    </xf>
    <xf numFmtId="164" fontId="6" fillId="10" borderId="3" xfId="3" applyNumberFormat="1" applyFont="1" applyFill="1" applyBorder="1" applyAlignment="1">
      <alignment horizontal="left" vertical="top" shrinkToFit="1"/>
    </xf>
    <xf numFmtId="0" fontId="12" fillId="11" borderId="3" xfId="3" applyFont="1" applyFill="1" applyBorder="1" applyAlignment="1">
      <alignment horizontal="left" vertical="top"/>
    </xf>
    <xf numFmtId="0" fontId="12" fillId="11" borderId="3" xfId="3" applyFont="1" applyFill="1" applyBorder="1" applyAlignment="1">
      <alignment horizontal="left" vertical="top" wrapText="1" indent="1"/>
    </xf>
    <xf numFmtId="0" fontId="12" fillId="11" borderId="3" xfId="3" applyFont="1" applyFill="1" applyBorder="1" applyAlignment="1">
      <alignment horizontal="center" vertical="top" wrapText="1"/>
    </xf>
    <xf numFmtId="0" fontId="12" fillId="11" borderId="3" xfId="3" applyFont="1" applyFill="1" applyBorder="1" applyAlignment="1">
      <alignment horizontal="left" vertical="top" wrapText="1"/>
    </xf>
    <xf numFmtId="0" fontId="12" fillId="11" borderId="5" xfId="3" applyFont="1" applyFill="1" applyBorder="1" applyAlignment="1">
      <alignment horizontal="center" vertical="top" wrapText="1"/>
    </xf>
    <xf numFmtId="0" fontId="12" fillId="11" borderId="7" xfId="3" applyFont="1" applyFill="1" applyBorder="1" applyAlignment="1">
      <alignment horizontal="center" vertical="top" wrapText="1"/>
    </xf>
    <xf numFmtId="0" fontId="5" fillId="0" borderId="18" xfId="3" applyFont="1" applyFill="1" applyBorder="1" applyAlignment="1">
      <alignment horizontal="left" vertical="top" wrapText="1"/>
    </xf>
    <xf numFmtId="0" fontId="12" fillId="0" borderId="5" xfId="3" applyFont="1" applyFill="1" applyBorder="1" applyAlignment="1">
      <alignment horizontal="left" vertical="top"/>
    </xf>
    <xf numFmtId="0" fontId="12" fillId="0" borderId="5" xfId="3" applyFont="1" applyFill="1" applyBorder="1" applyAlignment="1">
      <alignment horizontal="center" vertical="top" wrapText="1"/>
    </xf>
    <xf numFmtId="0" fontId="5" fillId="5" borderId="5" xfId="3" applyFont="1" applyFill="1" applyBorder="1" applyAlignment="1">
      <alignment horizontal="left" vertical="top" wrapText="1"/>
    </xf>
    <xf numFmtId="0" fontId="12" fillId="5" borderId="5" xfId="3" applyFont="1" applyFill="1" applyBorder="1" applyAlignment="1">
      <alignment horizontal="center" vertical="top" wrapText="1"/>
    </xf>
    <xf numFmtId="0" fontId="12" fillId="10" borderId="5" xfId="3" applyFont="1" applyFill="1" applyBorder="1" applyAlignment="1">
      <alignment horizontal="center" vertical="top" wrapText="1"/>
    </xf>
    <xf numFmtId="43" fontId="12" fillId="10" borderId="5" xfId="3" applyNumberFormat="1" applyFont="1" applyFill="1" applyBorder="1" applyAlignment="1">
      <alignment horizontal="right" vertical="top" wrapText="1"/>
    </xf>
    <xf numFmtId="43" fontId="12" fillId="10" borderId="7" xfId="3" applyNumberFormat="1" applyFont="1" applyFill="1" applyBorder="1" applyAlignment="1">
      <alignment horizontal="right" vertical="top" wrapText="1"/>
    </xf>
    <xf numFmtId="0" fontId="5" fillId="0" borderId="11" xfId="3" applyFont="1" applyFill="1" applyBorder="1" applyAlignment="1">
      <alignment horizontal="left" vertical="top" wrapText="1"/>
    </xf>
    <xf numFmtId="0" fontId="13" fillId="5" borderId="5" xfId="3" applyFont="1" applyFill="1" applyBorder="1" applyAlignment="1">
      <alignment horizontal="left" vertical="top"/>
    </xf>
    <xf numFmtId="165" fontId="5" fillId="5" borderId="5" xfId="3" applyNumberFormat="1" applyFont="1" applyFill="1" applyBorder="1" applyAlignment="1">
      <alignment horizontal="center" vertical="top" shrinkToFit="1"/>
    </xf>
    <xf numFmtId="0" fontId="13" fillId="0" borderId="5" xfId="3" applyFont="1" applyFill="1" applyBorder="1" applyAlignment="1">
      <alignment horizontal="left" vertical="top" wrapText="1"/>
    </xf>
    <xf numFmtId="0" fontId="13" fillId="0" borderId="5" xfId="3" applyFont="1" applyFill="1" applyBorder="1" applyAlignment="1">
      <alignment horizontal="center" vertical="top" wrapText="1"/>
    </xf>
    <xf numFmtId="43" fontId="13" fillId="0" borderId="7" xfId="3" applyNumberFormat="1" applyFont="1" applyFill="1" applyBorder="1" applyAlignment="1">
      <alignment horizontal="right" vertical="top" wrapText="1"/>
    </xf>
    <xf numFmtId="0" fontId="12" fillId="12" borderId="7" xfId="3" applyFont="1" applyFill="1" applyBorder="1" applyAlignment="1">
      <alignment horizontal="left" vertical="top"/>
    </xf>
    <xf numFmtId="0" fontId="12" fillId="12" borderId="4" xfId="3" applyFont="1" applyFill="1" applyBorder="1" applyAlignment="1">
      <alignment horizontal="right" vertical="top" wrapText="1"/>
    </xf>
    <xf numFmtId="0" fontId="12" fillId="12" borderId="8" xfId="3" applyFont="1" applyFill="1" applyBorder="1" applyAlignment="1">
      <alignment horizontal="right" vertical="top" wrapText="1"/>
    </xf>
    <xf numFmtId="43" fontId="12" fillId="12" borderId="5" xfId="3" applyNumberFormat="1" applyFont="1" applyFill="1" applyBorder="1" applyAlignment="1">
      <alignment horizontal="right" vertical="top" wrapText="1"/>
    </xf>
    <xf numFmtId="43" fontId="12" fillId="12" borderId="7" xfId="3" applyNumberFormat="1" applyFont="1" applyFill="1" applyBorder="1" applyAlignment="1">
      <alignment horizontal="right" vertical="top" wrapText="1"/>
    </xf>
    <xf numFmtId="0" fontId="13" fillId="5" borderId="5" xfId="3" applyFont="1" applyFill="1" applyBorder="1" applyAlignment="1">
      <alignment horizontal="left" vertical="center"/>
    </xf>
    <xf numFmtId="1" fontId="5" fillId="5" borderId="5" xfId="3" applyNumberFormat="1" applyFont="1" applyFill="1" applyBorder="1" applyAlignment="1">
      <alignment horizontal="center" vertical="center" shrinkToFit="1"/>
    </xf>
    <xf numFmtId="0" fontId="13" fillId="0" borderId="5" xfId="3" applyFont="1" applyFill="1" applyBorder="1" applyAlignment="1">
      <alignment horizontal="center" vertical="center" wrapText="1"/>
    </xf>
    <xf numFmtId="0" fontId="5" fillId="0" borderId="6" xfId="3" applyFont="1" applyFill="1" applyBorder="1" applyAlignment="1">
      <alignment horizontal="left" wrapText="1"/>
    </xf>
    <xf numFmtId="0" fontId="5" fillId="0" borderId="6" xfId="3" applyFont="1" applyFill="1" applyBorder="1" applyAlignment="1">
      <alignment horizontal="left"/>
    </xf>
    <xf numFmtId="0" fontId="5" fillId="0" borderId="2" xfId="3" applyFont="1" applyFill="1" applyBorder="1" applyAlignment="1">
      <alignment horizontal="left" wrapText="1"/>
    </xf>
    <xf numFmtId="0" fontId="5" fillId="0" borderId="5" xfId="3" applyFont="1" applyFill="1" applyBorder="1" applyAlignment="1">
      <alignment horizontal="left" wrapText="1"/>
    </xf>
    <xf numFmtId="0" fontId="5" fillId="0" borderId="4" xfId="3" applyFont="1" applyFill="1" applyBorder="1" applyAlignment="1">
      <alignment horizontal="left" wrapText="1"/>
    </xf>
    <xf numFmtId="0" fontId="5" fillId="10" borderId="5" xfId="3" applyFont="1" applyFill="1" applyBorder="1" applyAlignment="1">
      <alignment horizontal="left" vertical="center" wrapText="1"/>
    </xf>
    <xf numFmtId="1" fontId="5" fillId="5" borderId="5" xfId="3" applyNumberFormat="1" applyFont="1" applyFill="1" applyBorder="1" applyAlignment="1">
      <alignment horizontal="center" vertical="top" shrinkToFit="1"/>
    </xf>
    <xf numFmtId="0" fontId="5" fillId="0" borderId="5" xfId="3" applyFont="1" applyFill="1" applyBorder="1" applyAlignment="1">
      <alignment horizontal="left" vertical="top" wrapText="1"/>
    </xf>
    <xf numFmtId="0" fontId="5" fillId="0" borderId="0" xfId="3" applyFont="1" applyFill="1" applyBorder="1" applyAlignment="1">
      <alignment horizontal="left"/>
    </xf>
    <xf numFmtId="0" fontId="12" fillId="5" borderId="5" xfId="3" applyFont="1" applyFill="1" applyBorder="1" applyAlignment="1">
      <alignment horizontal="left" vertical="top" wrapText="1"/>
    </xf>
    <xf numFmtId="0" fontId="13" fillId="5" borderId="5" xfId="3" applyFont="1" applyFill="1" applyBorder="1" applyAlignment="1">
      <alignment horizontal="center" vertical="top" wrapText="1"/>
    </xf>
    <xf numFmtId="0" fontId="12" fillId="0" borderId="5" xfId="3" applyFont="1" applyFill="1" applyBorder="1" applyAlignment="1">
      <alignment horizontal="left" vertical="center"/>
    </xf>
    <xf numFmtId="0" fontId="12" fillId="5" borderId="5" xfId="3" applyFont="1" applyFill="1" applyBorder="1" applyAlignment="1">
      <alignment horizontal="center" vertical="center" wrapText="1"/>
    </xf>
    <xf numFmtId="0" fontId="5" fillId="10" borderId="3" xfId="3" applyFont="1" applyFill="1" applyBorder="1" applyAlignment="1">
      <alignment horizontal="left" wrapText="1"/>
    </xf>
    <xf numFmtId="0" fontId="5" fillId="11" borderId="3" xfId="3" applyFont="1" applyFill="1" applyBorder="1" applyAlignment="1">
      <alignment horizontal="left"/>
    </xf>
    <xf numFmtId="0" fontId="5" fillId="11" borderId="3" xfId="3" applyFont="1" applyFill="1" applyBorder="1" applyAlignment="1">
      <alignment horizontal="left" wrapText="1"/>
    </xf>
    <xf numFmtId="165" fontId="5" fillId="5" borderId="5" xfId="3" applyNumberFormat="1" applyFont="1" applyFill="1" applyBorder="1" applyAlignment="1">
      <alignment horizontal="center" vertical="center" shrinkToFit="1"/>
    </xf>
    <xf numFmtId="1" fontId="6" fillId="10" borderId="9" xfId="3" applyNumberFormat="1" applyFont="1" applyFill="1" applyBorder="1" applyAlignment="1">
      <alignment horizontal="left" vertical="top" shrinkToFit="1"/>
    </xf>
    <xf numFmtId="1" fontId="6" fillId="10" borderId="3" xfId="3" applyNumberFormat="1" applyFont="1" applyFill="1" applyBorder="1" applyAlignment="1">
      <alignment horizontal="left" vertical="top" shrinkToFit="1"/>
    </xf>
    <xf numFmtId="0" fontId="5" fillId="0" borderId="18" xfId="3" applyFont="1" applyFill="1" applyBorder="1" applyAlignment="1">
      <alignment horizontal="left" vertical="center" wrapText="1"/>
    </xf>
    <xf numFmtId="0" fontId="5" fillId="10" borderId="5" xfId="3" applyFont="1" applyFill="1" applyBorder="1" applyAlignment="1">
      <alignment horizontal="left" vertical="top" wrapText="1"/>
    </xf>
    <xf numFmtId="0" fontId="12" fillId="11" borderId="8" xfId="3" applyFont="1" applyFill="1" applyBorder="1" applyAlignment="1">
      <alignment horizontal="left" vertical="top" wrapText="1"/>
    </xf>
    <xf numFmtId="0" fontId="12" fillId="10" borderId="5" xfId="3" applyFont="1" applyFill="1" applyBorder="1" applyAlignment="1">
      <alignment horizontal="center" vertical="center" wrapText="1"/>
    </xf>
    <xf numFmtId="0" fontId="13" fillId="5" borderId="5" xfId="3" applyFont="1" applyFill="1" applyBorder="1" applyAlignment="1">
      <alignment horizontal="center" vertical="center" wrapText="1"/>
    </xf>
    <xf numFmtId="166" fontId="13" fillId="5" borderId="5" xfId="5" applyNumberFormat="1" applyFont="1" applyFill="1" applyBorder="1" applyAlignment="1">
      <alignment horizontal="right" vertical="top" wrapText="1"/>
    </xf>
    <xf numFmtId="166" fontId="12" fillId="12" borderId="4" xfId="5" applyNumberFormat="1" applyFont="1" applyFill="1" applyBorder="1" applyAlignment="1">
      <alignment horizontal="right" vertical="top" wrapText="1"/>
    </xf>
    <xf numFmtId="166" fontId="5" fillId="0" borderId="0" xfId="5" applyNumberFormat="1" applyFont="1" applyFill="1" applyBorder="1" applyAlignment="1">
      <alignment horizontal="left" wrapText="1"/>
    </xf>
    <xf numFmtId="166" fontId="12" fillId="11" borderId="9" xfId="5" applyNumberFormat="1" applyFont="1" applyFill="1" applyBorder="1" applyAlignment="1">
      <alignment horizontal="left" vertical="top" wrapText="1"/>
    </xf>
    <xf numFmtId="166" fontId="12" fillId="11" borderId="3" xfId="5" applyNumberFormat="1" applyFont="1" applyFill="1" applyBorder="1" applyAlignment="1">
      <alignment horizontal="left" vertical="top" wrapText="1"/>
    </xf>
    <xf numFmtId="166" fontId="5" fillId="10" borderId="5" xfId="5" applyNumberFormat="1" applyFont="1" applyFill="1" applyBorder="1" applyAlignment="1">
      <alignment horizontal="left" vertical="center" wrapText="1"/>
    </xf>
    <xf numFmtId="43" fontId="5" fillId="0" borderId="0" xfId="3" applyNumberFormat="1" applyFont="1" applyFill="1" applyBorder="1" applyAlignment="1">
      <alignment horizontal="left" vertical="top"/>
    </xf>
    <xf numFmtId="0" fontId="5" fillId="0" borderId="7" xfId="3" applyFont="1" applyFill="1" applyBorder="1" applyAlignment="1">
      <alignment horizontal="left" wrapText="1"/>
    </xf>
    <xf numFmtId="166" fontId="12" fillId="11" borderId="9" xfId="5" applyNumberFormat="1" applyFont="1" applyFill="1" applyBorder="1" applyAlignment="1">
      <alignment horizontal="center" vertical="top" wrapText="1"/>
    </xf>
    <xf numFmtId="166" fontId="5" fillId="11" borderId="3" xfId="5" applyNumberFormat="1" applyFont="1" applyFill="1" applyBorder="1" applyAlignment="1">
      <alignment horizontal="left" wrapText="1"/>
    </xf>
    <xf numFmtId="43" fontId="5" fillId="0" borderId="0" xfId="3" applyNumberFormat="1" applyFont="1" applyFill="1" applyBorder="1" applyAlignment="1">
      <alignment horizontal="left" wrapText="1"/>
    </xf>
    <xf numFmtId="166" fontId="5" fillId="10" borderId="5" xfId="5" applyNumberFormat="1" applyFont="1" applyFill="1" applyBorder="1" applyAlignment="1">
      <alignment horizontal="left" vertical="top" wrapText="1"/>
    </xf>
    <xf numFmtId="166" fontId="12" fillId="10" borderId="5" xfId="5" applyNumberFormat="1" applyFont="1" applyFill="1" applyBorder="1" applyAlignment="1">
      <alignment horizontal="center" vertical="top" wrapText="1"/>
    </xf>
    <xf numFmtId="166" fontId="12" fillId="10" borderId="5" xfId="5" applyNumberFormat="1" applyFont="1" applyFill="1" applyBorder="1" applyAlignment="1">
      <alignment horizontal="center" vertical="center" wrapText="1"/>
    </xf>
    <xf numFmtId="166" fontId="6" fillId="10" borderId="5" xfId="5" applyNumberFormat="1" applyFont="1" applyFill="1" applyBorder="1" applyAlignment="1">
      <alignment horizontal="center" vertical="center" shrinkToFit="1"/>
    </xf>
    <xf numFmtId="166" fontId="6" fillId="10" borderId="5" xfId="5" applyNumberFormat="1" applyFont="1" applyFill="1" applyBorder="1" applyAlignment="1">
      <alignment horizontal="center" vertical="top" shrinkToFit="1"/>
    </xf>
    <xf numFmtId="0" fontId="8" fillId="0" borderId="0" xfId="0" applyFont="1" applyAlignment="1">
      <alignment horizontal="left" wrapText="1"/>
    </xf>
    <xf numFmtId="0" fontId="10" fillId="0" borderId="5" xfId="1" applyFont="1" applyBorder="1" applyAlignment="1">
      <alignment horizontal="center" vertical="top"/>
    </xf>
    <xf numFmtId="0" fontId="6" fillId="0" borderId="5" xfId="1" applyFont="1" applyBorder="1" applyAlignment="1">
      <alignment horizontal="center" vertical="top" wrapText="1"/>
    </xf>
    <xf numFmtId="0" fontId="6" fillId="0" borderId="5" xfId="1" applyFont="1" applyBorder="1" applyAlignment="1">
      <alignment horizontal="center" vertical="center"/>
    </xf>
    <xf numFmtId="0" fontId="6" fillId="0" borderId="5" xfId="1" applyFont="1" applyBorder="1" applyAlignment="1">
      <alignment horizontal="left" vertical="center"/>
    </xf>
    <xf numFmtId="43" fontId="6" fillId="0" borderId="5" xfId="1" applyNumberFormat="1" applyFont="1" applyBorder="1" applyAlignment="1">
      <alignment horizontal="right" vertical="center" wrapText="1"/>
    </xf>
    <xf numFmtId="0" fontId="5" fillId="0" borderId="5" xfId="1" applyFont="1" applyBorder="1" applyAlignment="1">
      <alignment horizontal="left" vertical="center"/>
    </xf>
    <xf numFmtId="0" fontId="5" fillId="0" borderId="11" xfId="1" applyFont="1" applyBorder="1" applyAlignment="1">
      <alignment horizontal="left" vertical="top"/>
    </xf>
    <xf numFmtId="0" fontId="5" fillId="0" borderId="0" xfId="1" applyFont="1"/>
    <xf numFmtId="0" fontId="6" fillId="0" borderId="11" xfId="1" applyFont="1" applyBorder="1" applyAlignment="1">
      <alignment horizontal="left" vertical="top"/>
    </xf>
    <xf numFmtId="0" fontId="6" fillId="0" borderId="0" xfId="1" applyFont="1"/>
    <xf numFmtId="0" fontId="6" fillId="0" borderId="5" xfId="1" applyFont="1" applyBorder="1" applyAlignment="1">
      <alignment horizontal="center" vertical="top"/>
    </xf>
    <xf numFmtId="0" fontId="13" fillId="0" borderId="0" xfId="4" applyFont="1" applyFill="1" applyBorder="1" applyAlignment="1">
      <alignment horizontal="left" vertical="top" wrapText="1"/>
    </xf>
    <xf numFmtId="0" fontId="5" fillId="0" borderId="0" xfId="4" applyFont="1" applyFill="1" applyBorder="1" applyAlignment="1">
      <alignment horizontal="left" vertical="top" wrapText="1"/>
    </xf>
    <xf numFmtId="0" fontId="13" fillId="0" borderId="0" xfId="4" applyFont="1" applyFill="1" applyBorder="1" applyAlignment="1">
      <alignment horizontal="center" vertical="top" wrapText="1"/>
    </xf>
    <xf numFmtId="0" fontId="16" fillId="0" borderId="15" xfId="4" applyFont="1" applyFill="1" applyBorder="1" applyAlignment="1">
      <alignment horizontal="center" vertical="center" wrapText="1"/>
    </xf>
    <xf numFmtId="0" fontId="16" fillId="0" borderId="16" xfId="4" applyFont="1" applyFill="1" applyBorder="1" applyAlignment="1">
      <alignment horizontal="center" vertical="center" wrapText="1"/>
    </xf>
    <xf numFmtId="0" fontId="16" fillId="0" borderId="17" xfId="4" applyFont="1" applyFill="1" applyBorder="1" applyAlignment="1">
      <alignment horizontal="center" vertical="center" wrapText="1"/>
    </xf>
    <xf numFmtId="0" fontId="12" fillId="2" borderId="1" xfId="4" applyFont="1" applyFill="1" applyBorder="1" applyAlignment="1">
      <alignment horizontal="center" vertical="top" wrapText="1"/>
    </xf>
    <xf numFmtId="0" fontId="12" fillId="2" borderId="6" xfId="4" applyFont="1" applyFill="1" applyBorder="1" applyAlignment="1">
      <alignment horizontal="center" vertical="top" wrapText="1"/>
    </xf>
    <xf numFmtId="0" fontId="12" fillId="2" borderId="2" xfId="4" applyFont="1" applyFill="1" applyBorder="1" applyAlignment="1">
      <alignment horizontal="center" vertical="top" wrapText="1"/>
    </xf>
    <xf numFmtId="0" fontId="12" fillId="0" borderId="7" xfId="4" applyFont="1" applyFill="1" applyBorder="1" applyAlignment="1">
      <alignment horizontal="left" vertical="top" wrapText="1"/>
    </xf>
    <xf numFmtId="0" fontId="12" fillId="0" borderId="4" xfId="4" applyFont="1" applyFill="1" applyBorder="1" applyAlignment="1">
      <alignment horizontal="left" vertical="top" wrapText="1"/>
    </xf>
    <xf numFmtId="0" fontId="12" fillId="0" borderId="8" xfId="4" applyFont="1" applyFill="1" applyBorder="1" applyAlignment="1">
      <alignment horizontal="left" vertical="top" wrapText="1"/>
    </xf>
    <xf numFmtId="0" fontId="13" fillId="0" borderId="10" xfId="4" applyFont="1" applyFill="1" applyBorder="1" applyAlignment="1">
      <alignment horizontal="left" vertical="top" wrapText="1"/>
    </xf>
    <xf numFmtId="0" fontId="5" fillId="0" borderId="10" xfId="4" applyFont="1" applyFill="1" applyBorder="1" applyAlignment="1">
      <alignment horizontal="left" vertical="top" wrapText="1"/>
    </xf>
    <xf numFmtId="0" fontId="5" fillId="0" borderId="0" xfId="3" applyFont="1" applyFill="1" applyBorder="1" applyAlignment="1">
      <alignment horizontal="left" vertical="top" wrapText="1"/>
    </xf>
    <xf numFmtId="43" fontId="12" fillId="0" borderId="14" xfId="3" applyNumberFormat="1" applyFont="1" applyFill="1" applyBorder="1" applyAlignment="1">
      <alignment horizontal="right" vertical="top" wrapText="1"/>
    </xf>
    <xf numFmtId="43" fontId="12" fillId="0" borderId="13" xfId="3" applyNumberFormat="1" applyFont="1" applyFill="1" applyBorder="1" applyAlignment="1">
      <alignment horizontal="right" vertical="top" wrapText="1"/>
    </xf>
    <xf numFmtId="0" fontId="0" fillId="0" borderId="13" xfId="0" applyBorder="1" applyAlignment="1">
      <alignment horizontal="right" vertical="top" wrapText="1"/>
    </xf>
    <xf numFmtId="43" fontId="12" fillId="2" borderId="13" xfId="3" applyNumberFormat="1" applyFont="1" applyFill="1" applyBorder="1" applyAlignment="1">
      <alignment horizontal="right" vertical="top" wrapText="1"/>
    </xf>
    <xf numFmtId="0" fontId="12" fillId="0" borderId="13" xfId="3" applyFont="1" applyFill="1" applyBorder="1" applyAlignment="1">
      <alignment horizontal="left" vertical="top"/>
    </xf>
    <xf numFmtId="0" fontId="0" fillId="0" borderId="13" xfId="0" applyBorder="1" applyAlignment="1">
      <alignment horizontal="left" vertical="top"/>
    </xf>
    <xf numFmtId="0" fontId="12" fillId="2" borderId="13" xfId="3" applyFont="1" applyFill="1" applyBorder="1" applyAlignment="1">
      <alignment horizontal="left" vertical="top"/>
    </xf>
    <xf numFmtId="0" fontId="12" fillId="0" borderId="14" xfId="3" applyFont="1" applyFill="1" applyBorder="1" applyAlignment="1">
      <alignment horizontal="left" vertical="top"/>
    </xf>
    <xf numFmtId="0" fontId="17" fillId="0" borderId="0" xfId="6" quotePrefix="1" applyBorder="1"/>
    <xf numFmtId="0" fontId="18" fillId="13" borderId="0" xfId="6" applyFont="1" applyFill="1" applyBorder="1" applyAlignment="1">
      <alignment horizontal="left" vertical="top" wrapText="1"/>
    </xf>
    <xf numFmtId="0" fontId="18" fillId="13" borderId="0" xfId="6" applyFont="1" applyFill="1" applyBorder="1" applyAlignment="1">
      <alignment horizontal="right" vertical="top" wrapText="1"/>
    </xf>
    <xf numFmtId="0" fontId="18" fillId="13" borderId="0" xfId="6" applyFont="1" applyFill="1" applyBorder="1" applyAlignment="1">
      <alignment vertical="top" wrapText="1"/>
    </xf>
    <xf numFmtId="0" fontId="18" fillId="13" borderId="0" xfId="6" applyFont="1" applyFill="1" applyBorder="1" applyAlignment="1">
      <alignment horizontal="center" vertical="top" wrapText="1"/>
    </xf>
    <xf numFmtId="43" fontId="18" fillId="13" borderId="0" xfId="7" applyFont="1" applyFill="1" applyBorder="1" applyAlignment="1">
      <alignment horizontal="right" vertical="top" wrapText="1"/>
    </xf>
    <xf numFmtId="0" fontId="17" fillId="0" borderId="0" xfId="6" applyBorder="1"/>
    <xf numFmtId="0" fontId="19" fillId="14" borderId="0" xfId="6" applyFont="1" applyFill="1" applyBorder="1" applyAlignment="1">
      <alignment horizontal="left" vertical="top" wrapText="1"/>
    </xf>
    <xf numFmtId="0" fontId="19" fillId="14" borderId="0" xfId="6" applyFont="1" applyFill="1" applyBorder="1" applyAlignment="1">
      <alignment horizontal="right" vertical="top" wrapText="1"/>
    </xf>
    <xf numFmtId="0" fontId="19" fillId="14" borderId="0" xfId="6" applyFont="1" applyFill="1" applyBorder="1" applyAlignment="1">
      <alignment vertical="top" wrapText="1"/>
    </xf>
    <xf numFmtId="0" fontId="19" fillId="14" borderId="0" xfId="6" applyFont="1" applyFill="1" applyBorder="1" applyAlignment="1">
      <alignment horizontal="center" vertical="top" wrapText="1"/>
    </xf>
    <xf numFmtId="167" fontId="19" fillId="14" borderId="0" xfId="6" applyNumberFormat="1" applyFont="1" applyFill="1" applyBorder="1" applyAlignment="1">
      <alignment horizontal="right" vertical="top" wrapText="1"/>
    </xf>
    <xf numFmtId="43" fontId="19" fillId="14" borderId="0" xfId="7" applyFont="1" applyFill="1" applyBorder="1" applyAlignment="1">
      <alignment horizontal="right" vertical="top" wrapText="1"/>
    </xf>
    <xf numFmtId="4" fontId="19" fillId="14" borderId="0" xfId="6" applyNumberFormat="1" applyFont="1" applyFill="1" applyBorder="1" applyAlignment="1">
      <alignment horizontal="right" vertical="top" wrapText="1"/>
    </xf>
    <xf numFmtId="0" fontId="20" fillId="15" borderId="0" xfId="6" applyFont="1" applyFill="1" applyBorder="1" applyAlignment="1">
      <alignment horizontal="left" vertical="top" wrapText="1"/>
    </xf>
    <xf numFmtId="0" fontId="20" fillId="15" borderId="0" xfId="6" applyFont="1" applyFill="1" applyBorder="1" applyAlignment="1">
      <alignment horizontal="right" vertical="top" wrapText="1"/>
    </xf>
    <xf numFmtId="0" fontId="20" fillId="15" borderId="0" xfId="6" applyFont="1" applyFill="1" applyBorder="1" applyAlignment="1">
      <alignment vertical="top" wrapText="1"/>
    </xf>
    <xf numFmtId="0" fontId="20" fillId="15" borderId="0" xfId="6" applyFont="1" applyFill="1" applyBorder="1" applyAlignment="1">
      <alignment horizontal="center" vertical="top" wrapText="1"/>
    </xf>
    <xf numFmtId="167" fontId="20" fillId="15" borderId="0" xfId="6" applyNumberFormat="1" applyFont="1" applyFill="1" applyBorder="1" applyAlignment="1">
      <alignment horizontal="right" vertical="top" wrapText="1"/>
    </xf>
    <xf numFmtId="43" fontId="20" fillId="15" borderId="0" xfId="7" applyFont="1" applyFill="1" applyBorder="1" applyAlignment="1">
      <alignment horizontal="right" vertical="top" wrapText="1"/>
    </xf>
    <xf numFmtId="4" fontId="20" fillId="15" borderId="0" xfId="6" applyNumberFormat="1" applyFont="1" applyFill="1" applyBorder="1" applyAlignment="1">
      <alignment horizontal="right" vertical="top" wrapText="1"/>
    </xf>
    <xf numFmtId="0" fontId="20" fillId="13" borderId="0" xfId="6" applyFont="1" applyFill="1" applyBorder="1" applyAlignment="1">
      <alignment horizontal="right" vertical="top" wrapText="1"/>
    </xf>
    <xf numFmtId="0" fontId="20" fillId="13" borderId="0" xfId="6" applyFont="1" applyFill="1" applyBorder="1" applyAlignment="1">
      <alignment vertical="top" wrapText="1"/>
    </xf>
    <xf numFmtId="43" fontId="20" fillId="13" borderId="0" xfId="7" applyFont="1" applyFill="1" applyBorder="1" applyAlignment="1">
      <alignment vertical="top" wrapText="1"/>
    </xf>
    <xf numFmtId="4" fontId="20" fillId="13" borderId="0" xfId="6" applyNumberFormat="1" applyFont="1" applyFill="1" applyBorder="1" applyAlignment="1">
      <alignment horizontal="right" vertical="top" wrapText="1"/>
    </xf>
    <xf numFmtId="43" fontId="19" fillId="14" borderId="0" xfId="7" applyFont="1" applyFill="1" applyBorder="1" applyAlignment="1">
      <alignment horizontal="left" vertical="top" wrapText="1"/>
    </xf>
    <xf numFmtId="0" fontId="20" fillId="16" borderId="0" xfId="6" applyFont="1" applyFill="1" applyBorder="1" applyAlignment="1">
      <alignment horizontal="left" vertical="top" wrapText="1"/>
    </xf>
    <xf numFmtId="0" fontId="20" fillId="16" borderId="0" xfId="6" applyFont="1" applyFill="1" applyBorder="1" applyAlignment="1">
      <alignment horizontal="right" vertical="top" wrapText="1"/>
    </xf>
    <xf numFmtId="0" fontId="20" fillId="16" borderId="0" xfId="6" applyFont="1" applyFill="1" applyBorder="1" applyAlignment="1">
      <alignment vertical="top" wrapText="1"/>
    </xf>
    <xf numFmtId="0" fontId="20" fillId="16" borderId="0" xfId="6" applyFont="1" applyFill="1" applyBorder="1" applyAlignment="1">
      <alignment horizontal="center" vertical="top" wrapText="1"/>
    </xf>
    <xf numFmtId="167" fontId="20" fillId="16" borderId="0" xfId="6" applyNumberFormat="1" applyFont="1" applyFill="1" applyBorder="1" applyAlignment="1">
      <alignment horizontal="right" vertical="top" wrapText="1"/>
    </xf>
    <xf numFmtId="43" fontId="20" fillId="16" borderId="0" xfId="7" applyFont="1" applyFill="1" applyBorder="1" applyAlignment="1">
      <alignment horizontal="right" vertical="top" wrapText="1"/>
    </xf>
    <xf numFmtId="4" fontId="20" fillId="16" borderId="0" xfId="6" applyNumberFormat="1" applyFont="1" applyFill="1" applyBorder="1" applyAlignment="1">
      <alignment horizontal="right" vertical="top" wrapText="1"/>
    </xf>
    <xf numFmtId="43" fontId="0" fillId="0" borderId="0" xfId="7" applyFont="1" applyBorder="1"/>
  </cellXfs>
  <cellStyles count="8">
    <cellStyle name="Normal" xfId="0" builtinId="0"/>
    <cellStyle name="Normal 2" xfId="1"/>
    <cellStyle name="Normal 3" xfId="3"/>
    <cellStyle name="Normal 4" xfId="4"/>
    <cellStyle name="Normal 5" xfId="6"/>
    <cellStyle name="Porcentagem" xfId="2" builtinId="5"/>
    <cellStyle name="Vírgula" xfId="5" builtinId="3"/>
    <cellStyle name="Vírgula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3.jp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99061</xdr:colOff>
      <xdr:row>1</xdr:row>
      <xdr:rowOff>0</xdr:rowOff>
    </xdr:from>
    <xdr:to>
      <xdr:col>2</xdr:col>
      <xdr:colOff>1052197</xdr:colOff>
      <xdr:row>7</xdr:row>
      <xdr:rowOff>7620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1" y="152400"/>
          <a:ext cx="1425576" cy="922020"/>
        </a:xfrm>
        <a:prstGeom prst="rect">
          <a:avLst/>
        </a:prstGeom>
      </xdr:spPr>
    </xdr:pic>
    <xdr:clientData/>
  </xdr:twoCellAnchor>
  <xdr:twoCellAnchor editAs="oneCell">
    <xdr:from>
      <xdr:col>2</xdr:col>
      <xdr:colOff>3230880</xdr:colOff>
      <xdr:row>28</xdr:row>
      <xdr:rowOff>99060</xdr:rowOff>
    </xdr:from>
    <xdr:to>
      <xdr:col>5</xdr:col>
      <xdr:colOff>480060</xdr:colOff>
      <xdr:row>33</xdr:row>
      <xdr:rowOff>13401</xdr:rowOff>
    </xdr:to>
    <xdr:pic>
      <xdr:nvPicPr>
        <xdr:cNvPr id="3" name="Imagem 2"/>
        <xdr:cNvPicPr>
          <a:picLocks noChangeAspect="1"/>
        </xdr:cNvPicPr>
      </xdr:nvPicPr>
      <xdr:blipFill>
        <a:blip xmlns:r="http://schemas.openxmlformats.org/officeDocument/2006/relationships" r:embed="rId2"/>
        <a:stretch>
          <a:fillRect/>
        </a:stretch>
      </xdr:blipFill>
      <xdr:spPr>
        <a:xfrm>
          <a:off x="4312920" y="4533900"/>
          <a:ext cx="2080260" cy="676341"/>
        </a:xfrm>
        <a:prstGeom prst="rect">
          <a:avLst/>
        </a:prstGeom>
      </xdr:spPr>
    </xdr:pic>
    <xdr:clientData/>
  </xdr:twoCellAnchor>
  <xdr:twoCellAnchor editAs="oneCell">
    <xdr:from>
      <xdr:col>2</xdr:col>
      <xdr:colOff>563880</xdr:colOff>
      <xdr:row>29</xdr:row>
      <xdr:rowOff>19482</xdr:rowOff>
    </xdr:from>
    <xdr:to>
      <xdr:col>2</xdr:col>
      <xdr:colOff>2705100</xdr:colOff>
      <xdr:row>32</xdr:row>
      <xdr:rowOff>126149</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5920" y="4606722"/>
          <a:ext cx="2141220" cy="563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99061</xdr:colOff>
      <xdr:row>1</xdr:row>
      <xdr:rowOff>0</xdr:rowOff>
    </xdr:from>
    <xdr:to>
      <xdr:col>2</xdr:col>
      <xdr:colOff>1082677</xdr:colOff>
      <xdr:row>7</xdr:row>
      <xdr:rowOff>7620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1" y="152400"/>
          <a:ext cx="1425576" cy="922020"/>
        </a:xfrm>
        <a:prstGeom prst="rect">
          <a:avLst/>
        </a:prstGeom>
      </xdr:spPr>
    </xdr:pic>
    <xdr:clientData/>
  </xdr:twoCellAnchor>
  <xdr:twoCellAnchor editAs="oneCell">
    <xdr:from>
      <xdr:col>4</xdr:col>
      <xdr:colOff>190501</xdr:colOff>
      <xdr:row>40</xdr:row>
      <xdr:rowOff>76200</xdr:rowOff>
    </xdr:from>
    <xdr:to>
      <xdr:col>6</xdr:col>
      <xdr:colOff>350521</xdr:colOff>
      <xdr:row>44</xdr:row>
      <xdr:rowOff>142941</xdr:rowOff>
    </xdr:to>
    <xdr:pic>
      <xdr:nvPicPr>
        <xdr:cNvPr id="3" name="Imagem 2"/>
        <xdr:cNvPicPr>
          <a:picLocks noChangeAspect="1"/>
        </xdr:cNvPicPr>
      </xdr:nvPicPr>
      <xdr:blipFill>
        <a:blip xmlns:r="http://schemas.openxmlformats.org/officeDocument/2006/relationships" r:embed="rId2"/>
        <a:stretch>
          <a:fillRect/>
        </a:stretch>
      </xdr:blipFill>
      <xdr:spPr>
        <a:xfrm>
          <a:off x="4823461" y="6339840"/>
          <a:ext cx="2080260" cy="676341"/>
        </a:xfrm>
        <a:prstGeom prst="rect">
          <a:avLst/>
        </a:prstGeom>
      </xdr:spPr>
    </xdr:pic>
    <xdr:clientData/>
  </xdr:twoCellAnchor>
  <xdr:twoCellAnchor editAs="oneCell">
    <xdr:from>
      <xdr:col>2</xdr:col>
      <xdr:colOff>121920</xdr:colOff>
      <xdr:row>40</xdr:row>
      <xdr:rowOff>83820</xdr:rowOff>
    </xdr:from>
    <xdr:to>
      <xdr:col>2</xdr:col>
      <xdr:colOff>2423929</xdr:colOff>
      <xdr:row>44</xdr:row>
      <xdr:rowOff>80429</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3480" y="6347460"/>
          <a:ext cx="2302009" cy="606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269747</xdr:colOff>
      <xdr:row>2169</xdr:row>
      <xdr:rowOff>92332</xdr:rowOff>
    </xdr:from>
    <xdr:ext cx="6350" cy="74930"/>
    <xdr:sp macro="" textlink="">
      <xdr:nvSpPr>
        <xdr:cNvPr id="31" name="Shape 31"/>
        <xdr:cNvSpPr/>
      </xdr:nvSpPr>
      <xdr:spPr>
        <a:xfrm>
          <a:off x="5344667" y="263614792"/>
          <a:ext cx="6350" cy="74930"/>
        </a:xfrm>
        <a:custGeom>
          <a:avLst/>
          <a:gdLst/>
          <a:ahLst/>
          <a:cxnLst/>
          <a:rect l="0" t="0" r="0" b="0"/>
          <a:pathLst>
            <a:path w="6350" h="74930">
              <a:moveTo>
                <a:pt x="6096" y="74675"/>
              </a:moveTo>
              <a:lnTo>
                <a:pt x="0" y="74675"/>
              </a:lnTo>
              <a:lnTo>
                <a:pt x="0" y="0"/>
              </a:lnTo>
              <a:lnTo>
                <a:pt x="6096" y="0"/>
              </a:lnTo>
              <a:lnTo>
                <a:pt x="6096" y="74675"/>
              </a:lnTo>
              <a:close/>
            </a:path>
          </a:pathLst>
        </a:custGeom>
        <a:solidFill>
          <a:srgbClr val="000000"/>
        </a:solidFill>
      </xdr:spPr>
    </xdr:sp>
    <xdr:clientData/>
  </xdr:oneCellAnchor>
  <xdr:twoCellAnchor editAs="oneCell">
    <xdr:from>
      <xdr:col>1</xdr:col>
      <xdr:colOff>83821</xdr:colOff>
      <xdr:row>1</xdr:row>
      <xdr:rowOff>15240</xdr:rowOff>
    </xdr:from>
    <xdr:to>
      <xdr:col>3</xdr:col>
      <xdr:colOff>46357</xdr:colOff>
      <xdr:row>7</xdr:row>
      <xdr:rowOff>22860</xdr:rowOff>
    </xdr:to>
    <xdr:pic>
      <xdr:nvPicPr>
        <xdr:cNvPr id="33" name="Imagem 3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1" y="167640"/>
          <a:ext cx="1425576" cy="922020"/>
        </a:xfrm>
        <a:prstGeom prst="rect">
          <a:avLst/>
        </a:prstGeom>
      </xdr:spPr>
    </xdr:pic>
    <xdr:clientData/>
  </xdr:twoCellAnchor>
  <xdr:twoCellAnchor editAs="oneCell">
    <xdr:from>
      <xdr:col>4</xdr:col>
      <xdr:colOff>4427220</xdr:colOff>
      <xdr:row>2292</xdr:row>
      <xdr:rowOff>7620</xdr:rowOff>
    </xdr:from>
    <xdr:to>
      <xdr:col>7</xdr:col>
      <xdr:colOff>457200</xdr:colOff>
      <xdr:row>2296</xdr:row>
      <xdr:rowOff>74361</xdr:rowOff>
    </xdr:to>
    <xdr:pic>
      <xdr:nvPicPr>
        <xdr:cNvPr id="4" name="Imagem 3"/>
        <xdr:cNvPicPr>
          <a:picLocks noChangeAspect="1"/>
        </xdr:cNvPicPr>
      </xdr:nvPicPr>
      <xdr:blipFill>
        <a:blip xmlns:r="http://schemas.openxmlformats.org/officeDocument/2006/relationships" r:embed="rId2"/>
        <a:stretch>
          <a:fillRect/>
        </a:stretch>
      </xdr:blipFill>
      <xdr:spPr>
        <a:xfrm>
          <a:off x="7246620" y="419000940"/>
          <a:ext cx="2080260" cy="676341"/>
        </a:xfrm>
        <a:prstGeom prst="rect">
          <a:avLst/>
        </a:prstGeom>
      </xdr:spPr>
    </xdr:pic>
    <xdr:clientData/>
  </xdr:twoCellAnchor>
  <xdr:twoCellAnchor editAs="oneCell">
    <xdr:from>
      <xdr:col>3</xdr:col>
      <xdr:colOff>746759</xdr:colOff>
      <xdr:row>2292</xdr:row>
      <xdr:rowOff>30480</xdr:rowOff>
    </xdr:from>
    <xdr:to>
      <xdr:col>4</xdr:col>
      <xdr:colOff>2302008</xdr:colOff>
      <xdr:row>2296</xdr:row>
      <xdr:rowOff>27089</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9399" y="419023800"/>
          <a:ext cx="2302009" cy="606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312421</xdr:colOff>
      <xdr:row>1</xdr:row>
      <xdr:rowOff>0</xdr:rowOff>
    </xdr:from>
    <xdr:to>
      <xdr:col>1</xdr:col>
      <xdr:colOff>1737997</xdr:colOff>
      <xdr:row>7</xdr:row>
      <xdr:rowOff>7620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1" y="152400"/>
          <a:ext cx="1425576" cy="922020"/>
        </a:xfrm>
        <a:prstGeom prst="rect">
          <a:avLst/>
        </a:prstGeom>
      </xdr:spPr>
    </xdr:pic>
    <xdr:clientData/>
  </xdr:twoCellAnchor>
  <xdr:twoCellAnchor editAs="oneCell">
    <xdr:from>
      <xdr:col>10</xdr:col>
      <xdr:colOff>495301</xdr:colOff>
      <xdr:row>65</xdr:row>
      <xdr:rowOff>0</xdr:rowOff>
    </xdr:from>
    <xdr:to>
      <xdr:col>12</xdr:col>
      <xdr:colOff>853441</xdr:colOff>
      <xdr:row>69</xdr:row>
      <xdr:rowOff>66741</xdr:rowOff>
    </xdr:to>
    <xdr:pic>
      <xdr:nvPicPr>
        <xdr:cNvPr id="3" name="Imagem 2"/>
        <xdr:cNvPicPr>
          <a:picLocks noChangeAspect="1"/>
        </xdr:cNvPicPr>
      </xdr:nvPicPr>
      <xdr:blipFill>
        <a:blip xmlns:r="http://schemas.openxmlformats.org/officeDocument/2006/relationships" r:embed="rId2"/>
        <a:stretch>
          <a:fillRect/>
        </a:stretch>
      </xdr:blipFill>
      <xdr:spPr>
        <a:xfrm>
          <a:off x="10439401" y="9921240"/>
          <a:ext cx="2080260" cy="676341"/>
        </a:xfrm>
        <a:prstGeom prst="rect">
          <a:avLst/>
        </a:prstGeom>
      </xdr:spPr>
    </xdr:pic>
    <xdr:clientData/>
  </xdr:twoCellAnchor>
  <xdr:twoCellAnchor editAs="oneCell">
    <xdr:from>
      <xdr:col>5</xdr:col>
      <xdr:colOff>373380</xdr:colOff>
      <xdr:row>65</xdr:row>
      <xdr:rowOff>22860</xdr:rowOff>
    </xdr:from>
    <xdr:to>
      <xdr:col>8</xdr:col>
      <xdr:colOff>92209</xdr:colOff>
      <xdr:row>69</xdr:row>
      <xdr:rowOff>19469</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12180" y="9944100"/>
          <a:ext cx="2302009" cy="6062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99061</xdr:colOff>
      <xdr:row>1</xdr:row>
      <xdr:rowOff>0</xdr:rowOff>
    </xdr:from>
    <xdr:to>
      <xdr:col>2</xdr:col>
      <xdr:colOff>930277</xdr:colOff>
      <xdr:row>7</xdr:row>
      <xdr:rowOff>7620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1" y="152400"/>
          <a:ext cx="1425576" cy="922020"/>
        </a:xfrm>
        <a:prstGeom prst="rect">
          <a:avLst/>
        </a:prstGeom>
      </xdr:spPr>
    </xdr:pic>
    <xdr:clientData/>
  </xdr:twoCellAnchor>
  <xdr:twoCellAnchor editAs="oneCell">
    <xdr:from>
      <xdr:col>3</xdr:col>
      <xdr:colOff>137161</xdr:colOff>
      <xdr:row>40</xdr:row>
      <xdr:rowOff>137160</xdr:rowOff>
    </xdr:from>
    <xdr:to>
      <xdr:col>4</xdr:col>
      <xdr:colOff>716281</xdr:colOff>
      <xdr:row>45</xdr:row>
      <xdr:rowOff>51501</xdr:rowOff>
    </xdr:to>
    <xdr:pic>
      <xdr:nvPicPr>
        <xdr:cNvPr id="3" name="Imagem 2"/>
        <xdr:cNvPicPr>
          <a:picLocks noChangeAspect="1"/>
        </xdr:cNvPicPr>
      </xdr:nvPicPr>
      <xdr:blipFill>
        <a:blip xmlns:r="http://schemas.openxmlformats.org/officeDocument/2006/relationships" r:embed="rId2"/>
        <a:stretch>
          <a:fillRect/>
        </a:stretch>
      </xdr:blipFill>
      <xdr:spPr>
        <a:xfrm>
          <a:off x="4503421" y="6248400"/>
          <a:ext cx="2080260" cy="676341"/>
        </a:xfrm>
        <a:prstGeom prst="rect">
          <a:avLst/>
        </a:prstGeom>
      </xdr:spPr>
    </xdr:pic>
    <xdr:clientData/>
  </xdr:twoCellAnchor>
  <xdr:twoCellAnchor editAs="oneCell">
    <xdr:from>
      <xdr:col>1</xdr:col>
      <xdr:colOff>281940</xdr:colOff>
      <xdr:row>41</xdr:row>
      <xdr:rowOff>22860</xdr:rowOff>
    </xdr:from>
    <xdr:to>
      <xdr:col>2</xdr:col>
      <xdr:colOff>1989589</xdr:colOff>
      <xdr:row>45</xdr:row>
      <xdr:rowOff>19469</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540" y="6286500"/>
          <a:ext cx="2302009" cy="606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99061</xdr:colOff>
      <xdr:row>1</xdr:row>
      <xdr:rowOff>0</xdr:rowOff>
    </xdr:from>
    <xdr:to>
      <xdr:col>2</xdr:col>
      <xdr:colOff>831217</xdr:colOff>
      <xdr:row>7</xdr:row>
      <xdr:rowOff>7620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1" y="152400"/>
          <a:ext cx="1425576" cy="922020"/>
        </a:xfrm>
        <a:prstGeom prst="rect">
          <a:avLst/>
        </a:prstGeom>
      </xdr:spPr>
    </xdr:pic>
    <xdr:clientData/>
  </xdr:twoCellAnchor>
  <xdr:twoCellAnchor editAs="oneCell">
    <xdr:from>
      <xdr:col>3</xdr:col>
      <xdr:colOff>1897381</xdr:colOff>
      <xdr:row>28</xdr:row>
      <xdr:rowOff>83820</xdr:rowOff>
    </xdr:from>
    <xdr:to>
      <xdr:col>5</xdr:col>
      <xdr:colOff>685801</xdr:colOff>
      <xdr:row>32</xdr:row>
      <xdr:rowOff>150561</xdr:rowOff>
    </xdr:to>
    <xdr:pic>
      <xdr:nvPicPr>
        <xdr:cNvPr id="3" name="Imagem 2"/>
        <xdr:cNvPicPr>
          <a:picLocks noChangeAspect="1"/>
        </xdr:cNvPicPr>
      </xdr:nvPicPr>
      <xdr:blipFill>
        <a:blip xmlns:r="http://schemas.openxmlformats.org/officeDocument/2006/relationships" r:embed="rId2"/>
        <a:stretch>
          <a:fillRect/>
        </a:stretch>
      </xdr:blipFill>
      <xdr:spPr>
        <a:xfrm>
          <a:off x="4914901" y="4671060"/>
          <a:ext cx="2080260" cy="676341"/>
        </a:xfrm>
        <a:prstGeom prst="rect">
          <a:avLst/>
        </a:prstGeom>
      </xdr:spPr>
    </xdr:pic>
    <xdr:clientData/>
  </xdr:twoCellAnchor>
  <xdr:twoCellAnchor editAs="oneCell">
    <xdr:from>
      <xdr:col>2</xdr:col>
      <xdr:colOff>60960</xdr:colOff>
      <xdr:row>28</xdr:row>
      <xdr:rowOff>91440</xdr:rowOff>
    </xdr:from>
    <xdr:to>
      <xdr:col>3</xdr:col>
      <xdr:colOff>648469</xdr:colOff>
      <xdr:row>32</xdr:row>
      <xdr:rowOff>88049</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3980" y="4678680"/>
          <a:ext cx="2302009" cy="606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205740</xdr:colOff>
      <xdr:row>24</xdr:row>
      <xdr:rowOff>71632</xdr:rowOff>
    </xdr:from>
    <xdr:ext cx="3586336" cy="460656"/>
    <xdr:pic>
      <xdr:nvPicPr>
        <xdr:cNvPr id="2"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340" y="4628392"/>
          <a:ext cx="3586336" cy="460656"/>
        </a:xfrm>
        <a:prstGeom prst="rect">
          <a:avLst/>
        </a:prstGeom>
      </xdr:spPr>
    </xdr:pic>
    <xdr:clientData/>
  </xdr:oneCellAnchor>
  <xdr:oneCellAnchor>
    <xdr:from>
      <xdr:col>1</xdr:col>
      <xdr:colOff>708660</xdr:colOff>
      <xdr:row>29</xdr:row>
      <xdr:rowOff>60960</xdr:rowOff>
    </xdr:from>
    <xdr:ext cx="4296465" cy="743241"/>
    <xdr:pic>
      <xdr:nvPicPr>
        <xdr:cNvPr id="3" name="image2.jpe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8260" y="7719060"/>
          <a:ext cx="4296465" cy="743241"/>
        </a:xfrm>
        <a:prstGeom prst="rect">
          <a:avLst/>
        </a:prstGeom>
      </xdr:spPr>
    </xdr:pic>
    <xdr:clientData/>
  </xdr:oneCellAnchor>
  <xdr:twoCellAnchor editAs="oneCell">
    <xdr:from>
      <xdr:col>1</xdr:col>
      <xdr:colOff>114300</xdr:colOff>
      <xdr:row>0</xdr:row>
      <xdr:rowOff>76200</xdr:rowOff>
    </xdr:from>
    <xdr:to>
      <xdr:col>1</xdr:col>
      <xdr:colOff>1324733</xdr:colOff>
      <xdr:row>7</xdr:row>
      <xdr:rowOff>89452</xdr:rowOff>
    </xdr:to>
    <xdr:pic>
      <xdr:nvPicPr>
        <xdr:cNvPr id="4" name="Imagem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76200"/>
          <a:ext cx="1210433" cy="920032"/>
        </a:xfrm>
        <a:prstGeom prst="rect">
          <a:avLst/>
        </a:prstGeom>
      </xdr:spPr>
    </xdr:pic>
    <xdr:clientData/>
  </xdr:twoCellAnchor>
  <xdr:twoCellAnchor editAs="oneCell">
    <xdr:from>
      <xdr:col>4</xdr:col>
      <xdr:colOff>434341</xdr:colOff>
      <xdr:row>33</xdr:row>
      <xdr:rowOff>106680</xdr:rowOff>
    </xdr:from>
    <xdr:to>
      <xdr:col>4</xdr:col>
      <xdr:colOff>2514601</xdr:colOff>
      <xdr:row>38</xdr:row>
      <xdr:rowOff>21021</xdr:rowOff>
    </xdr:to>
    <xdr:pic>
      <xdr:nvPicPr>
        <xdr:cNvPr id="5" name="Imagem 4"/>
        <xdr:cNvPicPr>
          <a:picLocks noChangeAspect="1"/>
        </xdr:cNvPicPr>
      </xdr:nvPicPr>
      <xdr:blipFill>
        <a:blip xmlns:r="http://schemas.openxmlformats.org/officeDocument/2006/relationships" r:embed="rId4"/>
        <a:stretch>
          <a:fillRect/>
        </a:stretch>
      </xdr:blipFill>
      <xdr:spPr>
        <a:xfrm>
          <a:off x="4076701" y="9060180"/>
          <a:ext cx="2080260" cy="676341"/>
        </a:xfrm>
        <a:prstGeom prst="rect">
          <a:avLst/>
        </a:prstGeom>
      </xdr:spPr>
    </xdr:pic>
    <xdr:clientData/>
  </xdr:twoCellAnchor>
  <xdr:twoCellAnchor editAs="oneCell">
    <xdr:from>
      <xdr:col>1</xdr:col>
      <xdr:colOff>419100</xdr:colOff>
      <xdr:row>33</xdr:row>
      <xdr:rowOff>137160</xdr:rowOff>
    </xdr:from>
    <xdr:to>
      <xdr:col>3</xdr:col>
      <xdr:colOff>648469</xdr:colOff>
      <xdr:row>37</xdr:row>
      <xdr:rowOff>133769</xdr:rowOff>
    </xdr:to>
    <xdr:pic>
      <xdr:nvPicPr>
        <xdr:cNvPr id="6" name="Imagem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8700" y="9090660"/>
          <a:ext cx="2302009" cy="606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80305</xdr:colOff>
      <xdr:row>1</xdr:row>
      <xdr:rowOff>134816</xdr:rowOff>
    </xdr:from>
    <xdr:to>
      <xdr:col>1</xdr:col>
      <xdr:colOff>698213</xdr:colOff>
      <xdr:row>5</xdr:row>
      <xdr:rowOff>117231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05" y="287216"/>
          <a:ext cx="915088" cy="59201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7"/>
  <sheetViews>
    <sheetView showGridLines="0" view="pageBreakPreview" zoomScaleNormal="100" zoomScaleSheetLayoutView="100" workbookViewId="0">
      <selection activeCell="K24" sqref="K24"/>
    </sheetView>
  </sheetViews>
  <sheetFormatPr defaultRowHeight="12" x14ac:dyDescent="0.25"/>
  <cols>
    <col min="1" max="1" width="8.88671875" style="26"/>
    <col min="2" max="2" width="6.88671875" style="26" customWidth="1"/>
    <col min="3" max="3" width="48.44140625" style="26" customWidth="1"/>
    <col min="4" max="4" width="9.88671875" style="26" customWidth="1"/>
    <col min="5" max="6" width="12.109375" style="26" customWidth="1"/>
    <col min="7" max="7" width="10.33203125" style="26" customWidth="1"/>
    <col min="8" max="16384" width="8.88671875" style="26"/>
  </cols>
  <sheetData>
    <row r="1" spans="2:8" s="10" customFormat="1" x14ac:dyDescent="0.25">
      <c r="B1" s="11"/>
      <c r="C1" s="11"/>
      <c r="D1" s="12"/>
      <c r="E1" s="13"/>
      <c r="F1" s="14"/>
      <c r="G1" s="15"/>
      <c r="H1" s="15"/>
    </row>
    <row r="2" spans="2:8" s="10" customFormat="1" x14ac:dyDescent="0.25">
      <c r="B2" s="11"/>
      <c r="C2" s="16" t="s">
        <v>86</v>
      </c>
      <c r="D2" s="17" t="s">
        <v>87</v>
      </c>
      <c r="E2" s="14"/>
      <c r="G2" s="15"/>
      <c r="H2" s="15"/>
    </row>
    <row r="3" spans="2:8" s="10" customFormat="1" ht="12" customHeight="1" x14ac:dyDescent="0.25">
      <c r="B3" s="11"/>
      <c r="C3" s="16" t="s">
        <v>88</v>
      </c>
      <c r="D3" s="220" t="s">
        <v>5514</v>
      </c>
      <c r="E3" s="220"/>
      <c r="F3" s="220"/>
      <c r="G3" s="220"/>
      <c r="H3" s="15"/>
    </row>
    <row r="4" spans="2:8" s="10" customFormat="1" x14ac:dyDescent="0.25">
      <c r="B4" s="11"/>
      <c r="D4" s="220"/>
      <c r="E4" s="220"/>
      <c r="F4" s="220"/>
      <c r="G4" s="220"/>
      <c r="H4" s="15"/>
    </row>
    <row r="5" spans="2:8" s="10" customFormat="1" x14ac:dyDescent="0.25">
      <c r="B5" s="11"/>
      <c r="C5" s="16" t="s">
        <v>90</v>
      </c>
      <c r="D5" s="33">
        <v>2176.94</v>
      </c>
      <c r="E5" s="14"/>
      <c r="G5" s="15"/>
      <c r="H5" s="15"/>
    </row>
    <row r="6" spans="2:8" s="10" customFormat="1" x14ac:dyDescent="0.25">
      <c r="B6" s="11"/>
      <c r="C6" s="16" t="s">
        <v>91</v>
      </c>
      <c r="D6" s="18">
        <v>45259</v>
      </c>
      <c r="E6" s="14"/>
      <c r="G6" s="15"/>
      <c r="H6" s="15"/>
    </row>
    <row r="7" spans="2:8" s="10" customFormat="1" x14ac:dyDescent="0.25">
      <c r="B7" s="11"/>
      <c r="C7" s="16" t="s">
        <v>92</v>
      </c>
      <c r="D7" s="87" t="s">
        <v>5513</v>
      </c>
      <c r="E7" s="13"/>
      <c r="F7" s="14"/>
      <c r="G7" s="15"/>
      <c r="H7" s="15"/>
    </row>
    <row r="8" spans="2:8" s="10" customFormat="1" x14ac:dyDescent="0.25">
      <c r="B8" s="11"/>
      <c r="C8" s="11"/>
      <c r="D8" s="12"/>
      <c r="E8" s="13"/>
      <c r="F8" s="14"/>
      <c r="G8" s="14"/>
      <c r="H8" s="15"/>
    </row>
    <row r="9" spans="2:8" s="10" customFormat="1" ht="12.6" thickBot="1" x14ac:dyDescent="0.3">
      <c r="B9" s="19"/>
      <c r="C9" s="19"/>
      <c r="D9" s="20"/>
      <c r="E9" s="21"/>
      <c r="F9" s="22"/>
      <c r="G9" s="22"/>
      <c r="H9" s="15"/>
    </row>
    <row r="10" spans="2:8" s="10" customFormat="1" ht="12.6" thickTop="1" x14ac:dyDescent="0.25">
      <c r="B10" s="11"/>
      <c r="C10" s="11"/>
      <c r="D10" s="12"/>
      <c r="E10" s="13"/>
      <c r="F10" s="14"/>
      <c r="G10" s="14"/>
      <c r="H10" s="15"/>
    </row>
    <row r="11" spans="2:8" s="23" customFormat="1" x14ac:dyDescent="0.3">
      <c r="B11" s="24" t="s">
        <v>0</v>
      </c>
      <c r="C11" s="36" t="s">
        <v>1</v>
      </c>
      <c r="D11" s="24" t="s">
        <v>2</v>
      </c>
      <c r="E11" s="25" t="s">
        <v>83</v>
      </c>
      <c r="F11" s="25" t="s">
        <v>84</v>
      </c>
      <c r="G11" s="25" t="s">
        <v>85</v>
      </c>
    </row>
    <row r="12" spans="2:8" x14ac:dyDescent="0.25">
      <c r="B12" s="27">
        <v>1</v>
      </c>
      <c r="C12" s="37" t="s">
        <v>3</v>
      </c>
      <c r="D12" s="27">
        <v>1</v>
      </c>
      <c r="E12" s="28">
        <f>Planilha!L12</f>
        <v>17878.57</v>
      </c>
      <c r="F12" s="28">
        <f>TRUNC(E12*1.2233,2)</f>
        <v>21870.85</v>
      </c>
      <c r="G12" s="34">
        <f>F12/$F$27</f>
        <v>4.4704176083016321E-3</v>
      </c>
    </row>
    <row r="13" spans="2:8" x14ac:dyDescent="0.25">
      <c r="B13" s="27">
        <v>2</v>
      </c>
      <c r="C13" s="37" t="s">
        <v>4</v>
      </c>
      <c r="D13" s="27">
        <v>1</v>
      </c>
      <c r="E13" s="28">
        <f>Planilha!L22</f>
        <v>516804.85</v>
      </c>
      <c r="F13" s="28">
        <f t="shared" ref="F13:F27" si="0">TRUNC(E13*1.2233,2)</f>
        <v>632207.37</v>
      </c>
      <c r="G13" s="34">
        <f t="shared" ref="G13:G26" si="1">F13/$F$27</f>
        <v>0.1292236451233521</v>
      </c>
    </row>
    <row r="14" spans="2:8" x14ac:dyDescent="0.25">
      <c r="B14" s="27">
        <v>3</v>
      </c>
      <c r="C14" s="37" t="s">
        <v>5</v>
      </c>
      <c r="D14" s="27">
        <v>1</v>
      </c>
      <c r="E14" s="28">
        <f>Planilha!L35</f>
        <v>684554.09</v>
      </c>
      <c r="F14" s="28">
        <f t="shared" si="0"/>
        <v>837415.01</v>
      </c>
      <c r="G14" s="34">
        <f t="shared" si="1"/>
        <v>0.17116823562687722</v>
      </c>
    </row>
    <row r="15" spans="2:8" x14ac:dyDescent="0.25">
      <c r="B15" s="27">
        <v>4</v>
      </c>
      <c r="C15" s="37" t="s">
        <v>6</v>
      </c>
      <c r="D15" s="27">
        <v>1</v>
      </c>
      <c r="E15" s="28">
        <f>Planilha!L367</f>
        <v>270913.71000000008</v>
      </c>
      <c r="F15" s="28">
        <f t="shared" si="0"/>
        <v>331408.74</v>
      </c>
      <c r="G15" s="34">
        <f t="shared" si="1"/>
        <v>6.7740186908193209E-2</v>
      </c>
    </row>
    <row r="16" spans="2:8" x14ac:dyDescent="0.25">
      <c r="B16" s="27">
        <v>5</v>
      </c>
      <c r="C16" s="37" t="s">
        <v>7</v>
      </c>
      <c r="D16" s="27">
        <v>1</v>
      </c>
      <c r="E16" s="28">
        <f>Planilha!L439</f>
        <v>296637.28999999998</v>
      </c>
      <c r="F16" s="28">
        <f t="shared" si="0"/>
        <v>362876.39</v>
      </c>
      <c r="G16" s="34">
        <f t="shared" si="1"/>
        <v>7.4172197399412026E-2</v>
      </c>
    </row>
    <row r="17" spans="2:7" x14ac:dyDescent="0.25">
      <c r="B17" s="27">
        <v>6</v>
      </c>
      <c r="C17" s="37" t="s">
        <v>8</v>
      </c>
      <c r="D17" s="27">
        <v>1</v>
      </c>
      <c r="E17" s="28">
        <f>Planilha!L691</f>
        <v>337255.75000000006</v>
      </c>
      <c r="F17" s="28">
        <f t="shared" si="0"/>
        <v>412564.95</v>
      </c>
      <c r="G17" s="34">
        <f t="shared" si="1"/>
        <v>8.4328575114734114E-2</v>
      </c>
    </row>
    <row r="18" spans="2:7" x14ac:dyDescent="0.25">
      <c r="B18" s="27">
        <v>7</v>
      </c>
      <c r="C18" s="37" t="s">
        <v>9</v>
      </c>
      <c r="D18" s="27">
        <v>1</v>
      </c>
      <c r="E18" s="28">
        <f>Planilha!L951</f>
        <v>317017.23</v>
      </c>
      <c r="F18" s="28">
        <f t="shared" si="0"/>
        <v>387807.17</v>
      </c>
      <c r="G18" s="34">
        <f t="shared" si="1"/>
        <v>7.9268066919832764E-2</v>
      </c>
    </row>
    <row r="19" spans="2:7" x14ac:dyDescent="0.25">
      <c r="B19" s="27">
        <v>8</v>
      </c>
      <c r="C19" s="37" t="s">
        <v>10</v>
      </c>
      <c r="D19" s="27">
        <v>1</v>
      </c>
      <c r="E19" s="28">
        <f>Planilha!L1264</f>
        <v>511440.27000000008</v>
      </c>
      <c r="F19" s="28">
        <f t="shared" si="0"/>
        <v>625644.88</v>
      </c>
      <c r="G19" s="34">
        <f t="shared" si="1"/>
        <v>0.12788226740596556</v>
      </c>
    </row>
    <row r="20" spans="2:7" x14ac:dyDescent="0.25">
      <c r="B20" s="27">
        <v>9</v>
      </c>
      <c r="C20" s="37" t="s">
        <v>11</v>
      </c>
      <c r="D20" s="27">
        <v>1</v>
      </c>
      <c r="E20" s="28">
        <f>Planilha!L1554</f>
        <v>509491.77999999991</v>
      </c>
      <c r="F20" s="28">
        <f t="shared" si="0"/>
        <v>623261.29</v>
      </c>
      <c r="G20" s="34">
        <f t="shared" si="1"/>
        <v>0.12739505988056204</v>
      </c>
    </row>
    <row r="21" spans="2:7" x14ac:dyDescent="0.25">
      <c r="B21" s="27">
        <v>10</v>
      </c>
      <c r="C21" s="37" t="s">
        <v>12</v>
      </c>
      <c r="D21" s="27">
        <v>1</v>
      </c>
      <c r="E21" s="28">
        <f>Planilha!L1857</f>
        <v>321109.34000000003</v>
      </c>
      <c r="F21" s="28">
        <f t="shared" si="0"/>
        <v>392813.05</v>
      </c>
      <c r="G21" s="34">
        <f t="shared" si="1"/>
        <v>8.0291272423827581E-2</v>
      </c>
    </row>
    <row r="22" spans="2:7" x14ac:dyDescent="0.25">
      <c r="B22" s="27">
        <v>11</v>
      </c>
      <c r="C22" s="37" t="s">
        <v>13</v>
      </c>
      <c r="D22" s="27">
        <v>4</v>
      </c>
      <c r="E22" s="28">
        <f>Planilha!M2001</f>
        <v>29718.039999999997</v>
      </c>
      <c r="F22" s="28">
        <f t="shared" si="0"/>
        <v>36354.07</v>
      </c>
      <c r="G22" s="34">
        <f t="shared" si="1"/>
        <v>7.4307982845399296E-3</v>
      </c>
    </row>
    <row r="23" spans="2:7" x14ac:dyDescent="0.25">
      <c r="B23" s="27">
        <v>12</v>
      </c>
      <c r="C23" s="37" t="s">
        <v>14</v>
      </c>
      <c r="D23" s="27">
        <v>6</v>
      </c>
      <c r="E23" s="28">
        <f>Planilha!M2042</f>
        <v>69687.319999999992</v>
      </c>
      <c r="F23" s="28">
        <f t="shared" si="0"/>
        <v>85248.49</v>
      </c>
      <c r="G23" s="34">
        <f t="shared" si="1"/>
        <v>1.7424853207677143E-2</v>
      </c>
    </row>
    <row r="24" spans="2:7" x14ac:dyDescent="0.25">
      <c r="B24" s="27">
        <v>13</v>
      </c>
      <c r="C24" s="37" t="s">
        <v>15</v>
      </c>
      <c r="D24" s="27">
        <v>1</v>
      </c>
      <c r="E24" s="28">
        <f>Planilha!M2083</f>
        <v>17888.919999999998</v>
      </c>
      <c r="F24" s="28">
        <f t="shared" si="0"/>
        <v>21883.51</v>
      </c>
      <c r="G24" s="34">
        <f t="shared" si="1"/>
        <v>4.4730053214870405E-3</v>
      </c>
    </row>
    <row r="25" spans="2:7" x14ac:dyDescent="0.25">
      <c r="B25" s="27">
        <v>14</v>
      </c>
      <c r="C25" s="37" t="s">
        <v>16</v>
      </c>
      <c r="D25" s="27">
        <v>1</v>
      </c>
      <c r="E25" s="28">
        <f>Planilha!M2124</f>
        <v>79892.800000000003</v>
      </c>
      <c r="F25" s="28">
        <f t="shared" si="0"/>
        <v>97732.86</v>
      </c>
      <c r="G25" s="34">
        <f t="shared" si="1"/>
        <v>1.9976667493658375E-2</v>
      </c>
    </row>
    <row r="26" spans="2:7" x14ac:dyDescent="0.25">
      <c r="B26" s="27">
        <v>15</v>
      </c>
      <c r="C26" s="37" t="s">
        <v>17</v>
      </c>
      <c r="D26" s="27">
        <v>1</v>
      </c>
      <c r="E26" s="28">
        <f>Planilha!M2252</f>
        <v>19015.64</v>
      </c>
      <c r="F26" s="28">
        <f t="shared" si="0"/>
        <v>23261.83</v>
      </c>
      <c r="G26" s="34">
        <f t="shared" si="1"/>
        <v>4.7547349295212196E-3</v>
      </c>
    </row>
    <row r="27" spans="2:7" s="29" customFormat="1" x14ac:dyDescent="0.25">
      <c r="B27" s="221" t="s">
        <v>18</v>
      </c>
      <c r="C27" s="221"/>
      <c r="D27" s="30"/>
      <c r="E27" s="31">
        <f>SUM(E12:E26)</f>
        <v>3999305.5999999992</v>
      </c>
      <c r="F27" s="8">
        <f t="shared" si="0"/>
        <v>4892350.54</v>
      </c>
      <c r="G27" s="35">
        <f>SUM(G12:G26)</f>
        <v>0.99999998364794196</v>
      </c>
    </row>
  </sheetData>
  <mergeCells count="2">
    <mergeCell ref="D3:G4"/>
    <mergeCell ref="B27:C27"/>
  </mergeCells>
  <printOptions horizontalCentered="1"/>
  <pageMargins left="0.39370078740157483" right="0.39370078740157483" top="0.39370078740157483" bottom="0.78740157480314965" header="0.31496062992125984" footer="0.39370078740157483"/>
  <pageSetup paperSize="9"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showGridLines="0" view="pageBreakPreview" topLeftCell="A10" zoomScaleNormal="100" zoomScaleSheetLayoutView="100" workbookViewId="0">
      <selection activeCell="I10" sqref="I1:K1048576"/>
    </sheetView>
  </sheetViews>
  <sheetFormatPr defaultRowHeight="12" x14ac:dyDescent="0.25"/>
  <cols>
    <col min="1" max="1" width="8.88671875" style="2"/>
    <col min="2" max="2" width="6.44140625" style="2" customWidth="1"/>
    <col min="3" max="3" width="52.21875" style="2" customWidth="1"/>
    <col min="4" max="4" width="9.77734375" style="98" hidden="1" customWidth="1"/>
    <col min="5" max="6" width="14" style="2" customWidth="1"/>
    <col min="7" max="7" width="11.21875" style="2" customWidth="1"/>
    <col min="8" max="16384" width="8.88671875" style="2"/>
  </cols>
  <sheetData>
    <row r="1" spans="2:8" s="10" customFormat="1" x14ac:dyDescent="0.25">
      <c r="B1" s="11"/>
      <c r="C1" s="11"/>
      <c r="D1" s="12"/>
      <c r="E1" s="13"/>
      <c r="F1" s="14"/>
      <c r="G1" s="15"/>
      <c r="H1" s="15"/>
    </row>
    <row r="2" spans="2:8" s="10" customFormat="1" x14ac:dyDescent="0.25">
      <c r="B2" s="11"/>
      <c r="C2" s="16" t="s">
        <v>86</v>
      </c>
      <c r="E2" s="17" t="s">
        <v>87</v>
      </c>
      <c r="F2" s="14"/>
      <c r="H2" s="15"/>
    </row>
    <row r="3" spans="2:8" s="10" customFormat="1" ht="12" customHeight="1" x14ac:dyDescent="0.25">
      <c r="B3" s="11"/>
      <c r="C3" s="16" t="s">
        <v>88</v>
      </c>
      <c r="E3" s="220" t="s">
        <v>5514</v>
      </c>
      <c r="F3" s="220"/>
      <c r="G3" s="220"/>
      <c r="H3" s="32"/>
    </row>
    <row r="4" spans="2:8" s="10" customFormat="1" x14ac:dyDescent="0.25">
      <c r="B4" s="11"/>
      <c r="E4" s="220"/>
      <c r="F4" s="220"/>
      <c r="G4" s="220"/>
      <c r="H4" s="32"/>
    </row>
    <row r="5" spans="2:8" s="10" customFormat="1" x14ac:dyDescent="0.25">
      <c r="B5" s="11"/>
      <c r="C5" s="16" t="s">
        <v>90</v>
      </c>
      <c r="E5" s="33">
        <v>2176.94</v>
      </c>
      <c r="F5" s="14"/>
      <c r="H5" s="15"/>
    </row>
    <row r="6" spans="2:8" s="10" customFormat="1" x14ac:dyDescent="0.25">
      <c r="B6" s="11"/>
      <c r="C6" s="16" t="s">
        <v>91</v>
      </c>
      <c r="E6" s="18">
        <v>45259</v>
      </c>
      <c r="F6" s="14"/>
      <c r="H6" s="15"/>
    </row>
    <row r="7" spans="2:8" s="10" customFormat="1" x14ac:dyDescent="0.25">
      <c r="B7" s="11"/>
      <c r="C7" s="16" t="s">
        <v>92</v>
      </c>
      <c r="E7" s="87" t="s">
        <v>5513</v>
      </c>
      <c r="F7" s="13"/>
      <c r="G7" s="14"/>
      <c r="H7" s="15"/>
    </row>
    <row r="8" spans="2:8" s="10" customFormat="1" x14ac:dyDescent="0.25">
      <c r="B8" s="11"/>
      <c r="C8" s="11"/>
      <c r="D8" s="12"/>
      <c r="E8" s="13"/>
      <c r="F8" s="14"/>
      <c r="G8" s="14"/>
      <c r="H8" s="15"/>
    </row>
    <row r="9" spans="2:8" s="10" customFormat="1" ht="12.6" thickBot="1" x14ac:dyDescent="0.3">
      <c r="B9" s="19"/>
      <c r="C9" s="19"/>
      <c r="D9" s="20"/>
      <c r="E9" s="21"/>
      <c r="F9" s="22"/>
      <c r="G9" s="22"/>
      <c r="H9" s="15"/>
    </row>
    <row r="10" spans="2:8" s="10" customFormat="1" ht="12.6" thickTop="1" x14ac:dyDescent="0.25">
      <c r="B10" s="11"/>
      <c r="C10" s="11"/>
      <c r="D10" s="12"/>
      <c r="E10" s="13"/>
      <c r="F10" s="14"/>
      <c r="G10" s="14"/>
      <c r="H10" s="15"/>
    </row>
    <row r="11" spans="2:8" s="90" customFormat="1" ht="24" x14ac:dyDescent="0.3">
      <c r="B11" s="5" t="s">
        <v>0</v>
      </c>
      <c r="C11" s="5" t="s">
        <v>1</v>
      </c>
      <c r="D11" s="95">
        <v>0.83499999999999996</v>
      </c>
      <c r="E11" s="5" t="s">
        <v>5515</v>
      </c>
      <c r="F11" s="5" t="s">
        <v>5516</v>
      </c>
      <c r="G11" s="5" t="s">
        <v>5517</v>
      </c>
    </row>
    <row r="12" spans="2:8" x14ac:dyDescent="0.25">
      <c r="B12" s="3" t="s">
        <v>19</v>
      </c>
      <c r="C12" s="4" t="s">
        <v>20</v>
      </c>
      <c r="D12" s="96">
        <v>165625.04</v>
      </c>
      <c r="E12" s="91">
        <v>138296.9</v>
      </c>
      <c r="F12" s="91">
        <v>169178.59</v>
      </c>
      <c r="G12" s="93">
        <v>3.4580226542802059E-2</v>
      </c>
    </row>
    <row r="13" spans="2:8" x14ac:dyDescent="0.25">
      <c r="B13" s="3" t="s">
        <v>21</v>
      </c>
      <c r="C13" s="4" t="s">
        <v>22</v>
      </c>
      <c r="D13" s="96">
        <v>12451.57</v>
      </c>
      <c r="E13" s="91">
        <v>10397.06</v>
      </c>
      <c r="F13" s="91">
        <v>12718.72</v>
      </c>
      <c r="G13" s="93">
        <v>2.5997155960128726E-3</v>
      </c>
    </row>
    <row r="14" spans="2:8" x14ac:dyDescent="0.25">
      <c r="B14" s="3" t="s">
        <v>23</v>
      </c>
      <c r="C14" s="4" t="s">
        <v>24</v>
      </c>
      <c r="D14" s="96">
        <v>42368.37</v>
      </c>
      <c r="E14" s="91">
        <v>35377.58</v>
      </c>
      <c r="F14" s="91">
        <v>43277.39</v>
      </c>
      <c r="G14" s="93">
        <v>8.8459299157251318E-3</v>
      </c>
    </row>
    <row r="15" spans="2:8" x14ac:dyDescent="0.25">
      <c r="B15" s="3" t="s">
        <v>25</v>
      </c>
      <c r="C15" s="4" t="s">
        <v>26</v>
      </c>
      <c r="D15" s="96">
        <v>260527.63</v>
      </c>
      <c r="E15" s="91">
        <v>217540.57</v>
      </c>
      <c r="F15" s="91">
        <v>266117.37</v>
      </c>
      <c r="G15" s="93">
        <v>5.4394583508319092E-2</v>
      </c>
    </row>
    <row r="16" spans="2:8" x14ac:dyDescent="0.25">
      <c r="B16" s="3" t="s">
        <v>27</v>
      </c>
      <c r="C16" s="4" t="s">
        <v>28</v>
      </c>
      <c r="D16" s="96">
        <v>586072.1</v>
      </c>
      <c r="E16" s="91">
        <v>489370.2</v>
      </c>
      <c r="F16" s="91">
        <v>598646.56000000006</v>
      </c>
      <c r="G16" s="93">
        <v>0.12236379120945001</v>
      </c>
    </row>
    <row r="17" spans="2:7" x14ac:dyDescent="0.25">
      <c r="B17" s="3" t="s">
        <v>29</v>
      </c>
      <c r="C17" s="4" t="s">
        <v>30</v>
      </c>
      <c r="D17" s="96">
        <v>501121.86</v>
      </c>
      <c r="E17" s="91">
        <v>418436.75</v>
      </c>
      <c r="F17" s="91">
        <v>511873.67</v>
      </c>
      <c r="G17" s="93">
        <v>0.10462734953575097</v>
      </c>
    </row>
    <row r="18" spans="2:7" x14ac:dyDescent="0.25">
      <c r="B18" s="3" t="s">
        <v>31</v>
      </c>
      <c r="C18" s="4" t="s">
        <v>32</v>
      </c>
      <c r="D18" s="96">
        <v>164042.85999999999</v>
      </c>
      <c r="E18" s="91">
        <v>136975.78</v>
      </c>
      <c r="F18" s="91">
        <v>167562.47</v>
      </c>
      <c r="G18" s="93">
        <v>3.4249890442233109E-2</v>
      </c>
    </row>
    <row r="19" spans="2:7" x14ac:dyDescent="0.25">
      <c r="B19" s="3" t="s">
        <v>33</v>
      </c>
      <c r="C19" s="4" t="s">
        <v>34</v>
      </c>
      <c r="D19" s="96">
        <v>89331.11</v>
      </c>
      <c r="E19" s="91">
        <v>74591.47</v>
      </c>
      <c r="F19" s="91">
        <v>91247.74</v>
      </c>
      <c r="G19" s="93">
        <v>1.8651104260407309E-2</v>
      </c>
    </row>
    <row r="20" spans="2:7" x14ac:dyDescent="0.25">
      <c r="B20" s="3" t="s">
        <v>35</v>
      </c>
      <c r="C20" s="4" t="s">
        <v>36</v>
      </c>
      <c r="D20" s="96">
        <v>169400.33</v>
      </c>
      <c r="E20" s="91">
        <v>141449.26999999999</v>
      </c>
      <c r="F20" s="91">
        <v>173034.89</v>
      </c>
      <c r="G20" s="93">
        <v>3.5368457060724029E-2</v>
      </c>
    </row>
    <row r="21" spans="2:7" x14ac:dyDescent="0.25">
      <c r="B21" s="3" t="s">
        <v>37</v>
      </c>
      <c r="C21" s="4" t="s">
        <v>38</v>
      </c>
      <c r="D21" s="96">
        <v>34572.99</v>
      </c>
      <c r="E21" s="91">
        <v>28868.44</v>
      </c>
      <c r="F21" s="91">
        <v>35314.76</v>
      </c>
      <c r="G21" s="93">
        <v>7.2183625664730073E-3</v>
      </c>
    </row>
    <row r="22" spans="2:7" x14ac:dyDescent="0.25">
      <c r="B22" s="3" t="s">
        <v>39</v>
      </c>
      <c r="C22" s="4" t="s">
        <v>40</v>
      </c>
      <c r="D22" s="96">
        <v>591304.82999999996</v>
      </c>
      <c r="E22" s="91">
        <v>493739.53</v>
      </c>
      <c r="F22" s="91">
        <v>603991.56000000006</v>
      </c>
      <c r="G22" s="93">
        <v>0.1234563130874919</v>
      </c>
    </row>
    <row r="23" spans="2:7" x14ac:dyDescent="0.25">
      <c r="B23" s="3" t="s">
        <v>41</v>
      </c>
      <c r="C23" s="4" t="s">
        <v>42</v>
      </c>
      <c r="D23" s="96">
        <v>163856.09</v>
      </c>
      <c r="E23" s="91">
        <v>136819.82999999999</v>
      </c>
      <c r="F23" s="91">
        <v>167371.69</v>
      </c>
      <c r="G23" s="93">
        <v>3.4210894871813502E-2</v>
      </c>
    </row>
    <row r="24" spans="2:7" x14ac:dyDescent="0.25">
      <c r="B24" s="3" t="s">
        <v>43</v>
      </c>
      <c r="C24" s="4" t="s">
        <v>44</v>
      </c>
      <c r="D24" s="96">
        <v>256177.87</v>
      </c>
      <c r="E24" s="91">
        <v>213908.52</v>
      </c>
      <c r="F24" s="91">
        <v>261674.29</v>
      </c>
      <c r="G24" s="93">
        <v>5.3486414732661414E-2</v>
      </c>
    </row>
    <row r="25" spans="2:7" x14ac:dyDescent="0.25">
      <c r="B25" s="3" t="s">
        <v>45</v>
      </c>
      <c r="C25" s="4" t="s">
        <v>46</v>
      </c>
      <c r="D25" s="96">
        <v>43577.22</v>
      </c>
      <c r="E25" s="91">
        <v>36386.97</v>
      </c>
      <c r="F25" s="91">
        <v>44512.18</v>
      </c>
      <c r="G25" s="93">
        <v>9.0983218876217326E-3</v>
      </c>
    </row>
    <row r="26" spans="2:7" x14ac:dyDescent="0.25">
      <c r="B26" s="3" t="s">
        <v>47</v>
      </c>
      <c r="C26" s="4" t="s">
        <v>48</v>
      </c>
      <c r="D26" s="96">
        <v>139364.29999999999</v>
      </c>
      <c r="E26" s="91">
        <v>116369.19</v>
      </c>
      <c r="F26" s="91">
        <v>142354.43</v>
      </c>
      <c r="G26" s="93">
        <v>2.9097348776647554E-2</v>
      </c>
    </row>
    <row r="27" spans="2:7" x14ac:dyDescent="0.25">
      <c r="B27" s="3" t="s">
        <v>49</v>
      </c>
      <c r="C27" s="4" t="s">
        <v>50</v>
      </c>
      <c r="D27" s="96">
        <v>22947.279999999999</v>
      </c>
      <c r="E27" s="91">
        <v>19160.97</v>
      </c>
      <c r="F27" s="91">
        <v>23439.61</v>
      </c>
      <c r="G27" s="93">
        <v>4.7910732905087376E-3</v>
      </c>
    </row>
    <row r="28" spans="2:7" x14ac:dyDescent="0.25">
      <c r="B28" s="3" t="s">
        <v>51</v>
      </c>
      <c r="C28" s="4" t="s">
        <v>52</v>
      </c>
      <c r="D28" s="96">
        <v>445172.47999999998</v>
      </c>
      <c r="E28" s="91">
        <v>371719.02</v>
      </c>
      <c r="F28" s="91">
        <v>454723.87</v>
      </c>
      <c r="G28" s="93">
        <v>9.2945888950958122E-2</v>
      </c>
    </row>
    <row r="29" spans="2:7" x14ac:dyDescent="0.25">
      <c r="B29" s="3" t="s">
        <v>53</v>
      </c>
      <c r="C29" s="4" t="s">
        <v>54</v>
      </c>
      <c r="D29" s="96">
        <v>5018.4799999999996</v>
      </c>
      <c r="E29" s="91">
        <v>4190.43</v>
      </c>
      <c r="F29" s="91">
        <v>5126.1499999999996</v>
      </c>
      <c r="G29" s="93">
        <v>1.0477887792561978E-3</v>
      </c>
    </row>
    <row r="30" spans="2:7" x14ac:dyDescent="0.25">
      <c r="B30" s="3" t="s">
        <v>55</v>
      </c>
      <c r="C30" s="4" t="s">
        <v>56</v>
      </c>
      <c r="D30" s="96">
        <v>13164.87</v>
      </c>
      <c r="E30" s="91">
        <v>10992.66</v>
      </c>
      <c r="F30" s="91">
        <v>13447.32</v>
      </c>
      <c r="G30" s="93">
        <v>2.748641964645485E-3</v>
      </c>
    </row>
    <row r="31" spans="2:7" x14ac:dyDescent="0.25">
      <c r="B31" s="3" t="s">
        <v>57</v>
      </c>
      <c r="C31" s="4" t="s">
        <v>58</v>
      </c>
      <c r="D31" s="96">
        <v>335487</v>
      </c>
      <c r="E31" s="91">
        <v>280131.64</v>
      </c>
      <c r="F31" s="91">
        <v>342685.03</v>
      </c>
      <c r="G31" s="93">
        <v>7.0045068765657179E-2</v>
      </c>
    </row>
    <row r="32" spans="2:7" x14ac:dyDescent="0.25">
      <c r="B32" s="3" t="s">
        <v>59</v>
      </c>
      <c r="C32" s="4" t="s">
        <v>60</v>
      </c>
      <c r="D32" s="96">
        <v>233052.06</v>
      </c>
      <c r="E32" s="91">
        <v>194598.47</v>
      </c>
      <c r="F32" s="91">
        <v>238052.3</v>
      </c>
      <c r="G32" s="93">
        <v>4.8658062837827643E-2</v>
      </c>
    </row>
    <row r="33" spans="2:7" x14ac:dyDescent="0.25">
      <c r="B33" s="3" t="s">
        <v>61</v>
      </c>
      <c r="C33" s="4" t="s">
        <v>62</v>
      </c>
      <c r="D33" s="96">
        <v>517098.2</v>
      </c>
      <c r="E33" s="91">
        <v>431776.99</v>
      </c>
      <c r="F33" s="91">
        <v>528192.79</v>
      </c>
      <c r="G33" s="93">
        <v>0.10796298950401866</v>
      </c>
    </row>
    <row r="34" spans="2:7" s="9" customFormat="1" x14ac:dyDescent="0.25">
      <c r="B34" s="222" t="s">
        <v>5518</v>
      </c>
      <c r="C34" s="222"/>
      <c r="D34" s="97">
        <v>4791734.54</v>
      </c>
      <c r="E34" s="92">
        <v>4001098.2400000012</v>
      </c>
      <c r="F34" s="92">
        <v>4892350.54</v>
      </c>
      <c r="G34" s="94">
        <v>1</v>
      </c>
    </row>
  </sheetData>
  <mergeCells count="2">
    <mergeCell ref="B34:C34"/>
    <mergeCell ref="E3:G4"/>
  </mergeCells>
  <printOptions horizontalCentered="1"/>
  <pageMargins left="0.39370078740157483" right="0.39370078740157483" top="0.39370078740157483" bottom="0.78740157480314965" header="0.31496062992125984" footer="0.39370078740157483"/>
  <pageSetup paperSize="9" scale="9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88"/>
  <sheetViews>
    <sheetView showGridLines="0" view="pageBreakPreview" topLeftCell="A1173" zoomScaleNormal="100" zoomScaleSheetLayoutView="100" workbookViewId="0">
      <selection activeCell="J1173" sqref="J1173"/>
    </sheetView>
  </sheetViews>
  <sheetFormatPr defaultRowHeight="12" x14ac:dyDescent="0.3"/>
  <cols>
    <col min="1" max="1" width="8.88671875" style="39"/>
    <col min="2" max="2" width="10" style="39" customWidth="1"/>
    <col min="3" max="3" width="11.33203125" style="39" customWidth="1"/>
    <col min="4" max="4" width="10.88671875" style="39" customWidth="1"/>
    <col min="5" max="5" width="69.5546875" style="39" customWidth="1"/>
    <col min="6" max="6" width="7.6640625" style="39" customWidth="1"/>
    <col min="7" max="13" width="11" style="39" customWidth="1"/>
    <col min="14" max="14" width="2.21875" style="39" customWidth="1"/>
    <col min="15" max="16384" width="8.88671875" style="39"/>
  </cols>
  <sheetData>
    <row r="1" spans="1:14" s="10" customFormat="1" x14ac:dyDescent="0.25">
      <c r="B1" s="11"/>
      <c r="C1" s="11"/>
      <c r="D1" s="12"/>
      <c r="E1" s="13"/>
      <c r="F1" s="14"/>
      <c r="G1" s="15"/>
      <c r="H1" s="15"/>
      <c r="I1" s="15"/>
      <c r="J1" s="15"/>
    </row>
    <row r="2" spans="1:14" s="10" customFormat="1" x14ac:dyDescent="0.25">
      <c r="B2" s="11"/>
      <c r="D2" s="16" t="s">
        <v>86</v>
      </c>
      <c r="E2" s="17" t="s">
        <v>87</v>
      </c>
      <c r="G2" s="14"/>
      <c r="I2" s="15"/>
      <c r="J2" s="15"/>
    </row>
    <row r="3" spans="1:14" s="10" customFormat="1" ht="12" customHeight="1" x14ac:dyDescent="0.25">
      <c r="B3" s="11"/>
      <c r="D3" s="16" t="s">
        <v>88</v>
      </c>
      <c r="E3" s="32" t="s">
        <v>5514</v>
      </c>
      <c r="G3" s="32"/>
      <c r="H3" s="32"/>
      <c r="I3" s="32"/>
      <c r="J3" s="15"/>
    </row>
    <row r="4" spans="1:14" s="10" customFormat="1" x14ac:dyDescent="0.25">
      <c r="B4" s="11"/>
      <c r="D4" s="88"/>
      <c r="E4" s="32"/>
      <c r="G4" s="32"/>
      <c r="H4" s="32"/>
      <c r="I4" s="32"/>
      <c r="J4" s="15"/>
    </row>
    <row r="5" spans="1:14" s="10" customFormat="1" x14ac:dyDescent="0.25">
      <c r="B5" s="11"/>
      <c r="D5" s="16" t="s">
        <v>90</v>
      </c>
      <c r="E5" s="33">
        <v>2176.94</v>
      </c>
      <c r="G5" s="14"/>
      <c r="I5" s="15"/>
      <c r="J5" s="15"/>
    </row>
    <row r="6" spans="1:14" s="10" customFormat="1" x14ac:dyDescent="0.25">
      <c r="B6" s="11"/>
      <c r="D6" s="16" t="s">
        <v>91</v>
      </c>
      <c r="E6" s="18">
        <v>45259</v>
      </c>
      <c r="G6" s="14"/>
      <c r="I6" s="15"/>
      <c r="J6" s="15"/>
    </row>
    <row r="7" spans="1:14" s="10" customFormat="1" x14ac:dyDescent="0.25">
      <c r="B7" s="11"/>
      <c r="D7" s="16" t="s">
        <v>92</v>
      </c>
      <c r="E7" s="87" t="s">
        <v>5513</v>
      </c>
      <c r="G7" s="13"/>
      <c r="H7" s="14"/>
      <c r="I7" s="15"/>
      <c r="J7" s="15"/>
    </row>
    <row r="8" spans="1:14" s="10" customFormat="1" x14ac:dyDescent="0.25">
      <c r="B8" s="11"/>
      <c r="C8" s="11"/>
      <c r="D8" s="12"/>
      <c r="E8" s="13"/>
      <c r="F8" s="14"/>
      <c r="G8" s="14"/>
      <c r="H8" s="14"/>
      <c r="I8" s="14"/>
      <c r="J8" s="14"/>
      <c r="K8" s="14"/>
      <c r="L8" s="14"/>
      <c r="M8" s="14"/>
    </row>
    <row r="9" spans="1:14" s="10" customFormat="1" ht="12.6" thickBot="1" x14ac:dyDescent="0.3">
      <c r="B9" s="19"/>
      <c r="C9" s="19"/>
      <c r="D9" s="20"/>
      <c r="E9" s="21"/>
      <c r="F9" s="22"/>
      <c r="G9" s="22"/>
      <c r="H9" s="22"/>
      <c r="I9" s="22"/>
      <c r="J9" s="22"/>
      <c r="K9" s="22"/>
      <c r="L9" s="22"/>
      <c r="M9" s="22"/>
    </row>
    <row r="10" spans="1:14" s="10" customFormat="1" ht="12.6" thickTop="1" x14ac:dyDescent="0.25">
      <c r="B10" s="11"/>
      <c r="C10" s="11"/>
      <c r="D10" s="12"/>
      <c r="E10" s="13"/>
      <c r="F10" s="14"/>
      <c r="G10" s="14"/>
      <c r="H10" s="14"/>
      <c r="I10" s="14"/>
      <c r="J10" s="14"/>
      <c r="K10" s="14"/>
      <c r="L10" s="14"/>
      <c r="M10" s="14"/>
    </row>
    <row r="11" spans="1:14" s="46" customFormat="1" ht="24" x14ac:dyDescent="0.3">
      <c r="B11" s="50" t="s">
        <v>0</v>
      </c>
      <c r="C11" s="50" t="s">
        <v>93</v>
      </c>
      <c r="D11" s="50" t="s">
        <v>94</v>
      </c>
      <c r="E11" s="50" t="s">
        <v>1</v>
      </c>
      <c r="F11" s="50" t="s">
        <v>81</v>
      </c>
      <c r="G11" s="50" t="s">
        <v>82</v>
      </c>
      <c r="H11" s="50" t="s">
        <v>95</v>
      </c>
      <c r="I11" s="50" t="s">
        <v>96</v>
      </c>
      <c r="J11" s="50" t="s">
        <v>97</v>
      </c>
      <c r="K11" s="50" t="s">
        <v>98</v>
      </c>
      <c r="L11" s="50" t="s">
        <v>99</v>
      </c>
      <c r="M11" s="50" t="s">
        <v>100</v>
      </c>
      <c r="N11" s="45"/>
    </row>
    <row r="12" spans="1:14" x14ac:dyDescent="0.25">
      <c r="A12" s="47" t="s">
        <v>3230</v>
      </c>
      <c r="B12" s="51">
        <v>1</v>
      </c>
      <c r="C12" s="52"/>
      <c r="D12" s="52"/>
      <c r="E12" s="53" t="s">
        <v>3</v>
      </c>
      <c r="F12" s="54" t="s">
        <v>101</v>
      </c>
      <c r="G12" s="55">
        <v>1</v>
      </c>
      <c r="H12" s="55">
        <v>1</v>
      </c>
      <c r="I12" s="56"/>
      <c r="J12" s="56"/>
      <c r="K12" s="56"/>
      <c r="L12" s="55">
        <v>17878.57</v>
      </c>
      <c r="M12" s="55">
        <v>17878.57</v>
      </c>
      <c r="N12" s="40"/>
    </row>
    <row r="13" spans="1:14" x14ac:dyDescent="0.25">
      <c r="A13" s="47" t="s">
        <v>3231</v>
      </c>
      <c r="B13" s="57" t="s">
        <v>102</v>
      </c>
      <c r="C13" s="58"/>
      <c r="D13" s="58"/>
      <c r="E13" s="59" t="s">
        <v>20</v>
      </c>
      <c r="F13" s="60"/>
      <c r="G13" s="61"/>
      <c r="H13" s="61"/>
      <c r="I13" s="61"/>
      <c r="J13" s="61"/>
      <c r="K13" s="61"/>
      <c r="L13" s="62">
        <v>15799.54</v>
      </c>
      <c r="M13" s="62">
        <v>15799.54</v>
      </c>
      <c r="N13" s="40"/>
    </row>
    <row r="14" spans="1:14" ht="36" x14ac:dyDescent="0.3">
      <c r="A14" s="47" t="s">
        <v>3232</v>
      </c>
      <c r="B14" s="63" t="s">
        <v>103</v>
      </c>
      <c r="C14" s="64" t="s">
        <v>104</v>
      </c>
      <c r="D14" s="65">
        <v>20212</v>
      </c>
      <c r="E14" s="66" t="s">
        <v>105</v>
      </c>
      <c r="F14" s="67" t="s">
        <v>106</v>
      </c>
      <c r="G14" s="68">
        <v>50.82</v>
      </c>
      <c r="H14" s="68">
        <v>1</v>
      </c>
      <c r="I14" s="69">
        <v>50.82</v>
      </c>
      <c r="J14" s="69">
        <v>208.54</v>
      </c>
      <c r="K14" s="69">
        <v>52.55</v>
      </c>
      <c r="L14" s="69">
        <v>13268.59</v>
      </c>
      <c r="M14" s="69">
        <v>13268.59</v>
      </c>
      <c r="N14" s="42"/>
    </row>
    <row r="15" spans="1:14" ht="24" x14ac:dyDescent="0.3">
      <c r="A15" s="47" t="s">
        <v>3233</v>
      </c>
      <c r="B15" s="63" t="s">
        <v>107</v>
      </c>
      <c r="C15" s="64" t="s">
        <v>104</v>
      </c>
      <c r="D15" s="65">
        <v>21301</v>
      </c>
      <c r="E15" s="70" t="s">
        <v>3145</v>
      </c>
      <c r="F15" s="67" t="s">
        <v>106</v>
      </c>
      <c r="G15" s="68">
        <v>7.5</v>
      </c>
      <c r="H15" s="68">
        <v>1</v>
      </c>
      <c r="I15" s="69">
        <v>7.5</v>
      </c>
      <c r="J15" s="69">
        <v>334.96</v>
      </c>
      <c r="K15" s="69">
        <v>2.5</v>
      </c>
      <c r="L15" s="69">
        <v>2530.9499999999998</v>
      </c>
      <c r="M15" s="69">
        <v>2530.9499999999998</v>
      </c>
      <c r="N15" s="41"/>
    </row>
    <row r="16" spans="1:14" x14ac:dyDescent="0.25">
      <c r="A16" s="47" t="s">
        <v>3234</v>
      </c>
      <c r="B16" s="57" t="s">
        <v>108</v>
      </c>
      <c r="C16" s="60"/>
      <c r="D16" s="60"/>
      <c r="E16" s="59" t="s">
        <v>22</v>
      </c>
      <c r="F16" s="60"/>
      <c r="G16" s="61"/>
      <c r="H16" s="61"/>
      <c r="I16" s="61"/>
      <c r="J16" s="61"/>
      <c r="K16" s="61"/>
      <c r="L16" s="62">
        <v>511.88</v>
      </c>
      <c r="M16" s="62">
        <v>511.88</v>
      </c>
      <c r="N16" s="40"/>
    </row>
    <row r="17" spans="1:14" ht="24" x14ac:dyDescent="0.3">
      <c r="A17" s="47" t="s">
        <v>3235</v>
      </c>
      <c r="B17" s="63" t="s">
        <v>109</v>
      </c>
      <c r="C17" s="64" t="s">
        <v>104</v>
      </c>
      <c r="D17" s="65">
        <v>30114</v>
      </c>
      <c r="E17" s="70" t="s">
        <v>3146</v>
      </c>
      <c r="F17" s="67" t="s">
        <v>101</v>
      </c>
      <c r="G17" s="68">
        <v>1</v>
      </c>
      <c r="H17" s="68">
        <v>1</v>
      </c>
      <c r="I17" s="69">
        <v>1</v>
      </c>
      <c r="J17" s="69">
        <v>123.53</v>
      </c>
      <c r="K17" s="69">
        <v>132.41</v>
      </c>
      <c r="L17" s="69">
        <v>255.94</v>
      </c>
      <c r="M17" s="69">
        <v>255.94</v>
      </c>
      <c r="N17" s="41"/>
    </row>
    <row r="18" spans="1:14" ht="24" x14ac:dyDescent="0.3">
      <c r="A18" s="47" t="s">
        <v>3236</v>
      </c>
      <c r="B18" s="63" t="s">
        <v>110</v>
      </c>
      <c r="C18" s="64" t="s">
        <v>104</v>
      </c>
      <c r="D18" s="65">
        <v>30116</v>
      </c>
      <c r="E18" s="66" t="s">
        <v>111</v>
      </c>
      <c r="F18" s="67" t="s">
        <v>101</v>
      </c>
      <c r="G18" s="68">
        <v>1</v>
      </c>
      <c r="H18" s="68">
        <v>1</v>
      </c>
      <c r="I18" s="69">
        <v>1</v>
      </c>
      <c r="J18" s="69">
        <v>123.53</v>
      </c>
      <c r="K18" s="69">
        <v>132.41</v>
      </c>
      <c r="L18" s="69">
        <v>255.94</v>
      </c>
      <c r="M18" s="69">
        <v>255.94</v>
      </c>
      <c r="N18" s="41"/>
    </row>
    <row r="19" spans="1:14" x14ac:dyDescent="0.25">
      <c r="A19" s="47" t="s">
        <v>3237</v>
      </c>
      <c r="B19" s="57" t="s">
        <v>112</v>
      </c>
      <c r="C19" s="60"/>
      <c r="D19" s="60"/>
      <c r="E19" s="59" t="s">
        <v>62</v>
      </c>
      <c r="F19" s="60"/>
      <c r="G19" s="61"/>
      <c r="H19" s="61"/>
      <c r="I19" s="61"/>
      <c r="J19" s="61"/>
      <c r="K19" s="61"/>
      <c r="L19" s="62">
        <v>1567.15</v>
      </c>
      <c r="M19" s="62">
        <v>1567.15</v>
      </c>
      <c r="N19" s="40"/>
    </row>
    <row r="20" spans="1:14" x14ac:dyDescent="0.25">
      <c r="A20" s="47" t="s">
        <v>3238</v>
      </c>
      <c r="B20" s="63" t="s">
        <v>113</v>
      </c>
      <c r="C20" s="64" t="s">
        <v>104</v>
      </c>
      <c r="D20" s="65">
        <v>270501</v>
      </c>
      <c r="E20" s="66" t="s">
        <v>114</v>
      </c>
      <c r="F20" s="67" t="s">
        <v>106</v>
      </c>
      <c r="G20" s="68">
        <v>111.27</v>
      </c>
      <c r="H20" s="68">
        <v>1</v>
      </c>
      <c r="I20" s="69">
        <v>111.27</v>
      </c>
      <c r="J20" s="69">
        <v>1.31</v>
      </c>
      <c r="K20" s="69">
        <v>1.61</v>
      </c>
      <c r="L20" s="69">
        <v>324.89999999999998</v>
      </c>
      <c r="M20" s="69">
        <v>324.89999999999998</v>
      </c>
      <c r="N20" s="40"/>
    </row>
    <row r="21" spans="1:14" x14ac:dyDescent="0.25">
      <c r="A21" s="47" t="s">
        <v>3239</v>
      </c>
      <c r="B21" s="63" t="s">
        <v>115</v>
      </c>
      <c r="C21" s="64" t="s">
        <v>104</v>
      </c>
      <c r="D21" s="65">
        <v>270804</v>
      </c>
      <c r="E21" s="66" t="s">
        <v>116</v>
      </c>
      <c r="F21" s="67" t="s">
        <v>101</v>
      </c>
      <c r="G21" s="68">
        <v>1</v>
      </c>
      <c r="H21" s="68">
        <v>1</v>
      </c>
      <c r="I21" s="69">
        <v>1</v>
      </c>
      <c r="J21" s="69">
        <v>1237.9100000000001</v>
      </c>
      <c r="K21" s="69">
        <v>4.34</v>
      </c>
      <c r="L21" s="69">
        <v>1242.25</v>
      </c>
      <c r="M21" s="69">
        <v>1242.25</v>
      </c>
      <c r="N21" s="40"/>
    </row>
    <row r="22" spans="1:14" x14ac:dyDescent="0.25">
      <c r="A22" s="47" t="s">
        <v>3240</v>
      </c>
      <c r="B22" s="51">
        <v>2</v>
      </c>
      <c r="C22" s="71"/>
      <c r="D22" s="71"/>
      <c r="E22" s="53" t="s">
        <v>4</v>
      </c>
      <c r="F22" s="54" t="s">
        <v>101</v>
      </c>
      <c r="G22" s="55">
        <v>1</v>
      </c>
      <c r="H22" s="55">
        <v>1</v>
      </c>
      <c r="I22" s="56"/>
      <c r="J22" s="56"/>
      <c r="K22" s="56"/>
      <c r="L22" s="55">
        <v>516804.85</v>
      </c>
      <c r="M22" s="55">
        <v>516804.85</v>
      </c>
      <c r="N22" s="40"/>
    </row>
    <row r="23" spans="1:14" x14ac:dyDescent="0.25">
      <c r="A23" s="47" t="s">
        <v>3241</v>
      </c>
      <c r="B23" s="57" t="s">
        <v>117</v>
      </c>
      <c r="C23" s="60"/>
      <c r="D23" s="60"/>
      <c r="E23" s="59" t="s">
        <v>20</v>
      </c>
      <c r="F23" s="60"/>
      <c r="G23" s="61"/>
      <c r="H23" s="61"/>
      <c r="I23" s="61"/>
      <c r="J23" s="61"/>
      <c r="K23" s="61"/>
      <c r="L23" s="62">
        <v>104387.65000000001</v>
      </c>
      <c r="M23" s="62">
        <v>104387.65000000001</v>
      </c>
      <c r="N23" s="40"/>
    </row>
    <row r="24" spans="1:14" ht="24" x14ac:dyDescent="0.3">
      <c r="A24" s="47" t="s">
        <v>3242</v>
      </c>
      <c r="B24" s="63" t="s">
        <v>118</v>
      </c>
      <c r="C24" s="64" t="s">
        <v>104</v>
      </c>
      <c r="D24" s="65">
        <v>20200</v>
      </c>
      <c r="E24" s="66" t="s">
        <v>119</v>
      </c>
      <c r="F24" s="67" t="s">
        <v>106</v>
      </c>
      <c r="G24" s="68">
        <v>2176.94</v>
      </c>
      <c r="H24" s="68">
        <v>1</v>
      </c>
      <c r="I24" s="69">
        <v>2176.94</v>
      </c>
      <c r="J24" s="69">
        <v>6.23</v>
      </c>
      <c r="K24" s="69">
        <v>0</v>
      </c>
      <c r="L24" s="69">
        <v>13562.33</v>
      </c>
      <c r="M24" s="69">
        <v>13562.33</v>
      </c>
      <c r="N24" s="41"/>
    </row>
    <row r="25" spans="1:14" x14ac:dyDescent="0.3">
      <c r="A25" s="47" t="s">
        <v>3243</v>
      </c>
      <c r="B25" s="63" t="s">
        <v>120</v>
      </c>
      <c r="C25" s="64" t="s">
        <v>104</v>
      </c>
      <c r="D25" s="65">
        <v>21602</v>
      </c>
      <c r="E25" s="66" t="s">
        <v>5511</v>
      </c>
      <c r="F25" s="67" t="s">
        <v>106</v>
      </c>
      <c r="G25" s="68">
        <v>2176.94</v>
      </c>
      <c r="H25" s="68">
        <v>1</v>
      </c>
      <c r="I25" s="69">
        <v>2176.94</v>
      </c>
      <c r="J25" s="69">
        <v>37.67</v>
      </c>
      <c r="K25" s="69">
        <v>0</v>
      </c>
      <c r="L25" s="69">
        <v>82005.320000000007</v>
      </c>
      <c r="M25" s="69">
        <v>82005.320000000007</v>
      </c>
      <c r="N25" s="41"/>
    </row>
    <row r="26" spans="1:14" x14ac:dyDescent="0.25">
      <c r="A26" s="47" t="s">
        <v>3244</v>
      </c>
      <c r="B26" s="63" t="s">
        <v>121</v>
      </c>
      <c r="C26" s="64" t="s">
        <v>104</v>
      </c>
      <c r="D26" s="65">
        <v>50101</v>
      </c>
      <c r="E26" s="66" t="s">
        <v>122</v>
      </c>
      <c r="F26" s="67" t="s">
        <v>123</v>
      </c>
      <c r="G26" s="68">
        <v>120</v>
      </c>
      <c r="H26" s="68">
        <v>1</v>
      </c>
      <c r="I26" s="69">
        <v>120</v>
      </c>
      <c r="J26" s="69">
        <v>73.5</v>
      </c>
      <c r="K26" s="69">
        <v>0</v>
      </c>
      <c r="L26" s="69">
        <v>8820</v>
      </c>
      <c r="M26" s="69">
        <v>8820</v>
      </c>
      <c r="N26" s="40"/>
    </row>
    <row r="27" spans="1:14" x14ac:dyDescent="0.25">
      <c r="A27" s="47" t="s">
        <v>3245</v>
      </c>
      <c r="B27" s="57" t="s">
        <v>124</v>
      </c>
      <c r="C27" s="60"/>
      <c r="D27" s="60"/>
      <c r="E27" s="59" t="s">
        <v>58</v>
      </c>
      <c r="F27" s="60"/>
      <c r="G27" s="61"/>
      <c r="H27" s="61"/>
      <c r="I27" s="61"/>
      <c r="J27" s="61"/>
      <c r="K27" s="61"/>
      <c r="L27" s="62">
        <v>280074</v>
      </c>
      <c r="M27" s="62">
        <v>280074</v>
      </c>
      <c r="N27" s="40"/>
    </row>
    <row r="28" spans="1:14" x14ac:dyDescent="0.25">
      <c r="A28" s="47" t="s">
        <v>3246</v>
      </c>
      <c r="B28" s="63" t="s">
        <v>125</v>
      </c>
      <c r="C28" s="64" t="s">
        <v>104</v>
      </c>
      <c r="D28" s="65">
        <v>250101</v>
      </c>
      <c r="E28" s="66" t="s">
        <v>126</v>
      </c>
      <c r="F28" s="67" t="s">
        <v>127</v>
      </c>
      <c r="G28" s="68">
        <v>1500</v>
      </c>
      <c r="H28" s="68">
        <v>1</v>
      </c>
      <c r="I28" s="69">
        <v>1500</v>
      </c>
      <c r="J28" s="69">
        <v>0</v>
      </c>
      <c r="K28" s="69">
        <v>73.58</v>
      </c>
      <c r="L28" s="69">
        <v>110370</v>
      </c>
      <c r="M28" s="69">
        <v>110370</v>
      </c>
      <c r="N28" s="40"/>
    </row>
    <row r="29" spans="1:14" x14ac:dyDescent="0.25">
      <c r="A29" s="47" t="s">
        <v>3247</v>
      </c>
      <c r="B29" s="63" t="s">
        <v>128</v>
      </c>
      <c r="C29" s="64" t="s">
        <v>104</v>
      </c>
      <c r="D29" s="65">
        <v>250103</v>
      </c>
      <c r="E29" s="66" t="s">
        <v>129</v>
      </c>
      <c r="F29" s="67" t="s">
        <v>127</v>
      </c>
      <c r="G29" s="68">
        <v>3600</v>
      </c>
      <c r="H29" s="68">
        <v>1</v>
      </c>
      <c r="I29" s="69">
        <v>3600</v>
      </c>
      <c r="J29" s="69">
        <v>0</v>
      </c>
      <c r="K29" s="69">
        <v>19.579999999999998</v>
      </c>
      <c r="L29" s="69">
        <v>70488</v>
      </c>
      <c r="M29" s="69">
        <v>70488</v>
      </c>
      <c r="N29" s="40"/>
    </row>
    <row r="30" spans="1:14" x14ac:dyDescent="0.25">
      <c r="A30" s="47" t="s">
        <v>3248</v>
      </c>
      <c r="B30" s="63" t="s">
        <v>130</v>
      </c>
      <c r="C30" s="64" t="s">
        <v>104</v>
      </c>
      <c r="D30" s="65">
        <v>250105</v>
      </c>
      <c r="E30" s="66" t="s">
        <v>131</v>
      </c>
      <c r="F30" s="67" t="s">
        <v>127</v>
      </c>
      <c r="G30" s="68">
        <v>3600</v>
      </c>
      <c r="H30" s="68">
        <v>1</v>
      </c>
      <c r="I30" s="69">
        <v>3600</v>
      </c>
      <c r="J30" s="69">
        <v>0</v>
      </c>
      <c r="K30" s="69">
        <v>13.89</v>
      </c>
      <c r="L30" s="69">
        <v>50004</v>
      </c>
      <c r="M30" s="69">
        <v>50004</v>
      </c>
      <c r="N30" s="40"/>
    </row>
    <row r="31" spans="1:14" x14ac:dyDescent="0.25">
      <c r="A31" s="47" t="s">
        <v>3249</v>
      </c>
      <c r="B31" s="63" t="s">
        <v>132</v>
      </c>
      <c r="C31" s="64" t="s">
        <v>104</v>
      </c>
      <c r="D31" s="65">
        <v>250110</v>
      </c>
      <c r="E31" s="66" t="s">
        <v>133</v>
      </c>
      <c r="F31" s="67" t="s">
        <v>127</v>
      </c>
      <c r="G31" s="68">
        <v>3600</v>
      </c>
      <c r="H31" s="68">
        <v>1</v>
      </c>
      <c r="I31" s="69">
        <v>3600</v>
      </c>
      <c r="J31" s="69">
        <v>0</v>
      </c>
      <c r="K31" s="69">
        <v>13.67</v>
      </c>
      <c r="L31" s="69">
        <v>49212</v>
      </c>
      <c r="M31" s="69">
        <v>49212</v>
      </c>
      <c r="N31" s="40"/>
    </row>
    <row r="32" spans="1:14" x14ac:dyDescent="0.25">
      <c r="A32" s="47" t="s">
        <v>3250</v>
      </c>
      <c r="B32" s="57" t="s">
        <v>134</v>
      </c>
      <c r="C32" s="60"/>
      <c r="D32" s="60"/>
      <c r="E32" s="59" t="s">
        <v>62</v>
      </c>
      <c r="F32" s="60"/>
      <c r="G32" s="61"/>
      <c r="H32" s="61"/>
      <c r="I32" s="61"/>
      <c r="J32" s="61"/>
      <c r="K32" s="61"/>
      <c r="L32" s="62">
        <v>132343.19999999998</v>
      </c>
      <c r="M32" s="62">
        <v>132343.19999999998</v>
      </c>
      <c r="N32" s="40"/>
    </row>
    <row r="33" spans="1:14" x14ac:dyDescent="0.25">
      <c r="A33" s="47" t="s">
        <v>3251</v>
      </c>
      <c r="B33" s="63" t="s">
        <v>135</v>
      </c>
      <c r="C33" s="64" t="s">
        <v>104</v>
      </c>
      <c r="D33" s="65">
        <v>271500</v>
      </c>
      <c r="E33" s="66" t="s">
        <v>136</v>
      </c>
      <c r="F33" s="67" t="s">
        <v>137</v>
      </c>
      <c r="G33" s="68">
        <v>7920</v>
      </c>
      <c r="H33" s="68">
        <v>1</v>
      </c>
      <c r="I33" s="69">
        <v>7920</v>
      </c>
      <c r="J33" s="69">
        <v>2.69</v>
      </c>
      <c r="K33" s="69">
        <v>0</v>
      </c>
      <c r="L33" s="69">
        <v>21304.799999999999</v>
      </c>
      <c r="M33" s="69">
        <v>21304.799999999999</v>
      </c>
      <c r="N33" s="40"/>
    </row>
    <row r="34" spans="1:14" x14ac:dyDescent="0.25">
      <c r="A34" s="47" t="s">
        <v>3252</v>
      </c>
      <c r="B34" s="63" t="s">
        <v>138</v>
      </c>
      <c r="C34" s="64" t="s">
        <v>104</v>
      </c>
      <c r="D34" s="65">
        <v>271502</v>
      </c>
      <c r="E34" s="66" t="s">
        <v>139</v>
      </c>
      <c r="F34" s="67" t="s">
        <v>137</v>
      </c>
      <c r="G34" s="68">
        <v>7920</v>
      </c>
      <c r="H34" s="68">
        <v>1</v>
      </c>
      <c r="I34" s="69">
        <v>7920</v>
      </c>
      <c r="J34" s="69">
        <v>14.02</v>
      </c>
      <c r="K34" s="69">
        <v>0</v>
      </c>
      <c r="L34" s="69">
        <v>111038.39999999999</v>
      </c>
      <c r="M34" s="69">
        <v>111038.39999999999</v>
      </c>
      <c r="N34" s="40"/>
    </row>
    <row r="35" spans="1:14" x14ac:dyDescent="0.25">
      <c r="A35" s="47" t="s">
        <v>3253</v>
      </c>
      <c r="B35" s="51">
        <v>3</v>
      </c>
      <c r="C35" s="71"/>
      <c r="D35" s="71"/>
      <c r="E35" s="53" t="s">
        <v>5</v>
      </c>
      <c r="F35" s="54" t="s">
        <v>101</v>
      </c>
      <c r="G35" s="55">
        <v>1</v>
      </c>
      <c r="H35" s="55">
        <v>1</v>
      </c>
      <c r="I35" s="56"/>
      <c r="J35" s="56"/>
      <c r="K35" s="56"/>
      <c r="L35" s="55">
        <v>684554.09</v>
      </c>
      <c r="M35" s="55">
        <v>684554.09</v>
      </c>
      <c r="N35" s="40"/>
    </row>
    <row r="36" spans="1:14" x14ac:dyDescent="0.25">
      <c r="A36" s="47" t="s">
        <v>3254</v>
      </c>
      <c r="B36" s="57" t="s">
        <v>140</v>
      </c>
      <c r="C36" s="60"/>
      <c r="D36" s="60"/>
      <c r="E36" s="59" t="s">
        <v>24</v>
      </c>
      <c r="F36" s="60"/>
      <c r="G36" s="61"/>
      <c r="H36" s="61"/>
      <c r="I36" s="61"/>
      <c r="J36" s="61"/>
      <c r="K36" s="61"/>
      <c r="L36" s="62">
        <v>15177.070000000002</v>
      </c>
      <c r="M36" s="62">
        <v>15177.070000000002</v>
      </c>
      <c r="N36" s="40"/>
    </row>
    <row r="37" spans="1:14" x14ac:dyDescent="0.25">
      <c r="A37" s="47" t="s">
        <v>3255</v>
      </c>
      <c r="B37" s="72" t="s">
        <v>141</v>
      </c>
      <c r="C37" s="73"/>
      <c r="D37" s="73"/>
      <c r="E37" s="74" t="s">
        <v>142</v>
      </c>
      <c r="F37" s="73"/>
      <c r="G37" s="75"/>
      <c r="H37" s="75"/>
      <c r="I37" s="75"/>
      <c r="J37" s="75"/>
      <c r="K37" s="75"/>
      <c r="L37" s="76">
        <v>8923.7900000000009</v>
      </c>
      <c r="M37" s="76">
        <v>8923.7900000000009</v>
      </c>
      <c r="N37" s="40"/>
    </row>
    <row r="38" spans="1:14" x14ac:dyDescent="0.25">
      <c r="A38" s="47" t="s">
        <v>3256</v>
      </c>
      <c r="B38" s="63" t="s">
        <v>143</v>
      </c>
      <c r="C38" s="64" t="s">
        <v>104</v>
      </c>
      <c r="D38" s="65">
        <v>40101</v>
      </c>
      <c r="E38" s="66" t="s">
        <v>144</v>
      </c>
      <c r="F38" s="67" t="s">
        <v>145</v>
      </c>
      <c r="G38" s="68">
        <v>194.08</v>
      </c>
      <c r="H38" s="68">
        <v>1</v>
      </c>
      <c r="I38" s="69">
        <v>194.08</v>
      </c>
      <c r="J38" s="69">
        <v>0</v>
      </c>
      <c r="K38" s="69">
        <v>27.66</v>
      </c>
      <c r="L38" s="69">
        <v>5368.25</v>
      </c>
      <c r="M38" s="69">
        <v>5368.25</v>
      </c>
      <c r="N38" s="40"/>
    </row>
    <row r="39" spans="1:14" x14ac:dyDescent="0.25">
      <c r="A39" s="47" t="s">
        <v>3257</v>
      </c>
      <c r="B39" s="63" t="s">
        <v>146</v>
      </c>
      <c r="C39" s="64" t="s">
        <v>104</v>
      </c>
      <c r="D39" s="65">
        <v>40902</v>
      </c>
      <c r="E39" s="66" t="s">
        <v>147</v>
      </c>
      <c r="F39" s="67" t="s">
        <v>145</v>
      </c>
      <c r="G39" s="68">
        <v>194.08</v>
      </c>
      <c r="H39" s="68">
        <v>1</v>
      </c>
      <c r="I39" s="69">
        <v>194.08</v>
      </c>
      <c r="J39" s="69">
        <v>0</v>
      </c>
      <c r="K39" s="69">
        <v>18.32</v>
      </c>
      <c r="L39" s="69">
        <v>3555.54</v>
      </c>
      <c r="M39" s="69">
        <v>3555.54</v>
      </c>
      <c r="N39" s="40"/>
    </row>
    <row r="40" spans="1:14" x14ac:dyDescent="0.25">
      <c r="A40" s="47" t="s">
        <v>3258</v>
      </c>
      <c r="B40" s="72" t="s">
        <v>148</v>
      </c>
      <c r="C40" s="73"/>
      <c r="D40" s="73"/>
      <c r="E40" s="74" t="s">
        <v>149</v>
      </c>
      <c r="F40" s="73"/>
      <c r="G40" s="75"/>
      <c r="H40" s="75"/>
      <c r="I40" s="75"/>
      <c r="J40" s="75"/>
      <c r="K40" s="75"/>
      <c r="L40" s="76">
        <v>5287.7000000000007</v>
      </c>
      <c r="M40" s="76">
        <v>5287.7000000000007</v>
      </c>
      <c r="N40" s="40"/>
    </row>
    <row r="41" spans="1:14" x14ac:dyDescent="0.25">
      <c r="A41" s="47" t="s">
        <v>3259</v>
      </c>
      <c r="B41" s="63" t="s">
        <v>150</v>
      </c>
      <c r="C41" s="64" t="s">
        <v>104</v>
      </c>
      <c r="D41" s="65">
        <v>40101</v>
      </c>
      <c r="E41" s="66" t="s">
        <v>144</v>
      </c>
      <c r="F41" s="67" t="s">
        <v>145</v>
      </c>
      <c r="G41" s="68">
        <v>115</v>
      </c>
      <c r="H41" s="68">
        <v>1</v>
      </c>
      <c r="I41" s="69">
        <v>115</v>
      </c>
      <c r="J41" s="69">
        <v>0</v>
      </c>
      <c r="K41" s="69">
        <v>27.66</v>
      </c>
      <c r="L41" s="69">
        <v>3180.9</v>
      </c>
      <c r="M41" s="69">
        <v>3180.9</v>
      </c>
      <c r="N41" s="40"/>
    </row>
    <row r="42" spans="1:14" x14ac:dyDescent="0.25">
      <c r="A42" s="47" t="s">
        <v>3260</v>
      </c>
      <c r="B42" s="63" t="s">
        <v>151</v>
      </c>
      <c r="C42" s="64" t="s">
        <v>104</v>
      </c>
      <c r="D42" s="65">
        <v>40902</v>
      </c>
      <c r="E42" s="66" t="s">
        <v>147</v>
      </c>
      <c r="F42" s="67" t="s">
        <v>145</v>
      </c>
      <c r="G42" s="68">
        <v>115</v>
      </c>
      <c r="H42" s="68">
        <v>1</v>
      </c>
      <c r="I42" s="69">
        <v>115</v>
      </c>
      <c r="J42" s="69">
        <v>0</v>
      </c>
      <c r="K42" s="69">
        <v>18.32</v>
      </c>
      <c r="L42" s="69">
        <v>2106.8000000000002</v>
      </c>
      <c r="M42" s="69">
        <v>2106.8000000000002</v>
      </c>
      <c r="N42" s="40"/>
    </row>
    <row r="43" spans="1:14" x14ac:dyDescent="0.25">
      <c r="A43" s="47" t="s">
        <v>3261</v>
      </c>
      <c r="B43" s="72" t="s">
        <v>152</v>
      </c>
      <c r="C43" s="73"/>
      <c r="D43" s="73"/>
      <c r="E43" s="74" t="s">
        <v>153</v>
      </c>
      <c r="F43" s="73"/>
      <c r="G43" s="75"/>
      <c r="H43" s="75"/>
      <c r="I43" s="75"/>
      <c r="J43" s="75"/>
      <c r="K43" s="75"/>
      <c r="L43" s="76">
        <v>965.58</v>
      </c>
      <c r="M43" s="76">
        <v>965.58</v>
      </c>
      <c r="N43" s="40"/>
    </row>
    <row r="44" spans="1:14" x14ac:dyDescent="0.25">
      <c r="A44" s="47" t="s">
        <v>3262</v>
      </c>
      <c r="B44" s="63" t="s">
        <v>154</v>
      </c>
      <c r="C44" s="64" t="s">
        <v>104</v>
      </c>
      <c r="D44" s="65">
        <v>40101</v>
      </c>
      <c r="E44" s="66" t="s">
        <v>144</v>
      </c>
      <c r="F44" s="67" t="s">
        <v>145</v>
      </c>
      <c r="G44" s="68">
        <v>21</v>
      </c>
      <c r="H44" s="68">
        <v>1</v>
      </c>
      <c r="I44" s="69">
        <v>21</v>
      </c>
      <c r="J44" s="69">
        <v>0</v>
      </c>
      <c r="K44" s="69">
        <v>27.66</v>
      </c>
      <c r="L44" s="69">
        <v>580.86</v>
      </c>
      <c r="M44" s="69">
        <v>580.86</v>
      </c>
      <c r="N44" s="40"/>
    </row>
    <row r="45" spans="1:14" x14ac:dyDescent="0.25">
      <c r="A45" s="47" t="s">
        <v>3263</v>
      </c>
      <c r="B45" s="63" t="s">
        <v>155</v>
      </c>
      <c r="C45" s="64" t="s">
        <v>104</v>
      </c>
      <c r="D45" s="65">
        <v>40902</v>
      </c>
      <c r="E45" s="66" t="s">
        <v>147</v>
      </c>
      <c r="F45" s="67" t="s">
        <v>145</v>
      </c>
      <c r="G45" s="68">
        <v>21</v>
      </c>
      <c r="H45" s="68">
        <v>1</v>
      </c>
      <c r="I45" s="69">
        <v>21</v>
      </c>
      <c r="J45" s="69">
        <v>0</v>
      </c>
      <c r="K45" s="69">
        <v>18.32</v>
      </c>
      <c r="L45" s="69">
        <v>384.72</v>
      </c>
      <c r="M45" s="69">
        <v>384.72</v>
      </c>
      <c r="N45" s="40"/>
    </row>
    <row r="46" spans="1:14" x14ac:dyDescent="0.25">
      <c r="A46" s="47" t="s">
        <v>3264</v>
      </c>
      <c r="B46" s="57" t="s">
        <v>156</v>
      </c>
      <c r="C46" s="60"/>
      <c r="D46" s="60"/>
      <c r="E46" s="59" t="s">
        <v>30</v>
      </c>
      <c r="F46" s="60"/>
      <c r="G46" s="61"/>
      <c r="H46" s="61"/>
      <c r="I46" s="61"/>
      <c r="J46" s="61"/>
      <c r="K46" s="61"/>
      <c r="L46" s="62">
        <v>298354.04000000004</v>
      </c>
      <c r="M46" s="62">
        <v>298354.04000000004</v>
      </c>
      <c r="N46" s="40"/>
    </row>
    <row r="47" spans="1:14" x14ac:dyDescent="0.25">
      <c r="A47" s="47" t="s">
        <v>3265</v>
      </c>
      <c r="B47" s="72" t="s">
        <v>157</v>
      </c>
      <c r="C47" s="73"/>
      <c r="D47" s="73"/>
      <c r="E47" s="74" t="s">
        <v>158</v>
      </c>
      <c r="F47" s="73"/>
      <c r="G47" s="75"/>
      <c r="H47" s="75"/>
      <c r="I47" s="75"/>
      <c r="J47" s="75"/>
      <c r="K47" s="75"/>
      <c r="L47" s="76">
        <v>50218.159999999996</v>
      </c>
      <c r="M47" s="76">
        <v>50218.159999999996</v>
      </c>
      <c r="N47" s="40"/>
    </row>
    <row r="48" spans="1:14" x14ac:dyDescent="0.25">
      <c r="A48" s="47" t="s">
        <v>3266</v>
      </c>
      <c r="B48" s="63" t="s">
        <v>159</v>
      </c>
      <c r="C48" s="64" t="s">
        <v>104</v>
      </c>
      <c r="D48" s="65">
        <v>70509</v>
      </c>
      <c r="E48" s="66" t="s">
        <v>160</v>
      </c>
      <c r="F48" s="67" t="s">
        <v>123</v>
      </c>
      <c r="G48" s="68">
        <v>250</v>
      </c>
      <c r="H48" s="68">
        <v>1</v>
      </c>
      <c r="I48" s="69">
        <v>250</v>
      </c>
      <c r="J48" s="69">
        <v>6.81</v>
      </c>
      <c r="K48" s="69">
        <v>2.0699999999999998</v>
      </c>
      <c r="L48" s="69">
        <v>2220</v>
      </c>
      <c r="M48" s="69">
        <v>2220</v>
      </c>
      <c r="N48" s="40"/>
    </row>
    <row r="49" spans="1:14" x14ac:dyDescent="0.25">
      <c r="A49" s="47" t="s">
        <v>3267</v>
      </c>
      <c r="B49" s="63" t="s">
        <v>161</v>
      </c>
      <c r="C49" s="64" t="s">
        <v>104</v>
      </c>
      <c r="D49" s="65">
        <v>70517</v>
      </c>
      <c r="E49" s="66" t="s">
        <v>162</v>
      </c>
      <c r="F49" s="67" t="s">
        <v>123</v>
      </c>
      <c r="G49" s="68">
        <v>145</v>
      </c>
      <c r="H49" s="68">
        <v>1</v>
      </c>
      <c r="I49" s="69">
        <v>145</v>
      </c>
      <c r="J49" s="69">
        <v>117.35</v>
      </c>
      <c r="K49" s="69">
        <v>8.4499999999999993</v>
      </c>
      <c r="L49" s="69">
        <v>18241</v>
      </c>
      <c r="M49" s="69">
        <v>18241</v>
      </c>
      <c r="N49" s="40"/>
    </row>
    <row r="50" spans="1:14" x14ac:dyDescent="0.25">
      <c r="A50" s="47" t="s">
        <v>3268</v>
      </c>
      <c r="B50" s="63" t="s">
        <v>163</v>
      </c>
      <c r="C50" s="64" t="s">
        <v>104</v>
      </c>
      <c r="D50" s="65">
        <v>70510</v>
      </c>
      <c r="E50" s="66" t="s">
        <v>164</v>
      </c>
      <c r="F50" s="67" t="s">
        <v>123</v>
      </c>
      <c r="G50" s="68">
        <v>360</v>
      </c>
      <c r="H50" s="68">
        <v>1</v>
      </c>
      <c r="I50" s="69">
        <v>360</v>
      </c>
      <c r="J50" s="69">
        <v>12.7</v>
      </c>
      <c r="K50" s="69">
        <v>2.37</v>
      </c>
      <c r="L50" s="69">
        <v>5425.2</v>
      </c>
      <c r="M50" s="69">
        <v>5425.2</v>
      </c>
      <c r="N50" s="40"/>
    </row>
    <row r="51" spans="1:14" x14ac:dyDescent="0.25">
      <c r="A51" s="47" t="s">
        <v>3269</v>
      </c>
      <c r="B51" s="63" t="s">
        <v>165</v>
      </c>
      <c r="C51" s="64" t="s">
        <v>104</v>
      </c>
      <c r="D51" s="65">
        <v>70582</v>
      </c>
      <c r="E51" s="66" t="s">
        <v>166</v>
      </c>
      <c r="F51" s="67" t="s">
        <v>123</v>
      </c>
      <c r="G51" s="68">
        <v>300</v>
      </c>
      <c r="H51" s="68">
        <v>1</v>
      </c>
      <c r="I51" s="69">
        <v>300</v>
      </c>
      <c r="J51" s="69">
        <v>5.23</v>
      </c>
      <c r="K51" s="69">
        <v>1.77</v>
      </c>
      <c r="L51" s="69">
        <v>2100</v>
      </c>
      <c r="M51" s="69">
        <v>2100</v>
      </c>
      <c r="N51" s="40"/>
    </row>
    <row r="52" spans="1:14" x14ac:dyDescent="0.25">
      <c r="A52" s="47" t="s">
        <v>3270</v>
      </c>
      <c r="B52" s="63" t="s">
        <v>167</v>
      </c>
      <c r="C52" s="64" t="s">
        <v>104</v>
      </c>
      <c r="D52" s="65">
        <v>70583</v>
      </c>
      <c r="E52" s="66" t="s">
        <v>168</v>
      </c>
      <c r="F52" s="67" t="s">
        <v>123</v>
      </c>
      <c r="G52" s="68">
        <v>1630</v>
      </c>
      <c r="H52" s="68">
        <v>1</v>
      </c>
      <c r="I52" s="69">
        <v>1630</v>
      </c>
      <c r="J52" s="69">
        <v>5.35</v>
      </c>
      <c r="K52" s="69">
        <v>1.92</v>
      </c>
      <c r="L52" s="69">
        <v>11850.1</v>
      </c>
      <c r="M52" s="69">
        <v>11850.1</v>
      </c>
      <c r="N52" s="40"/>
    </row>
    <row r="53" spans="1:14" ht="24" x14ac:dyDescent="0.3">
      <c r="A53" s="47" t="s">
        <v>3271</v>
      </c>
      <c r="B53" s="63" t="s">
        <v>169</v>
      </c>
      <c r="C53" s="64" t="s">
        <v>170</v>
      </c>
      <c r="D53" s="65">
        <v>97882</v>
      </c>
      <c r="E53" s="66" t="s">
        <v>171</v>
      </c>
      <c r="F53" s="67" t="s">
        <v>101</v>
      </c>
      <c r="G53" s="68">
        <v>11</v>
      </c>
      <c r="H53" s="68">
        <v>1</v>
      </c>
      <c r="I53" s="69">
        <v>11</v>
      </c>
      <c r="J53" s="69">
        <v>122.56</v>
      </c>
      <c r="K53" s="69">
        <v>22.54</v>
      </c>
      <c r="L53" s="69">
        <v>1596.1</v>
      </c>
      <c r="M53" s="69">
        <v>1596.1</v>
      </c>
      <c r="N53" s="41"/>
    </row>
    <row r="54" spans="1:14" ht="24" x14ac:dyDescent="0.3">
      <c r="A54" s="47" t="s">
        <v>3272</v>
      </c>
      <c r="B54" s="63" t="s">
        <v>172</v>
      </c>
      <c r="C54" s="64" t="s">
        <v>170</v>
      </c>
      <c r="D54" s="65">
        <v>97883</v>
      </c>
      <c r="E54" s="70" t="s">
        <v>3147</v>
      </c>
      <c r="F54" s="67" t="s">
        <v>101</v>
      </c>
      <c r="G54" s="68">
        <v>2</v>
      </c>
      <c r="H54" s="68">
        <v>1</v>
      </c>
      <c r="I54" s="69">
        <v>2</v>
      </c>
      <c r="J54" s="69">
        <v>241.51</v>
      </c>
      <c r="K54" s="69">
        <v>39.29</v>
      </c>
      <c r="L54" s="69">
        <v>561.6</v>
      </c>
      <c r="M54" s="69">
        <v>561.6</v>
      </c>
      <c r="N54" s="41"/>
    </row>
    <row r="55" spans="1:14" ht="24" x14ac:dyDescent="0.3">
      <c r="A55" s="47" t="s">
        <v>3273</v>
      </c>
      <c r="B55" s="63" t="s">
        <v>173</v>
      </c>
      <c r="C55" s="64" t="s">
        <v>170</v>
      </c>
      <c r="D55" s="65">
        <v>97884</v>
      </c>
      <c r="E55" s="70" t="s">
        <v>3148</v>
      </c>
      <c r="F55" s="67" t="s">
        <v>101</v>
      </c>
      <c r="G55" s="68">
        <v>2</v>
      </c>
      <c r="H55" s="68">
        <v>1</v>
      </c>
      <c r="I55" s="69">
        <v>2</v>
      </c>
      <c r="J55" s="69">
        <v>480.46</v>
      </c>
      <c r="K55" s="69">
        <v>65.91</v>
      </c>
      <c r="L55" s="69">
        <v>1092.74</v>
      </c>
      <c r="M55" s="69">
        <v>1092.74</v>
      </c>
      <c r="N55" s="41"/>
    </row>
    <row r="56" spans="1:14" ht="24" x14ac:dyDescent="0.3">
      <c r="A56" s="47" t="s">
        <v>3274</v>
      </c>
      <c r="B56" s="63" t="s">
        <v>174</v>
      </c>
      <c r="C56" s="64" t="s">
        <v>170</v>
      </c>
      <c r="D56" s="65">
        <v>93655</v>
      </c>
      <c r="E56" s="66" t="s">
        <v>175</v>
      </c>
      <c r="F56" s="67" t="s">
        <v>101</v>
      </c>
      <c r="G56" s="68">
        <v>3</v>
      </c>
      <c r="H56" s="68">
        <v>1</v>
      </c>
      <c r="I56" s="69">
        <v>3</v>
      </c>
      <c r="J56" s="69">
        <v>8.65</v>
      </c>
      <c r="K56" s="69">
        <v>1.96</v>
      </c>
      <c r="L56" s="69">
        <v>31.83</v>
      </c>
      <c r="M56" s="69">
        <v>31.83</v>
      </c>
      <c r="N56" s="41"/>
    </row>
    <row r="57" spans="1:14" ht="24" x14ac:dyDescent="0.3">
      <c r="A57" s="47" t="s">
        <v>3275</v>
      </c>
      <c r="B57" s="63" t="s">
        <v>176</v>
      </c>
      <c r="C57" s="64" t="s">
        <v>170</v>
      </c>
      <c r="D57" s="65">
        <v>101897</v>
      </c>
      <c r="E57" s="66" t="s">
        <v>177</v>
      </c>
      <c r="F57" s="67" t="s">
        <v>101</v>
      </c>
      <c r="G57" s="68">
        <v>1</v>
      </c>
      <c r="H57" s="68">
        <v>1</v>
      </c>
      <c r="I57" s="69">
        <v>1</v>
      </c>
      <c r="J57" s="69">
        <v>751.39</v>
      </c>
      <c r="K57" s="69">
        <v>39.130000000000003</v>
      </c>
      <c r="L57" s="69">
        <v>790.52</v>
      </c>
      <c r="M57" s="69">
        <v>790.52</v>
      </c>
      <c r="N57" s="41"/>
    </row>
    <row r="58" spans="1:14" x14ac:dyDescent="0.25">
      <c r="A58" s="47" t="s">
        <v>3276</v>
      </c>
      <c r="B58" s="63" t="s">
        <v>178</v>
      </c>
      <c r="C58" s="64" t="s">
        <v>104</v>
      </c>
      <c r="D58" s="65">
        <v>71175</v>
      </c>
      <c r="E58" s="66" t="s">
        <v>179</v>
      </c>
      <c r="F58" s="67" t="s">
        <v>101</v>
      </c>
      <c r="G58" s="68">
        <v>1</v>
      </c>
      <c r="H58" s="68">
        <v>1</v>
      </c>
      <c r="I58" s="69">
        <v>1</v>
      </c>
      <c r="J58" s="69">
        <v>255.03</v>
      </c>
      <c r="K58" s="69">
        <v>26.68</v>
      </c>
      <c r="L58" s="69">
        <v>281.70999999999998</v>
      </c>
      <c r="M58" s="69">
        <v>281.70999999999998</v>
      </c>
      <c r="N58" s="40"/>
    </row>
    <row r="59" spans="1:14" ht="24" x14ac:dyDescent="0.3">
      <c r="A59" s="47" t="s">
        <v>3277</v>
      </c>
      <c r="B59" s="63" t="s">
        <v>180</v>
      </c>
      <c r="C59" s="64" t="s">
        <v>170</v>
      </c>
      <c r="D59" s="65">
        <v>93670</v>
      </c>
      <c r="E59" s="66" t="s">
        <v>181</v>
      </c>
      <c r="F59" s="67" t="s">
        <v>101</v>
      </c>
      <c r="G59" s="68">
        <v>4</v>
      </c>
      <c r="H59" s="68">
        <v>1</v>
      </c>
      <c r="I59" s="69">
        <v>4</v>
      </c>
      <c r="J59" s="69">
        <v>53.96</v>
      </c>
      <c r="K59" s="69">
        <v>5.87</v>
      </c>
      <c r="L59" s="69">
        <v>239.32</v>
      </c>
      <c r="M59" s="69">
        <v>239.32</v>
      </c>
      <c r="N59" s="41"/>
    </row>
    <row r="60" spans="1:14" ht="24" x14ac:dyDescent="0.3">
      <c r="A60" s="47" t="s">
        <v>3278</v>
      </c>
      <c r="B60" s="63" t="s">
        <v>182</v>
      </c>
      <c r="C60" s="64" t="s">
        <v>170</v>
      </c>
      <c r="D60" s="65">
        <v>93671</v>
      </c>
      <c r="E60" s="66" t="s">
        <v>183</v>
      </c>
      <c r="F60" s="67" t="s">
        <v>101</v>
      </c>
      <c r="G60" s="68">
        <v>5</v>
      </c>
      <c r="H60" s="68">
        <v>1</v>
      </c>
      <c r="I60" s="69">
        <v>5</v>
      </c>
      <c r="J60" s="69">
        <v>55.32</v>
      </c>
      <c r="K60" s="69">
        <v>8.07</v>
      </c>
      <c r="L60" s="69">
        <v>316.95</v>
      </c>
      <c r="M60" s="69">
        <v>316.95</v>
      </c>
      <c r="N60" s="41"/>
    </row>
    <row r="61" spans="1:14" ht="24" x14ac:dyDescent="0.3">
      <c r="A61" s="47" t="s">
        <v>3279</v>
      </c>
      <c r="B61" s="63" t="s">
        <v>184</v>
      </c>
      <c r="C61" s="64" t="s">
        <v>170</v>
      </c>
      <c r="D61" s="65">
        <v>93672</v>
      </c>
      <c r="E61" s="70" t="s">
        <v>3149</v>
      </c>
      <c r="F61" s="67" t="s">
        <v>101</v>
      </c>
      <c r="G61" s="68">
        <v>1</v>
      </c>
      <c r="H61" s="68">
        <v>1</v>
      </c>
      <c r="I61" s="69">
        <v>1</v>
      </c>
      <c r="J61" s="69">
        <v>56.94</v>
      </c>
      <c r="K61" s="69">
        <v>11.99</v>
      </c>
      <c r="L61" s="69">
        <v>68.930000000000007</v>
      </c>
      <c r="M61" s="69">
        <v>68.930000000000007</v>
      </c>
      <c r="N61" s="41"/>
    </row>
    <row r="62" spans="1:14" x14ac:dyDescent="0.25">
      <c r="A62" s="47" t="s">
        <v>3280</v>
      </c>
      <c r="B62" s="63" t="s">
        <v>185</v>
      </c>
      <c r="C62" s="64" t="s">
        <v>104</v>
      </c>
      <c r="D62" s="65">
        <v>71184</v>
      </c>
      <c r="E62" s="66" t="s">
        <v>186</v>
      </c>
      <c r="F62" s="67" t="s">
        <v>101</v>
      </c>
      <c r="G62" s="68">
        <v>3</v>
      </c>
      <c r="H62" s="68">
        <v>1</v>
      </c>
      <c r="I62" s="69">
        <v>3</v>
      </c>
      <c r="J62" s="69">
        <v>72.010000000000005</v>
      </c>
      <c r="K62" s="69">
        <v>29.65</v>
      </c>
      <c r="L62" s="69">
        <v>304.98</v>
      </c>
      <c r="M62" s="69">
        <v>304.98</v>
      </c>
      <c r="N62" s="40"/>
    </row>
    <row r="63" spans="1:14" ht="24" x14ac:dyDescent="0.3">
      <c r="A63" s="47" t="s">
        <v>3281</v>
      </c>
      <c r="B63" s="63" t="s">
        <v>187</v>
      </c>
      <c r="C63" s="64" t="s">
        <v>170</v>
      </c>
      <c r="D63" s="65">
        <v>97670</v>
      </c>
      <c r="E63" s="66" t="s">
        <v>188</v>
      </c>
      <c r="F63" s="67" t="s">
        <v>123</v>
      </c>
      <c r="G63" s="68">
        <v>40</v>
      </c>
      <c r="H63" s="68">
        <v>1</v>
      </c>
      <c r="I63" s="69">
        <v>40</v>
      </c>
      <c r="J63" s="69">
        <v>12.31</v>
      </c>
      <c r="K63" s="69">
        <v>5.08</v>
      </c>
      <c r="L63" s="69">
        <v>695.6</v>
      </c>
      <c r="M63" s="69">
        <v>695.6</v>
      </c>
      <c r="N63" s="41"/>
    </row>
    <row r="64" spans="1:14" ht="24" x14ac:dyDescent="0.3">
      <c r="A64" s="47" t="s">
        <v>3282</v>
      </c>
      <c r="B64" s="63" t="s">
        <v>189</v>
      </c>
      <c r="C64" s="64" t="s">
        <v>170</v>
      </c>
      <c r="D64" s="65">
        <v>91860</v>
      </c>
      <c r="E64" s="66" t="s">
        <v>190</v>
      </c>
      <c r="F64" s="67" t="s">
        <v>123</v>
      </c>
      <c r="G64" s="68">
        <v>120</v>
      </c>
      <c r="H64" s="68">
        <v>1</v>
      </c>
      <c r="I64" s="69">
        <v>120</v>
      </c>
      <c r="J64" s="69">
        <v>4.67</v>
      </c>
      <c r="K64" s="69">
        <v>4.93</v>
      </c>
      <c r="L64" s="69">
        <v>1152</v>
      </c>
      <c r="M64" s="69">
        <v>1152</v>
      </c>
      <c r="N64" s="41"/>
    </row>
    <row r="65" spans="1:14" ht="24" x14ac:dyDescent="0.3">
      <c r="A65" s="47" t="s">
        <v>3283</v>
      </c>
      <c r="B65" s="63" t="s">
        <v>191</v>
      </c>
      <c r="C65" s="64" t="s">
        <v>170</v>
      </c>
      <c r="D65" s="65">
        <v>97668</v>
      </c>
      <c r="E65" s="66" t="s">
        <v>192</v>
      </c>
      <c r="F65" s="67" t="s">
        <v>123</v>
      </c>
      <c r="G65" s="68">
        <v>110</v>
      </c>
      <c r="H65" s="68">
        <v>1</v>
      </c>
      <c r="I65" s="69">
        <v>110</v>
      </c>
      <c r="J65" s="69">
        <v>6.36</v>
      </c>
      <c r="K65" s="69">
        <v>2.78</v>
      </c>
      <c r="L65" s="69">
        <v>1005.4</v>
      </c>
      <c r="M65" s="69">
        <v>1005.4</v>
      </c>
      <c r="N65" s="41"/>
    </row>
    <row r="66" spans="1:14" ht="24" x14ac:dyDescent="0.3">
      <c r="A66" s="47" t="s">
        <v>3284</v>
      </c>
      <c r="B66" s="63" t="s">
        <v>193</v>
      </c>
      <c r="C66" s="64" t="s">
        <v>170</v>
      </c>
      <c r="D66" s="65">
        <v>97669</v>
      </c>
      <c r="E66" s="66" t="s">
        <v>194</v>
      </c>
      <c r="F66" s="67" t="s">
        <v>123</v>
      </c>
      <c r="G66" s="68">
        <v>15</v>
      </c>
      <c r="H66" s="68">
        <v>1</v>
      </c>
      <c r="I66" s="69">
        <v>15</v>
      </c>
      <c r="J66" s="69">
        <v>9.1</v>
      </c>
      <c r="K66" s="69">
        <v>4.46</v>
      </c>
      <c r="L66" s="69">
        <v>203.4</v>
      </c>
      <c r="M66" s="69">
        <v>203.4</v>
      </c>
      <c r="N66" s="41"/>
    </row>
    <row r="67" spans="1:14" x14ac:dyDescent="0.25">
      <c r="A67" s="47" t="s">
        <v>3285</v>
      </c>
      <c r="B67" s="63" t="s">
        <v>195</v>
      </c>
      <c r="C67" s="64" t="s">
        <v>104</v>
      </c>
      <c r="D67" s="65">
        <v>72205</v>
      </c>
      <c r="E67" s="66" t="s">
        <v>196</v>
      </c>
      <c r="F67" s="67" t="s">
        <v>101</v>
      </c>
      <c r="G67" s="68">
        <v>1</v>
      </c>
      <c r="H67" s="68">
        <v>1</v>
      </c>
      <c r="I67" s="69">
        <v>1</v>
      </c>
      <c r="J67" s="69">
        <v>1862.88</v>
      </c>
      <c r="K67" s="69">
        <v>177.9</v>
      </c>
      <c r="L67" s="69">
        <v>2040.78</v>
      </c>
      <c r="M67" s="69">
        <v>2040.78</v>
      </c>
      <c r="N67" s="40"/>
    </row>
    <row r="68" spans="1:14" x14ac:dyDescent="0.25">
      <c r="A68" s="47" t="s">
        <v>3286</v>
      </c>
      <c r="B68" s="72" t="s">
        <v>197</v>
      </c>
      <c r="C68" s="73"/>
      <c r="D68" s="73"/>
      <c r="E68" s="74" t="s">
        <v>198</v>
      </c>
      <c r="F68" s="73"/>
      <c r="G68" s="75"/>
      <c r="H68" s="75"/>
      <c r="I68" s="75"/>
      <c r="J68" s="75"/>
      <c r="K68" s="75"/>
      <c r="L68" s="76">
        <v>4292.4699999999993</v>
      </c>
      <c r="M68" s="76">
        <v>4292.4699999999993</v>
      </c>
      <c r="N68" s="40"/>
    </row>
    <row r="69" spans="1:14" x14ac:dyDescent="0.25">
      <c r="A69" s="47" t="s">
        <v>3287</v>
      </c>
      <c r="B69" s="63" t="s">
        <v>199</v>
      </c>
      <c r="C69" s="64" t="s">
        <v>104</v>
      </c>
      <c r="D69" s="65">
        <v>70285</v>
      </c>
      <c r="E69" s="66" t="s">
        <v>200</v>
      </c>
      <c r="F69" s="67" t="s">
        <v>101</v>
      </c>
      <c r="G69" s="68">
        <v>20</v>
      </c>
      <c r="H69" s="68">
        <v>1</v>
      </c>
      <c r="I69" s="69">
        <v>20</v>
      </c>
      <c r="J69" s="69">
        <v>4.6500000000000004</v>
      </c>
      <c r="K69" s="69">
        <v>5.92</v>
      </c>
      <c r="L69" s="69">
        <v>211.4</v>
      </c>
      <c r="M69" s="69">
        <v>211.4</v>
      </c>
      <c r="N69" s="40"/>
    </row>
    <row r="70" spans="1:14" x14ac:dyDescent="0.25">
      <c r="A70" s="47" t="s">
        <v>3288</v>
      </c>
      <c r="B70" s="63" t="s">
        <v>201</v>
      </c>
      <c r="C70" s="64" t="s">
        <v>104</v>
      </c>
      <c r="D70" s="65">
        <v>70287</v>
      </c>
      <c r="E70" s="66" t="s">
        <v>202</v>
      </c>
      <c r="F70" s="67" t="s">
        <v>101</v>
      </c>
      <c r="G70" s="68">
        <v>8</v>
      </c>
      <c r="H70" s="68">
        <v>1</v>
      </c>
      <c r="I70" s="69">
        <v>8</v>
      </c>
      <c r="J70" s="69">
        <v>6.02</v>
      </c>
      <c r="K70" s="69">
        <v>5.92</v>
      </c>
      <c r="L70" s="69">
        <v>95.52</v>
      </c>
      <c r="M70" s="69">
        <v>95.52</v>
      </c>
      <c r="N70" s="40"/>
    </row>
    <row r="71" spans="1:14" x14ac:dyDescent="0.25">
      <c r="A71" s="47" t="s">
        <v>3289</v>
      </c>
      <c r="B71" s="63" t="s">
        <v>203</v>
      </c>
      <c r="C71" s="64" t="s">
        <v>104</v>
      </c>
      <c r="D71" s="65">
        <v>70305</v>
      </c>
      <c r="E71" s="66" t="s">
        <v>204</v>
      </c>
      <c r="F71" s="67" t="s">
        <v>101</v>
      </c>
      <c r="G71" s="68">
        <v>4</v>
      </c>
      <c r="H71" s="68">
        <v>1</v>
      </c>
      <c r="I71" s="69">
        <v>4</v>
      </c>
      <c r="J71" s="69">
        <v>24.84</v>
      </c>
      <c r="K71" s="69">
        <v>14.82</v>
      </c>
      <c r="L71" s="69">
        <v>158.63999999999999</v>
      </c>
      <c r="M71" s="69">
        <v>158.63999999999999</v>
      </c>
      <c r="N71" s="40"/>
    </row>
    <row r="72" spans="1:14" ht="24" x14ac:dyDescent="0.3">
      <c r="A72" s="47" t="s">
        <v>3290</v>
      </c>
      <c r="B72" s="63" t="s">
        <v>205</v>
      </c>
      <c r="C72" s="64" t="s">
        <v>170</v>
      </c>
      <c r="D72" s="65">
        <v>91924</v>
      </c>
      <c r="E72" s="66" t="s">
        <v>206</v>
      </c>
      <c r="F72" s="67" t="s">
        <v>123</v>
      </c>
      <c r="G72" s="68">
        <v>15</v>
      </c>
      <c r="H72" s="68">
        <v>1</v>
      </c>
      <c r="I72" s="69">
        <v>15</v>
      </c>
      <c r="J72" s="69">
        <v>1.61</v>
      </c>
      <c r="K72" s="69">
        <v>0.67</v>
      </c>
      <c r="L72" s="69">
        <v>34.200000000000003</v>
      </c>
      <c r="M72" s="69">
        <v>34.200000000000003</v>
      </c>
      <c r="N72" s="41"/>
    </row>
    <row r="73" spans="1:14" x14ac:dyDescent="0.25">
      <c r="A73" s="47" t="s">
        <v>3291</v>
      </c>
      <c r="B73" s="63" t="s">
        <v>207</v>
      </c>
      <c r="C73" s="64" t="s">
        <v>104</v>
      </c>
      <c r="D73" s="65">
        <v>70561</v>
      </c>
      <c r="E73" s="66" t="s">
        <v>208</v>
      </c>
      <c r="F73" s="67" t="s">
        <v>123</v>
      </c>
      <c r="G73" s="68">
        <v>30</v>
      </c>
      <c r="H73" s="68">
        <v>1</v>
      </c>
      <c r="I73" s="69">
        <v>30</v>
      </c>
      <c r="J73" s="69">
        <v>7.59</v>
      </c>
      <c r="K73" s="69">
        <v>4.03</v>
      </c>
      <c r="L73" s="69">
        <v>348.6</v>
      </c>
      <c r="M73" s="69">
        <v>348.6</v>
      </c>
      <c r="N73" s="40"/>
    </row>
    <row r="74" spans="1:14" x14ac:dyDescent="0.25">
      <c r="A74" s="47" t="s">
        <v>3292</v>
      </c>
      <c r="B74" s="63" t="s">
        <v>209</v>
      </c>
      <c r="C74" s="64" t="s">
        <v>104</v>
      </c>
      <c r="D74" s="65">
        <v>70705</v>
      </c>
      <c r="E74" s="66" t="s">
        <v>210</v>
      </c>
      <c r="F74" s="67" t="s">
        <v>101</v>
      </c>
      <c r="G74" s="68">
        <v>1</v>
      </c>
      <c r="H74" s="68">
        <v>1</v>
      </c>
      <c r="I74" s="69">
        <v>1</v>
      </c>
      <c r="J74" s="69">
        <v>375.75</v>
      </c>
      <c r="K74" s="69">
        <v>59.3</v>
      </c>
      <c r="L74" s="69">
        <v>435.05</v>
      </c>
      <c r="M74" s="69">
        <v>435.05</v>
      </c>
      <c r="N74" s="40"/>
    </row>
    <row r="75" spans="1:14" x14ac:dyDescent="0.25">
      <c r="A75" s="47" t="s">
        <v>3293</v>
      </c>
      <c r="B75" s="63" t="s">
        <v>211</v>
      </c>
      <c r="C75" s="64" t="s">
        <v>104</v>
      </c>
      <c r="D75" s="65">
        <v>70764</v>
      </c>
      <c r="E75" s="66" t="s">
        <v>212</v>
      </c>
      <c r="F75" s="67" t="s">
        <v>123</v>
      </c>
      <c r="G75" s="68">
        <v>6</v>
      </c>
      <c r="H75" s="68">
        <v>1</v>
      </c>
      <c r="I75" s="69">
        <v>6</v>
      </c>
      <c r="J75" s="69">
        <v>59.15</v>
      </c>
      <c r="K75" s="69">
        <v>2.96</v>
      </c>
      <c r="L75" s="69">
        <v>372.66</v>
      </c>
      <c r="M75" s="69">
        <v>372.66</v>
      </c>
      <c r="N75" s="40"/>
    </row>
    <row r="76" spans="1:14" x14ac:dyDescent="0.25">
      <c r="A76" s="47" t="s">
        <v>3294</v>
      </c>
      <c r="B76" s="63" t="s">
        <v>213</v>
      </c>
      <c r="C76" s="64" t="s">
        <v>104</v>
      </c>
      <c r="D76" s="65">
        <v>81894</v>
      </c>
      <c r="E76" s="66" t="s">
        <v>214</v>
      </c>
      <c r="F76" s="67" t="s">
        <v>101</v>
      </c>
      <c r="G76" s="68">
        <v>2</v>
      </c>
      <c r="H76" s="68">
        <v>1</v>
      </c>
      <c r="I76" s="69">
        <v>2</v>
      </c>
      <c r="J76" s="69">
        <v>36.46</v>
      </c>
      <c r="K76" s="69">
        <v>23.93</v>
      </c>
      <c r="L76" s="69">
        <v>120.78</v>
      </c>
      <c r="M76" s="69">
        <v>120.78</v>
      </c>
      <c r="N76" s="40"/>
    </row>
    <row r="77" spans="1:14" x14ac:dyDescent="0.25">
      <c r="A77" s="47" t="s">
        <v>3295</v>
      </c>
      <c r="B77" s="63" t="s">
        <v>215</v>
      </c>
      <c r="C77" s="64" t="s">
        <v>104</v>
      </c>
      <c r="D77" s="65">
        <v>70840</v>
      </c>
      <c r="E77" s="66" t="s">
        <v>216</v>
      </c>
      <c r="F77" s="67" t="s">
        <v>101</v>
      </c>
      <c r="G77" s="68">
        <v>2</v>
      </c>
      <c r="H77" s="68">
        <v>1</v>
      </c>
      <c r="I77" s="69">
        <v>2</v>
      </c>
      <c r="J77" s="69">
        <v>714.2</v>
      </c>
      <c r="K77" s="69">
        <v>107.76</v>
      </c>
      <c r="L77" s="69">
        <v>1643.92</v>
      </c>
      <c r="M77" s="69">
        <v>1643.92</v>
      </c>
      <c r="N77" s="40"/>
    </row>
    <row r="78" spans="1:14" x14ac:dyDescent="0.25">
      <c r="A78" s="47" t="s">
        <v>3296</v>
      </c>
      <c r="B78" s="63" t="s">
        <v>217</v>
      </c>
      <c r="C78" s="64" t="s">
        <v>104</v>
      </c>
      <c r="D78" s="65">
        <v>70892</v>
      </c>
      <c r="E78" s="66" t="s">
        <v>218</v>
      </c>
      <c r="F78" s="67" t="s">
        <v>101</v>
      </c>
      <c r="G78" s="68">
        <v>1</v>
      </c>
      <c r="H78" s="68">
        <v>1</v>
      </c>
      <c r="I78" s="69">
        <v>1</v>
      </c>
      <c r="J78" s="69">
        <v>110.32</v>
      </c>
      <c r="K78" s="69">
        <v>80.05</v>
      </c>
      <c r="L78" s="69">
        <v>190.37</v>
      </c>
      <c r="M78" s="69">
        <v>190.37</v>
      </c>
      <c r="N78" s="40"/>
    </row>
    <row r="79" spans="1:14" x14ac:dyDescent="0.3">
      <c r="A79" s="47" t="s">
        <v>3297</v>
      </c>
      <c r="B79" s="63" t="s">
        <v>219</v>
      </c>
      <c r="C79" s="64" t="s">
        <v>104</v>
      </c>
      <c r="D79" s="65">
        <v>71062</v>
      </c>
      <c r="E79" s="66" t="s">
        <v>220</v>
      </c>
      <c r="F79" s="67" t="s">
        <v>101</v>
      </c>
      <c r="G79" s="68">
        <v>2</v>
      </c>
      <c r="H79" s="68">
        <v>1</v>
      </c>
      <c r="I79" s="69">
        <v>2</v>
      </c>
      <c r="J79" s="69">
        <v>80.37</v>
      </c>
      <c r="K79" s="69">
        <v>65.23</v>
      </c>
      <c r="L79" s="69">
        <v>291.2</v>
      </c>
      <c r="M79" s="69">
        <v>291.2</v>
      </c>
      <c r="N79" s="41"/>
    </row>
    <row r="80" spans="1:14" ht="24" x14ac:dyDescent="0.3">
      <c r="A80" s="47" t="s">
        <v>3298</v>
      </c>
      <c r="B80" s="63" t="s">
        <v>221</v>
      </c>
      <c r="C80" s="64" t="s">
        <v>170</v>
      </c>
      <c r="D80" s="65">
        <v>93654</v>
      </c>
      <c r="E80" s="70" t="s">
        <v>3150</v>
      </c>
      <c r="F80" s="67" t="s">
        <v>101</v>
      </c>
      <c r="G80" s="68">
        <v>2</v>
      </c>
      <c r="H80" s="68">
        <v>1</v>
      </c>
      <c r="I80" s="69">
        <v>2</v>
      </c>
      <c r="J80" s="69">
        <v>8.24</v>
      </c>
      <c r="K80" s="69">
        <v>1.38</v>
      </c>
      <c r="L80" s="69">
        <v>19.239999999999998</v>
      </c>
      <c r="M80" s="69">
        <v>19.239999999999998</v>
      </c>
      <c r="N80" s="41"/>
    </row>
    <row r="81" spans="1:14" ht="24" x14ac:dyDescent="0.3">
      <c r="A81" s="47" t="s">
        <v>3299</v>
      </c>
      <c r="B81" s="63" t="s">
        <v>222</v>
      </c>
      <c r="C81" s="64" t="s">
        <v>170</v>
      </c>
      <c r="D81" s="65">
        <v>93655</v>
      </c>
      <c r="E81" s="66" t="s">
        <v>175</v>
      </c>
      <c r="F81" s="67" t="s">
        <v>101</v>
      </c>
      <c r="G81" s="68">
        <v>3</v>
      </c>
      <c r="H81" s="68">
        <v>1</v>
      </c>
      <c r="I81" s="69">
        <v>3</v>
      </c>
      <c r="J81" s="69">
        <v>8.65</v>
      </c>
      <c r="K81" s="69">
        <v>1.96</v>
      </c>
      <c r="L81" s="69">
        <v>31.83</v>
      </c>
      <c r="M81" s="69">
        <v>31.83</v>
      </c>
      <c r="N81" s="41"/>
    </row>
    <row r="82" spans="1:14" x14ac:dyDescent="0.25">
      <c r="A82" s="47" t="s">
        <v>3300</v>
      </c>
      <c r="B82" s="63" t="s">
        <v>223</v>
      </c>
      <c r="C82" s="64" t="s">
        <v>104</v>
      </c>
      <c r="D82" s="65">
        <v>71184</v>
      </c>
      <c r="E82" s="66" t="s">
        <v>186</v>
      </c>
      <c r="F82" s="67" t="s">
        <v>101</v>
      </c>
      <c r="G82" s="68">
        <v>3</v>
      </c>
      <c r="H82" s="68">
        <v>1</v>
      </c>
      <c r="I82" s="69">
        <v>3</v>
      </c>
      <c r="J82" s="69">
        <v>72.010000000000005</v>
      </c>
      <c r="K82" s="69">
        <v>29.65</v>
      </c>
      <c r="L82" s="69">
        <v>304.98</v>
      </c>
      <c r="M82" s="69">
        <v>304.98</v>
      </c>
      <c r="N82" s="40"/>
    </row>
    <row r="83" spans="1:14" x14ac:dyDescent="0.25">
      <c r="A83" s="47" t="s">
        <v>3301</v>
      </c>
      <c r="B83" s="63" t="s">
        <v>224</v>
      </c>
      <c r="C83" s="64" t="s">
        <v>104</v>
      </c>
      <c r="D83" s="65">
        <v>72630</v>
      </c>
      <c r="E83" s="66" t="s">
        <v>225</v>
      </c>
      <c r="F83" s="67" t="s">
        <v>123</v>
      </c>
      <c r="G83" s="68">
        <v>2</v>
      </c>
      <c r="H83" s="68">
        <v>1</v>
      </c>
      <c r="I83" s="69">
        <v>2</v>
      </c>
      <c r="J83" s="69">
        <v>8.15</v>
      </c>
      <c r="K83" s="69">
        <v>8.89</v>
      </c>
      <c r="L83" s="69">
        <v>34.08</v>
      </c>
      <c r="M83" s="69">
        <v>34.08</v>
      </c>
      <c r="N83" s="40"/>
    </row>
    <row r="84" spans="1:14" x14ac:dyDescent="0.25">
      <c r="A84" s="47" t="s">
        <v>3302</v>
      </c>
      <c r="B84" s="72" t="s">
        <v>226</v>
      </c>
      <c r="C84" s="73"/>
      <c r="D84" s="73"/>
      <c r="E84" s="74" t="s">
        <v>227</v>
      </c>
      <c r="F84" s="73"/>
      <c r="G84" s="75"/>
      <c r="H84" s="75"/>
      <c r="I84" s="75"/>
      <c r="J84" s="75"/>
      <c r="K84" s="75"/>
      <c r="L84" s="76">
        <v>61571.54</v>
      </c>
      <c r="M84" s="76">
        <v>61571.54</v>
      </c>
      <c r="N84" s="40"/>
    </row>
    <row r="85" spans="1:14" x14ac:dyDescent="0.25">
      <c r="A85" s="47" t="s">
        <v>3303</v>
      </c>
      <c r="B85" s="63" t="s">
        <v>228</v>
      </c>
      <c r="C85" s="64" t="s">
        <v>104</v>
      </c>
      <c r="D85" s="65">
        <v>70371</v>
      </c>
      <c r="E85" s="66" t="s">
        <v>229</v>
      </c>
      <c r="F85" s="67" t="s">
        <v>101</v>
      </c>
      <c r="G85" s="68">
        <v>42</v>
      </c>
      <c r="H85" s="68">
        <v>1</v>
      </c>
      <c r="I85" s="69">
        <v>42</v>
      </c>
      <c r="J85" s="69">
        <v>1.1599999999999999</v>
      </c>
      <c r="K85" s="69">
        <v>0.3</v>
      </c>
      <c r="L85" s="69">
        <v>61.32</v>
      </c>
      <c r="M85" s="69">
        <v>61.32</v>
      </c>
      <c r="N85" s="40"/>
    </row>
    <row r="86" spans="1:14" x14ac:dyDescent="0.25">
      <c r="A86" s="47" t="s">
        <v>3304</v>
      </c>
      <c r="B86" s="63" t="s">
        <v>230</v>
      </c>
      <c r="C86" s="64" t="s">
        <v>104</v>
      </c>
      <c r="D86" s="65">
        <v>70391</v>
      </c>
      <c r="E86" s="66" t="s">
        <v>231</v>
      </c>
      <c r="F86" s="67" t="s">
        <v>101</v>
      </c>
      <c r="G86" s="68">
        <v>150</v>
      </c>
      <c r="H86" s="68">
        <v>1</v>
      </c>
      <c r="I86" s="69">
        <v>150</v>
      </c>
      <c r="J86" s="69">
        <v>0.14000000000000001</v>
      </c>
      <c r="K86" s="69">
        <v>0.47</v>
      </c>
      <c r="L86" s="69">
        <v>91.5</v>
      </c>
      <c r="M86" s="69">
        <v>91.5</v>
      </c>
      <c r="N86" s="40"/>
    </row>
    <row r="87" spans="1:14" ht="24" x14ac:dyDescent="0.3">
      <c r="A87" s="47" t="s">
        <v>3305</v>
      </c>
      <c r="B87" s="63" t="s">
        <v>232</v>
      </c>
      <c r="C87" s="64" t="s">
        <v>170</v>
      </c>
      <c r="D87" s="65">
        <v>91924</v>
      </c>
      <c r="E87" s="70" t="s">
        <v>3151</v>
      </c>
      <c r="F87" s="67" t="s">
        <v>123</v>
      </c>
      <c r="G87" s="68">
        <v>230</v>
      </c>
      <c r="H87" s="68">
        <v>1</v>
      </c>
      <c r="I87" s="69">
        <v>230</v>
      </c>
      <c r="J87" s="69">
        <v>1.61</v>
      </c>
      <c r="K87" s="69">
        <v>0.67</v>
      </c>
      <c r="L87" s="69">
        <v>524.4</v>
      </c>
      <c r="M87" s="69">
        <v>524.4</v>
      </c>
      <c r="N87" s="41"/>
    </row>
    <row r="88" spans="1:14" ht="24" x14ac:dyDescent="0.3">
      <c r="A88" s="47" t="s">
        <v>3306</v>
      </c>
      <c r="B88" s="63" t="s">
        <v>233</v>
      </c>
      <c r="C88" s="64" t="s">
        <v>170</v>
      </c>
      <c r="D88" s="65">
        <v>91927</v>
      </c>
      <c r="E88" s="66" t="s">
        <v>234</v>
      </c>
      <c r="F88" s="67" t="s">
        <v>123</v>
      </c>
      <c r="G88" s="68">
        <v>1380</v>
      </c>
      <c r="H88" s="68">
        <v>1</v>
      </c>
      <c r="I88" s="69">
        <v>1380</v>
      </c>
      <c r="J88" s="69">
        <v>2.91</v>
      </c>
      <c r="K88" s="69">
        <v>0.84</v>
      </c>
      <c r="L88" s="69">
        <v>5175</v>
      </c>
      <c r="M88" s="69">
        <v>5175</v>
      </c>
      <c r="N88" s="41"/>
    </row>
    <row r="89" spans="1:14" ht="24" x14ac:dyDescent="0.3">
      <c r="A89" s="47" t="s">
        <v>3307</v>
      </c>
      <c r="B89" s="63" t="s">
        <v>235</v>
      </c>
      <c r="C89" s="64" t="s">
        <v>170</v>
      </c>
      <c r="D89" s="65">
        <v>97881</v>
      </c>
      <c r="E89" s="66" t="s">
        <v>236</v>
      </c>
      <c r="F89" s="67" t="s">
        <v>101</v>
      </c>
      <c r="G89" s="68">
        <v>21</v>
      </c>
      <c r="H89" s="68">
        <v>1</v>
      </c>
      <c r="I89" s="69">
        <v>21</v>
      </c>
      <c r="J89" s="69">
        <v>76.77</v>
      </c>
      <c r="K89" s="69">
        <v>15.79</v>
      </c>
      <c r="L89" s="69">
        <v>1943.76</v>
      </c>
      <c r="M89" s="69">
        <v>1943.76</v>
      </c>
      <c r="N89" s="41"/>
    </row>
    <row r="90" spans="1:14" ht="24" x14ac:dyDescent="0.3">
      <c r="A90" s="47" t="s">
        <v>3308</v>
      </c>
      <c r="B90" s="63" t="s">
        <v>237</v>
      </c>
      <c r="C90" s="64" t="s">
        <v>170</v>
      </c>
      <c r="D90" s="65">
        <v>91939</v>
      </c>
      <c r="E90" s="66" t="s">
        <v>238</v>
      </c>
      <c r="F90" s="67" t="s">
        <v>101</v>
      </c>
      <c r="G90" s="68">
        <v>22</v>
      </c>
      <c r="H90" s="68">
        <v>1</v>
      </c>
      <c r="I90" s="69">
        <v>22</v>
      </c>
      <c r="J90" s="69">
        <v>7</v>
      </c>
      <c r="K90" s="69">
        <v>16.420000000000002</v>
      </c>
      <c r="L90" s="69">
        <v>515.24</v>
      </c>
      <c r="M90" s="69">
        <v>515.24</v>
      </c>
      <c r="N90" s="41"/>
    </row>
    <row r="91" spans="1:14" ht="24" x14ac:dyDescent="0.3">
      <c r="A91" s="47" t="s">
        <v>3309</v>
      </c>
      <c r="B91" s="63" t="s">
        <v>239</v>
      </c>
      <c r="C91" s="64" t="s">
        <v>170</v>
      </c>
      <c r="D91" s="65">
        <v>91940</v>
      </c>
      <c r="E91" s="70" t="s">
        <v>3152</v>
      </c>
      <c r="F91" s="67" t="s">
        <v>101</v>
      </c>
      <c r="G91" s="68">
        <v>2</v>
      </c>
      <c r="H91" s="68">
        <v>1</v>
      </c>
      <c r="I91" s="69">
        <v>2</v>
      </c>
      <c r="J91" s="69">
        <v>4.42</v>
      </c>
      <c r="K91" s="69">
        <v>8.7200000000000006</v>
      </c>
      <c r="L91" s="69">
        <v>26.28</v>
      </c>
      <c r="M91" s="69">
        <v>26.28</v>
      </c>
      <c r="N91" s="41"/>
    </row>
    <row r="92" spans="1:14" x14ac:dyDescent="0.25">
      <c r="A92" s="47" t="s">
        <v>3310</v>
      </c>
      <c r="B92" s="63" t="s">
        <v>240</v>
      </c>
      <c r="C92" s="64" t="s">
        <v>104</v>
      </c>
      <c r="D92" s="65">
        <v>70930</v>
      </c>
      <c r="E92" s="66" t="s">
        <v>241</v>
      </c>
      <c r="F92" s="67" t="s">
        <v>101</v>
      </c>
      <c r="G92" s="68">
        <v>46</v>
      </c>
      <c r="H92" s="68">
        <v>1</v>
      </c>
      <c r="I92" s="69">
        <v>46</v>
      </c>
      <c r="J92" s="69">
        <v>1.78</v>
      </c>
      <c r="K92" s="69">
        <v>2.37</v>
      </c>
      <c r="L92" s="69">
        <v>190.9</v>
      </c>
      <c r="M92" s="69">
        <v>190.9</v>
      </c>
      <c r="N92" s="40"/>
    </row>
    <row r="93" spans="1:14" x14ac:dyDescent="0.25">
      <c r="A93" s="47" t="s">
        <v>3311</v>
      </c>
      <c r="B93" s="63" t="s">
        <v>242</v>
      </c>
      <c r="C93" s="64" t="s">
        <v>104</v>
      </c>
      <c r="D93" s="65">
        <v>70929</v>
      </c>
      <c r="E93" s="66" t="s">
        <v>243</v>
      </c>
      <c r="F93" s="67" t="s">
        <v>101</v>
      </c>
      <c r="G93" s="68">
        <v>25</v>
      </c>
      <c r="H93" s="68">
        <v>1</v>
      </c>
      <c r="I93" s="69">
        <v>25</v>
      </c>
      <c r="J93" s="69">
        <v>7.04</v>
      </c>
      <c r="K93" s="69">
        <v>10.07</v>
      </c>
      <c r="L93" s="69">
        <v>427.75</v>
      </c>
      <c r="M93" s="69">
        <v>427.75</v>
      </c>
      <c r="N93" s="40"/>
    </row>
    <row r="94" spans="1:14" x14ac:dyDescent="0.25">
      <c r="A94" s="47" t="s">
        <v>3312</v>
      </c>
      <c r="B94" s="63" t="s">
        <v>244</v>
      </c>
      <c r="C94" s="64" t="s">
        <v>104</v>
      </c>
      <c r="D94" s="65">
        <v>70932</v>
      </c>
      <c r="E94" s="66" t="s">
        <v>245</v>
      </c>
      <c r="F94" s="67" t="s">
        <v>101</v>
      </c>
      <c r="G94" s="68">
        <v>79</v>
      </c>
      <c r="H94" s="68">
        <v>1</v>
      </c>
      <c r="I94" s="69">
        <v>79</v>
      </c>
      <c r="J94" s="69">
        <v>0.2</v>
      </c>
      <c r="K94" s="69">
        <v>0.88</v>
      </c>
      <c r="L94" s="69">
        <v>85.32</v>
      </c>
      <c r="M94" s="69">
        <v>85.32</v>
      </c>
      <c r="N94" s="40"/>
    </row>
    <row r="95" spans="1:14" x14ac:dyDescent="0.25">
      <c r="A95" s="47" t="s">
        <v>3313</v>
      </c>
      <c r="B95" s="63" t="s">
        <v>246</v>
      </c>
      <c r="C95" s="64" t="s">
        <v>104</v>
      </c>
      <c r="D95" s="65">
        <v>71151</v>
      </c>
      <c r="E95" s="66" t="s">
        <v>247</v>
      </c>
      <c r="F95" s="67" t="s">
        <v>101</v>
      </c>
      <c r="G95" s="68">
        <v>2</v>
      </c>
      <c r="H95" s="68">
        <v>1</v>
      </c>
      <c r="I95" s="69">
        <v>2</v>
      </c>
      <c r="J95" s="69">
        <v>5.16</v>
      </c>
      <c r="K95" s="69">
        <v>3.84</v>
      </c>
      <c r="L95" s="69">
        <v>18</v>
      </c>
      <c r="M95" s="69">
        <v>18</v>
      </c>
      <c r="N95" s="40"/>
    </row>
    <row r="96" spans="1:14" ht="24" x14ac:dyDescent="0.3">
      <c r="A96" s="47" t="s">
        <v>3314</v>
      </c>
      <c r="B96" s="63" t="s">
        <v>248</v>
      </c>
      <c r="C96" s="64" t="s">
        <v>170</v>
      </c>
      <c r="D96" s="65">
        <v>93654</v>
      </c>
      <c r="E96" s="66" t="s">
        <v>249</v>
      </c>
      <c r="F96" s="67" t="s">
        <v>101</v>
      </c>
      <c r="G96" s="68">
        <v>2</v>
      </c>
      <c r="H96" s="68">
        <v>1</v>
      </c>
      <c r="I96" s="69">
        <v>2</v>
      </c>
      <c r="J96" s="69">
        <v>8.24</v>
      </c>
      <c r="K96" s="69">
        <v>1.38</v>
      </c>
      <c r="L96" s="69">
        <v>19.239999999999998</v>
      </c>
      <c r="M96" s="69">
        <v>19.239999999999998</v>
      </c>
      <c r="N96" s="41"/>
    </row>
    <row r="97" spans="1:14" x14ac:dyDescent="0.25">
      <c r="A97" s="47" t="s">
        <v>3315</v>
      </c>
      <c r="B97" s="63" t="s">
        <v>250</v>
      </c>
      <c r="C97" s="64" t="s">
        <v>104</v>
      </c>
      <c r="D97" s="65">
        <v>71251</v>
      </c>
      <c r="E97" s="66" t="s">
        <v>251</v>
      </c>
      <c r="F97" s="67" t="s">
        <v>123</v>
      </c>
      <c r="G97" s="68">
        <v>63</v>
      </c>
      <c r="H97" s="68">
        <v>1</v>
      </c>
      <c r="I97" s="69">
        <v>63</v>
      </c>
      <c r="J97" s="69">
        <v>6.88</v>
      </c>
      <c r="K97" s="69">
        <v>8.89</v>
      </c>
      <c r="L97" s="69">
        <v>993.51</v>
      </c>
      <c r="M97" s="69">
        <v>993.51</v>
      </c>
      <c r="N97" s="40"/>
    </row>
    <row r="98" spans="1:14" ht="24" x14ac:dyDescent="0.3">
      <c r="A98" s="47" t="s">
        <v>3316</v>
      </c>
      <c r="B98" s="63" t="s">
        <v>252</v>
      </c>
      <c r="C98" s="64" t="s">
        <v>170</v>
      </c>
      <c r="D98" s="65">
        <v>91855</v>
      </c>
      <c r="E98" s="66" t="s">
        <v>253</v>
      </c>
      <c r="F98" s="67" t="s">
        <v>123</v>
      </c>
      <c r="G98" s="68">
        <v>290</v>
      </c>
      <c r="H98" s="68">
        <v>1</v>
      </c>
      <c r="I98" s="69">
        <v>290</v>
      </c>
      <c r="J98" s="69">
        <v>4.4000000000000004</v>
      </c>
      <c r="K98" s="69">
        <v>3.97</v>
      </c>
      <c r="L98" s="69">
        <v>2427.3000000000002</v>
      </c>
      <c r="M98" s="69">
        <v>2427.3000000000002</v>
      </c>
      <c r="N98" s="41"/>
    </row>
    <row r="99" spans="1:14" ht="24" x14ac:dyDescent="0.3">
      <c r="A99" s="47" t="s">
        <v>3317</v>
      </c>
      <c r="B99" s="63" t="s">
        <v>254</v>
      </c>
      <c r="C99" s="64" t="s">
        <v>170</v>
      </c>
      <c r="D99" s="65">
        <v>91857</v>
      </c>
      <c r="E99" s="66" t="s">
        <v>255</v>
      </c>
      <c r="F99" s="67" t="s">
        <v>123</v>
      </c>
      <c r="G99" s="68">
        <v>190</v>
      </c>
      <c r="H99" s="68">
        <v>1</v>
      </c>
      <c r="I99" s="69">
        <v>190</v>
      </c>
      <c r="J99" s="69">
        <v>7.41</v>
      </c>
      <c r="K99" s="69">
        <v>4.4000000000000004</v>
      </c>
      <c r="L99" s="69">
        <v>2243.9</v>
      </c>
      <c r="M99" s="69">
        <v>2243.9</v>
      </c>
      <c r="N99" s="41"/>
    </row>
    <row r="100" spans="1:14" x14ac:dyDescent="0.25">
      <c r="A100" s="47" t="s">
        <v>3318</v>
      </c>
      <c r="B100" s="63" t="s">
        <v>256</v>
      </c>
      <c r="C100" s="64" t="s">
        <v>104</v>
      </c>
      <c r="D100" s="65">
        <v>71441</v>
      </c>
      <c r="E100" s="66" t="s">
        <v>257</v>
      </c>
      <c r="F100" s="67" t="s">
        <v>101</v>
      </c>
      <c r="G100" s="68">
        <v>1</v>
      </c>
      <c r="H100" s="68">
        <v>1</v>
      </c>
      <c r="I100" s="69">
        <v>1</v>
      </c>
      <c r="J100" s="69">
        <v>9.19</v>
      </c>
      <c r="K100" s="69">
        <v>10.97</v>
      </c>
      <c r="L100" s="69">
        <v>20.16</v>
      </c>
      <c r="M100" s="69">
        <v>20.16</v>
      </c>
      <c r="N100" s="40"/>
    </row>
    <row r="101" spans="1:14" x14ac:dyDescent="0.25">
      <c r="A101" s="47" t="s">
        <v>3319</v>
      </c>
      <c r="B101" s="63" t="s">
        <v>258</v>
      </c>
      <c r="C101" s="64" t="s">
        <v>104</v>
      </c>
      <c r="D101" s="65">
        <v>71442</v>
      </c>
      <c r="E101" s="66" t="s">
        <v>259</v>
      </c>
      <c r="F101" s="67" t="s">
        <v>101</v>
      </c>
      <c r="G101" s="68">
        <v>1</v>
      </c>
      <c r="H101" s="68">
        <v>1</v>
      </c>
      <c r="I101" s="69">
        <v>1</v>
      </c>
      <c r="J101" s="69">
        <v>13.75</v>
      </c>
      <c r="K101" s="69">
        <v>15.71</v>
      </c>
      <c r="L101" s="69">
        <v>29.46</v>
      </c>
      <c r="M101" s="69">
        <v>29.46</v>
      </c>
      <c r="N101" s="40"/>
    </row>
    <row r="102" spans="1:14" x14ac:dyDescent="0.3">
      <c r="A102" s="47" t="s">
        <v>3320</v>
      </c>
      <c r="B102" s="63" t="s">
        <v>260</v>
      </c>
      <c r="C102" s="64" t="s">
        <v>170</v>
      </c>
      <c r="D102" s="65">
        <v>97610</v>
      </c>
      <c r="E102" s="66" t="s">
        <v>261</v>
      </c>
      <c r="F102" s="67" t="s">
        <v>101</v>
      </c>
      <c r="G102" s="68">
        <v>18</v>
      </c>
      <c r="H102" s="68">
        <v>1</v>
      </c>
      <c r="I102" s="69">
        <v>18</v>
      </c>
      <c r="J102" s="69">
        <v>9.68</v>
      </c>
      <c r="K102" s="69">
        <v>3.77</v>
      </c>
      <c r="L102" s="69">
        <v>242.1</v>
      </c>
      <c r="M102" s="69">
        <v>242.1</v>
      </c>
      <c r="N102" s="41"/>
    </row>
    <row r="103" spans="1:14" ht="24" x14ac:dyDescent="0.3">
      <c r="A103" s="47" t="s">
        <v>3321</v>
      </c>
      <c r="B103" s="63" t="s">
        <v>262</v>
      </c>
      <c r="C103" s="64" t="s">
        <v>170</v>
      </c>
      <c r="D103" s="65">
        <v>97591</v>
      </c>
      <c r="E103" s="66" t="s">
        <v>263</v>
      </c>
      <c r="F103" s="67" t="s">
        <v>101</v>
      </c>
      <c r="G103" s="68">
        <v>9</v>
      </c>
      <c r="H103" s="68">
        <v>1</v>
      </c>
      <c r="I103" s="69">
        <v>9</v>
      </c>
      <c r="J103" s="69">
        <v>88.21</v>
      </c>
      <c r="K103" s="69">
        <v>15.76</v>
      </c>
      <c r="L103" s="69">
        <v>935.73</v>
      </c>
      <c r="M103" s="69">
        <v>935.73</v>
      </c>
      <c r="N103" s="41"/>
    </row>
    <row r="104" spans="1:14" x14ac:dyDescent="0.25">
      <c r="A104" s="47" t="s">
        <v>3322</v>
      </c>
      <c r="B104" s="63" t="s">
        <v>264</v>
      </c>
      <c r="C104" s="64" t="s">
        <v>104</v>
      </c>
      <c r="D104" s="65">
        <v>71722</v>
      </c>
      <c r="E104" s="66" t="s">
        <v>265</v>
      </c>
      <c r="F104" s="67" t="s">
        <v>101</v>
      </c>
      <c r="G104" s="68">
        <v>23</v>
      </c>
      <c r="H104" s="68">
        <v>1</v>
      </c>
      <c r="I104" s="69">
        <v>23</v>
      </c>
      <c r="J104" s="69">
        <v>1.43</v>
      </c>
      <c r="K104" s="69">
        <v>1.18</v>
      </c>
      <c r="L104" s="69">
        <v>60.03</v>
      </c>
      <c r="M104" s="69">
        <v>60.03</v>
      </c>
      <c r="N104" s="40"/>
    </row>
    <row r="105" spans="1:14" x14ac:dyDescent="0.25">
      <c r="A105" s="47" t="s">
        <v>3323</v>
      </c>
      <c r="B105" s="63" t="s">
        <v>266</v>
      </c>
      <c r="C105" s="64" t="s">
        <v>104</v>
      </c>
      <c r="D105" s="65">
        <v>71861</v>
      </c>
      <c r="E105" s="66" t="s">
        <v>267</v>
      </c>
      <c r="F105" s="67" t="s">
        <v>101</v>
      </c>
      <c r="G105" s="68">
        <v>150</v>
      </c>
      <c r="H105" s="68">
        <v>1</v>
      </c>
      <c r="I105" s="69">
        <v>150</v>
      </c>
      <c r="J105" s="69">
        <v>0.1</v>
      </c>
      <c r="K105" s="69">
        <v>0.3</v>
      </c>
      <c r="L105" s="69">
        <v>60</v>
      </c>
      <c r="M105" s="69">
        <v>60</v>
      </c>
      <c r="N105" s="40"/>
    </row>
    <row r="106" spans="1:14" ht="24" x14ac:dyDescent="0.3">
      <c r="A106" s="47" t="s">
        <v>3324</v>
      </c>
      <c r="B106" s="63" t="s">
        <v>268</v>
      </c>
      <c r="C106" s="64" t="s">
        <v>104</v>
      </c>
      <c r="D106" s="65">
        <v>71696</v>
      </c>
      <c r="E106" s="70" t="s">
        <v>3153</v>
      </c>
      <c r="F106" s="67" t="s">
        <v>101</v>
      </c>
      <c r="G106" s="68">
        <v>28</v>
      </c>
      <c r="H106" s="68">
        <v>1</v>
      </c>
      <c r="I106" s="69">
        <v>28</v>
      </c>
      <c r="J106" s="69">
        <v>1517.75</v>
      </c>
      <c r="K106" s="69">
        <v>80.959999999999994</v>
      </c>
      <c r="L106" s="69">
        <v>44763.88</v>
      </c>
      <c r="M106" s="69">
        <v>44763.88</v>
      </c>
      <c r="N106" s="41"/>
    </row>
    <row r="107" spans="1:14" x14ac:dyDescent="0.25">
      <c r="A107" s="47" t="s">
        <v>3325</v>
      </c>
      <c r="B107" s="63" t="s">
        <v>269</v>
      </c>
      <c r="C107" s="64" t="s">
        <v>270</v>
      </c>
      <c r="D107" s="77" t="s">
        <v>271</v>
      </c>
      <c r="E107" s="66" t="s">
        <v>272</v>
      </c>
      <c r="F107" s="67" t="s">
        <v>101</v>
      </c>
      <c r="G107" s="68">
        <v>8</v>
      </c>
      <c r="H107" s="68">
        <v>1</v>
      </c>
      <c r="I107" s="69">
        <v>8</v>
      </c>
      <c r="J107" s="69">
        <v>39.14</v>
      </c>
      <c r="K107" s="69">
        <v>9.36</v>
      </c>
      <c r="L107" s="69">
        <v>388</v>
      </c>
      <c r="M107" s="69">
        <v>388</v>
      </c>
      <c r="N107" s="40"/>
    </row>
    <row r="108" spans="1:14" x14ac:dyDescent="0.25">
      <c r="A108" s="47" t="s">
        <v>3326</v>
      </c>
      <c r="B108" s="63" t="s">
        <v>273</v>
      </c>
      <c r="C108" s="64" t="s">
        <v>104</v>
      </c>
      <c r="D108" s="65">
        <v>72395</v>
      </c>
      <c r="E108" s="66" t="s">
        <v>274</v>
      </c>
      <c r="F108" s="67" t="s">
        <v>101</v>
      </c>
      <c r="G108" s="68">
        <v>20</v>
      </c>
      <c r="H108" s="68">
        <v>1</v>
      </c>
      <c r="I108" s="69">
        <v>20</v>
      </c>
      <c r="J108" s="69">
        <v>3.31</v>
      </c>
      <c r="K108" s="69">
        <v>0.88</v>
      </c>
      <c r="L108" s="69">
        <v>83.8</v>
      </c>
      <c r="M108" s="69">
        <v>83.8</v>
      </c>
      <c r="N108" s="40"/>
    </row>
    <row r="109" spans="1:14" ht="24" x14ac:dyDescent="0.3">
      <c r="A109" s="47" t="s">
        <v>3327</v>
      </c>
      <c r="B109" s="63" t="s">
        <v>275</v>
      </c>
      <c r="C109" s="64" t="s">
        <v>104</v>
      </c>
      <c r="D109" s="65">
        <v>72578</v>
      </c>
      <c r="E109" s="70" t="s">
        <v>3154</v>
      </c>
      <c r="F109" s="67" t="s">
        <v>101</v>
      </c>
      <c r="G109" s="68">
        <v>16</v>
      </c>
      <c r="H109" s="68">
        <v>1</v>
      </c>
      <c r="I109" s="69">
        <v>16</v>
      </c>
      <c r="J109" s="69">
        <v>6.71</v>
      </c>
      <c r="K109" s="69">
        <v>8.6</v>
      </c>
      <c r="L109" s="69">
        <v>244.96</v>
      </c>
      <c r="M109" s="69">
        <v>244.96</v>
      </c>
      <c r="N109" s="41"/>
    </row>
    <row r="110" spans="1:14" x14ac:dyDescent="0.25">
      <c r="A110" s="47" t="s">
        <v>3328</v>
      </c>
      <c r="B110" s="72" t="s">
        <v>276</v>
      </c>
      <c r="C110" s="73"/>
      <c r="D110" s="73"/>
      <c r="E110" s="74" t="s">
        <v>277</v>
      </c>
      <c r="F110" s="73"/>
      <c r="G110" s="75"/>
      <c r="H110" s="75"/>
      <c r="I110" s="75"/>
      <c r="J110" s="75"/>
      <c r="K110" s="75"/>
      <c r="L110" s="76">
        <v>7732.6900000000005</v>
      </c>
      <c r="M110" s="76">
        <v>7732.6900000000005</v>
      </c>
      <c r="N110" s="40"/>
    </row>
    <row r="111" spans="1:14" x14ac:dyDescent="0.25">
      <c r="A111" s="47" t="s">
        <v>3329</v>
      </c>
      <c r="B111" s="63" t="s">
        <v>278</v>
      </c>
      <c r="C111" s="64" t="s">
        <v>104</v>
      </c>
      <c r="D111" s="65">
        <v>70501</v>
      </c>
      <c r="E111" s="66" t="s">
        <v>279</v>
      </c>
      <c r="F111" s="67" t="s">
        <v>101</v>
      </c>
      <c r="G111" s="68">
        <v>2</v>
      </c>
      <c r="H111" s="68">
        <v>1</v>
      </c>
      <c r="I111" s="69">
        <v>2</v>
      </c>
      <c r="J111" s="69">
        <v>2.73</v>
      </c>
      <c r="K111" s="69">
        <v>1.77</v>
      </c>
      <c r="L111" s="69">
        <v>9</v>
      </c>
      <c r="M111" s="69">
        <v>9</v>
      </c>
      <c r="N111" s="40"/>
    </row>
    <row r="112" spans="1:14" ht="24" x14ac:dyDescent="0.3">
      <c r="A112" s="47" t="s">
        <v>3330</v>
      </c>
      <c r="B112" s="63" t="s">
        <v>280</v>
      </c>
      <c r="C112" s="64" t="s">
        <v>170</v>
      </c>
      <c r="D112" s="65">
        <v>97882</v>
      </c>
      <c r="E112" s="70" t="s">
        <v>3155</v>
      </c>
      <c r="F112" s="67" t="s">
        <v>101</v>
      </c>
      <c r="G112" s="68">
        <v>5</v>
      </c>
      <c r="H112" s="68">
        <v>1</v>
      </c>
      <c r="I112" s="69">
        <v>5</v>
      </c>
      <c r="J112" s="69">
        <v>122.56</v>
      </c>
      <c r="K112" s="69">
        <v>22.54</v>
      </c>
      <c r="L112" s="69">
        <v>725.5</v>
      </c>
      <c r="M112" s="69">
        <v>725.5</v>
      </c>
      <c r="N112" s="41"/>
    </row>
    <row r="113" spans="1:14" ht="24" x14ac:dyDescent="0.3">
      <c r="A113" s="47" t="s">
        <v>3331</v>
      </c>
      <c r="B113" s="63" t="s">
        <v>281</v>
      </c>
      <c r="C113" s="64" t="s">
        <v>170</v>
      </c>
      <c r="D113" s="65">
        <v>101795</v>
      </c>
      <c r="E113" s="66" t="s">
        <v>282</v>
      </c>
      <c r="F113" s="67" t="s">
        <v>101</v>
      </c>
      <c r="G113" s="68">
        <v>2</v>
      </c>
      <c r="H113" s="68">
        <v>1</v>
      </c>
      <c r="I113" s="69">
        <v>2</v>
      </c>
      <c r="J113" s="69">
        <v>305.72000000000003</v>
      </c>
      <c r="K113" s="69">
        <v>161.32</v>
      </c>
      <c r="L113" s="69">
        <v>934.08</v>
      </c>
      <c r="M113" s="69">
        <v>934.08</v>
      </c>
      <c r="N113" s="41"/>
    </row>
    <row r="114" spans="1:14" x14ac:dyDescent="0.25">
      <c r="A114" s="47" t="s">
        <v>3332</v>
      </c>
      <c r="B114" s="63" t="s">
        <v>283</v>
      </c>
      <c r="C114" s="64" t="s">
        <v>104</v>
      </c>
      <c r="D114" s="65">
        <v>70646</v>
      </c>
      <c r="E114" s="66" t="s">
        <v>284</v>
      </c>
      <c r="F114" s="67" t="s">
        <v>101</v>
      </c>
      <c r="G114" s="68">
        <v>4</v>
      </c>
      <c r="H114" s="68">
        <v>1</v>
      </c>
      <c r="I114" s="69">
        <v>4</v>
      </c>
      <c r="J114" s="69">
        <v>37.81</v>
      </c>
      <c r="K114" s="69">
        <v>37.06</v>
      </c>
      <c r="L114" s="69">
        <v>299.48</v>
      </c>
      <c r="M114" s="69">
        <v>299.48</v>
      </c>
      <c r="N114" s="40"/>
    </row>
    <row r="115" spans="1:14" x14ac:dyDescent="0.25">
      <c r="A115" s="47" t="s">
        <v>3333</v>
      </c>
      <c r="B115" s="63" t="s">
        <v>285</v>
      </c>
      <c r="C115" s="64" t="s">
        <v>104</v>
      </c>
      <c r="D115" s="65">
        <v>71152</v>
      </c>
      <c r="E115" s="66" t="s">
        <v>286</v>
      </c>
      <c r="F115" s="67" t="s">
        <v>101</v>
      </c>
      <c r="G115" s="68">
        <v>2</v>
      </c>
      <c r="H115" s="68">
        <v>1</v>
      </c>
      <c r="I115" s="69">
        <v>2</v>
      </c>
      <c r="J115" s="69">
        <v>7.46</v>
      </c>
      <c r="K115" s="69">
        <v>4.1399999999999997</v>
      </c>
      <c r="L115" s="69">
        <v>23.2</v>
      </c>
      <c r="M115" s="69">
        <v>23.2</v>
      </c>
      <c r="N115" s="40"/>
    </row>
    <row r="116" spans="1:14" x14ac:dyDescent="0.25">
      <c r="A116" s="47" t="s">
        <v>3334</v>
      </c>
      <c r="B116" s="63" t="s">
        <v>287</v>
      </c>
      <c r="C116" s="64" t="s">
        <v>104</v>
      </c>
      <c r="D116" s="65">
        <v>71212</v>
      </c>
      <c r="E116" s="66" t="s">
        <v>288</v>
      </c>
      <c r="F116" s="67" t="s">
        <v>123</v>
      </c>
      <c r="G116" s="68">
        <v>12</v>
      </c>
      <c r="H116" s="68">
        <v>1</v>
      </c>
      <c r="I116" s="69">
        <v>12</v>
      </c>
      <c r="J116" s="69">
        <v>29.35</v>
      </c>
      <c r="K116" s="69">
        <v>11.85</v>
      </c>
      <c r="L116" s="69">
        <v>494.4</v>
      </c>
      <c r="M116" s="69">
        <v>494.4</v>
      </c>
      <c r="N116" s="40"/>
    </row>
    <row r="117" spans="1:14" ht="24" x14ac:dyDescent="0.3">
      <c r="A117" s="47" t="s">
        <v>3335</v>
      </c>
      <c r="B117" s="63" t="s">
        <v>289</v>
      </c>
      <c r="C117" s="64" t="s">
        <v>170</v>
      </c>
      <c r="D117" s="65">
        <v>91857</v>
      </c>
      <c r="E117" s="66" t="s">
        <v>290</v>
      </c>
      <c r="F117" s="67" t="s">
        <v>123</v>
      </c>
      <c r="G117" s="68">
        <v>20</v>
      </c>
      <c r="H117" s="68">
        <v>1</v>
      </c>
      <c r="I117" s="69">
        <v>20</v>
      </c>
      <c r="J117" s="69">
        <v>7.41</v>
      </c>
      <c r="K117" s="69">
        <v>4.4000000000000004</v>
      </c>
      <c r="L117" s="69">
        <v>236.2</v>
      </c>
      <c r="M117" s="69">
        <v>236.2</v>
      </c>
      <c r="N117" s="41"/>
    </row>
    <row r="118" spans="1:14" ht="24" x14ac:dyDescent="0.3">
      <c r="A118" s="47" t="s">
        <v>3336</v>
      </c>
      <c r="B118" s="63" t="s">
        <v>291</v>
      </c>
      <c r="C118" s="64" t="s">
        <v>170</v>
      </c>
      <c r="D118" s="65">
        <v>91860</v>
      </c>
      <c r="E118" s="66" t="s">
        <v>292</v>
      </c>
      <c r="F118" s="67" t="s">
        <v>123</v>
      </c>
      <c r="G118" s="68">
        <v>150</v>
      </c>
      <c r="H118" s="68">
        <v>1</v>
      </c>
      <c r="I118" s="69">
        <v>150</v>
      </c>
      <c r="J118" s="69">
        <v>4.67</v>
      </c>
      <c r="K118" s="69">
        <v>4.93</v>
      </c>
      <c r="L118" s="69">
        <v>1440</v>
      </c>
      <c r="M118" s="69">
        <v>1440</v>
      </c>
      <c r="N118" s="41"/>
    </row>
    <row r="119" spans="1:14" x14ac:dyDescent="0.25">
      <c r="A119" s="47" t="s">
        <v>3337</v>
      </c>
      <c r="B119" s="63" t="s">
        <v>293</v>
      </c>
      <c r="C119" s="64" t="s">
        <v>270</v>
      </c>
      <c r="D119" s="77" t="s">
        <v>294</v>
      </c>
      <c r="E119" s="66" t="s">
        <v>295</v>
      </c>
      <c r="F119" s="67" t="s">
        <v>123</v>
      </c>
      <c r="G119" s="68">
        <v>145</v>
      </c>
      <c r="H119" s="68">
        <v>1</v>
      </c>
      <c r="I119" s="69">
        <v>145</v>
      </c>
      <c r="J119" s="69">
        <v>0</v>
      </c>
      <c r="K119" s="69">
        <v>20.37</v>
      </c>
      <c r="L119" s="69">
        <v>2953.65</v>
      </c>
      <c r="M119" s="69">
        <v>2953.65</v>
      </c>
      <c r="N119" s="40"/>
    </row>
    <row r="120" spans="1:14" x14ac:dyDescent="0.3">
      <c r="A120" s="47" t="s">
        <v>3338</v>
      </c>
      <c r="B120" s="63" t="s">
        <v>296</v>
      </c>
      <c r="C120" s="64" t="s">
        <v>270</v>
      </c>
      <c r="D120" s="77" t="s">
        <v>297</v>
      </c>
      <c r="E120" s="66" t="s">
        <v>298</v>
      </c>
      <c r="F120" s="67" t="s">
        <v>123</v>
      </c>
      <c r="G120" s="68">
        <v>6</v>
      </c>
      <c r="H120" s="68">
        <v>1</v>
      </c>
      <c r="I120" s="69">
        <v>6</v>
      </c>
      <c r="J120" s="69">
        <v>3.69</v>
      </c>
      <c r="K120" s="69">
        <v>5.92</v>
      </c>
      <c r="L120" s="69">
        <v>57.66</v>
      </c>
      <c r="M120" s="69">
        <v>57.66</v>
      </c>
      <c r="N120" s="41"/>
    </row>
    <row r="121" spans="1:14" x14ac:dyDescent="0.25">
      <c r="A121" s="47" t="s">
        <v>3339</v>
      </c>
      <c r="B121" s="63" t="s">
        <v>299</v>
      </c>
      <c r="C121" s="64" t="s">
        <v>104</v>
      </c>
      <c r="D121" s="65">
        <v>71702</v>
      </c>
      <c r="E121" s="66" t="s">
        <v>300</v>
      </c>
      <c r="F121" s="67" t="s">
        <v>101</v>
      </c>
      <c r="G121" s="68">
        <v>4</v>
      </c>
      <c r="H121" s="68">
        <v>1</v>
      </c>
      <c r="I121" s="69">
        <v>4</v>
      </c>
      <c r="J121" s="69">
        <v>2.72</v>
      </c>
      <c r="K121" s="69">
        <v>1.77</v>
      </c>
      <c r="L121" s="69">
        <v>17.96</v>
      </c>
      <c r="M121" s="69">
        <v>17.96</v>
      </c>
      <c r="N121" s="40"/>
    </row>
    <row r="122" spans="1:14" ht="24" x14ac:dyDescent="0.3">
      <c r="A122" s="47" t="s">
        <v>3340</v>
      </c>
      <c r="B122" s="63" t="s">
        <v>301</v>
      </c>
      <c r="C122" s="64" t="s">
        <v>170</v>
      </c>
      <c r="D122" s="65">
        <v>101798</v>
      </c>
      <c r="E122" s="66" t="s">
        <v>302</v>
      </c>
      <c r="F122" s="67" t="s">
        <v>101</v>
      </c>
      <c r="G122" s="68">
        <v>2</v>
      </c>
      <c r="H122" s="68">
        <v>1</v>
      </c>
      <c r="I122" s="69">
        <v>2</v>
      </c>
      <c r="J122" s="69">
        <v>244.12</v>
      </c>
      <c r="K122" s="69">
        <v>26.66</v>
      </c>
      <c r="L122" s="69">
        <v>541.55999999999995</v>
      </c>
      <c r="M122" s="69">
        <v>541.55999999999995</v>
      </c>
      <c r="N122" s="41"/>
    </row>
    <row r="123" spans="1:14" x14ac:dyDescent="0.25">
      <c r="A123" s="47" t="s">
        <v>3341</v>
      </c>
      <c r="B123" s="72" t="s">
        <v>303</v>
      </c>
      <c r="C123" s="73"/>
      <c r="D123" s="73"/>
      <c r="E123" s="74" t="s">
        <v>304</v>
      </c>
      <c r="F123" s="73"/>
      <c r="G123" s="75"/>
      <c r="H123" s="75"/>
      <c r="I123" s="75"/>
      <c r="J123" s="75"/>
      <c r="K123" s="75"/>
      <c r="L123" s="76">
        <v>4979.2900000000009</v>
      </c>
      <c r="M123" s="76">
        <v>4979.2900000000009</v>
      </c>
      <c r="N123" s="40"/>
    </row>
    <row r="124" spans="1:14" x14ac:dyDescent="0.25">
      <c r="A124" s="47" t="s">
        <v>3342</v>
      </c>
      <c r="B124" s="63" t="s">
        <v>305</v>
      </c>
      <c r="C124" s="64" t="s">
        <v>104</v>
      </c>
      <c r="D124" s="65">
        <v>70371</v>
      </c>
      <c r="E124" s="66" t="s">
        <v>229</v>
      </c>
      <c r="F124" s="67" t="s">
        <v>101</v>
      </c>
      <c r="G124" s="68">
        <v>2</v>
      </c>
      <c r="H124" s="68">
        <v>1</v>
      </c>
      <c r="I124" s="69">
        <v>2</v>
      </c>
      <c r="J124" s="69">
        <v>1.1599999999999999</v>
      </c>
      <c r="K124" s="69">
        <v>0.3</v>
      </c>
      <c r="L124" s="69">
        <v>2.92</v>
      </c>
      <c r="M124" s="69">
        <v>2.92</v>
      </c>
      <c r="N124" s="40"/>
    </row>
    <row r="125" spans="1:14" x14ac:dyDescent="0.25">
      <c r="A125" s="47" t="s">
        <v>3343</v>
      </c>
      <c r="B125" s="63" t="s">
        <v>306</v>
      </c>
      <c r="C125" s="64" t="s">
        <v>104</v>
      </c>
      <c r="D125" s="65">
        <v>70391</v>
      </c>
      <c r="E125" s="66" t="s">
        <v>231</v>
      </c>
      <c r="F125" s="67" t="s">
        <v>101</v>
      </c>
      <c r="G125" s="68">
        <v>50</v>
      </c>
      <c r="H125" s="68">
        <v>1</v>
      </c>
      <c r="I125" s="69">
        <v>50</v>
      </c>
      <c r="J125" s="69">
        <v>0.14000000000000001</v>
      </c>
      <c r="K125" s="69">
        <v>0.47</v>
      </c>
      <c r="L125" s="69">
        <v>30.5</v>
      </c>
      <c r="M125" s="69">
        <v>30.5</v>
      </c>
      <c r="N125" s="40"/>
    </row>
    <row r="126" spans="1:14" ht="24" x14ac:dyDescent="0.3">
      <c r="A126" s="47" t="s">
        <v>3344</v>
      </c>
      <c r="B126" s="63" t="s">
        <v>307</v>
      </c>
      <c r="C126" s="64" t="s">
        <v>104</v>
      </c>
      <c r="D126" s="65">
        <v>70583</v>
      </c>
      <c r="E126" s="66" t="s">
        <v>308</v>
      </c>
      <c r="F126" s="67" t="s">
        <v>123</v>
      </c>
      <c r="G126" s="68">
        <v>12</v>
      </c>
      <c r="H126" s="68">
        <v>1</v>
      </c>
      <c r="I126" s="69">
        <v>12</v>
      </c>
      <c r="J126" s="69">
        <v>5.35</v>
      </c>
      <c r="K126" s="69">
        <v>1.92</v>
      </c>
      <c r="L126" s="69">
        <v>87.24</v>
      </c>
      <c r="M126" s="69">
        <v>87.24</v>
      </c>
      <c r="N126" s="41"/>
    </row>
    <row r="127" spans="1:14" x14ac:dyDescent="0.25">
      <c r="A127" s="47" t="s">
        <v>3345</v>
      </c>
      <c r="B127" s="63" t="s">
        <v>309</v>
      </c>
      <c r="C127" s="64" t="s">
        <v>104</v>
      </c>
      <c r="D127" s="65">
        <v>70555</v>
      </c>
      <c r="E127" s="66" t="s">
        <v>310</v>
      </c>
      <c r="F127" s="67" t="s">
        <v>123</v>
      </c>
      <c r="G127" s="68">
        <v>280</v>
      </c>
      <c r="H127" s="68">
        <v>1</v>
      </c>
      <c r="I127" s="69">
        <v>280</v>
      </c>
      <c r="J127" s="69">
        <v>3.65</v>
      </c>
      <c r="K127" s="69">
        <v>1.62</v>
      </c>
      <c r="L127" s="69">
        <v>1475.6</v>
      </c>
      <c r="M127" s="69">
        <v>1475.6</v>
      </c>
      <c r="N127" s="40"/>
    </row>
    <row r="128" spans="1:14" x14ac:dyDescent="0.25">
      <c r="A128" s="47" t="s">
        <v>3346</v>
      </c>
      <c r="B128" s="63" t="s">
        <v>311</v>
      </c>
      <c r="C128" s="64" t="s">
        <v>104</v>
      </c>
      <c r="D128" s="65">
        <v>70556</v>
      </c>
      <c r="E128" s="66" t="s">
        <v>312</v>
      </c>
      <c r="F128" s="67" t="s">
        <v>123</v>
      </c>
      <c r="G128" s="68">
        <v>35</v>
      </c>
      <c r="H128" s="68">
        <v>1</v>
      </c>
      <c r="I128" s="69">
        <v>35</v>
      </c>
      <c r="J128" s="69">
        <v>4.71</v>
      </c>
      <c r="K128" s="69">
        <v>1.77</v>
      </c>
      <c r="L128" s="69">
        <v>226.8</v>
      </c>
      <c r="M128" s="69">
        <v>226.8</v>
      </c>
      <c r="N128" s="40"/>
    </row>
    <row r="129" spans="1:14" x14ac:dyDescent="0.25">
      <c r="A129" s="47" t="s">
        <v>3347</v>
      </c>
      <c r="B129" s="63" t="s">
        <v>313</v>
      </c>
      <c r="C129" s="64" t="s">
        <v>104</v>
      </c>
      <c r="D129" s="65">
        <v>70710</v>
      </c>
      <c r="E129" s="66" t="s">
        <v>314</v>
      </c>
      <c r="F129" s="67" t="s">
        <v>101</v>
      </c>
      <c r="G129" s="68">
        <v>7</v>
      </c>
      <c r="H129" s="68">
        <v>1</v>
      </c>
      <c r="I129" s="69">
        <v>7</v>
      </c>
      <c r="J129" s="69">
        <v>60.79</v>
      </c>
      <c r="K129" s="69">
        <v>61.9</v>
      </c>
      <c r="L129" s="69">
        <v>858.83</v>
      </c>
      <c r="M129" s="69">
        <v>858.83</v>
      </c>
      <c r="N129" s="40"/>
    </row>
    <row r="130" spans="1:14" ht="24" x14ac:dyDescent="0.3">
      <c r="A130" s="47" t="s">
        <v>3348</v>
      </c>
      <c r="B130" s="63" t="s">
        <v>315</v>
      </c>
      <c r="C130" s="64" t="s">
        <v>170</v>
      </c>
      <c r="D130" s="65">
        <v>91940</v>
      </c>
      <c r="E130" s="70" t="s">
        <v>3156</v>
      </c>
      <c r="F130" s="67" t="s">
        <v>101</v>
      </c>
      <c r="G130" s="68">
        <v>14</v>
      </c>
      <c r="H130" s="68">
        <v>1</v>
      </c>
      <c r="I130" s="69">
        <v>14</v>
      </c>
      <c r="J130" s="69">
        <v>4.42</v>
      </c>
      <c r="K130" s="69">
        <v>8.7200000000000006</v>
      </c>
      <c r="L130" s="69">
        <v>183.96</v>
      </c>
      <c r="M130" s="69">
        <v>183.96</v>
      </c>
      <c r="N130" s="41"/>
    </row>
    <row r="131" spans="1:14" x14ac:dyDescent="0.25">
      <c r="A131" s="47" t="s">
        <v>3349</v>
      </c>
      <c r="B131" s="63" t="s">
        <v>316</v>
      </c>
      <c r="C131" s="64" t="s">
        <v>104</v>
      </c>
      <c r="D131" s="65">
        <v>70930</v>
      </c>
      <c r="E131" s="66" t="s">
        <v>241</v>
      </c>
      <c r="F131" s="67" t="s">
        <v>101</v>
      </c>
      <c r="G131" s="68">
        <v>1</v>
      </c>
      <c r="H131" s="68">
        <v>1</v>
      </c>
      <c r="I131" s="69">
        <v>1</v>
      </c>
      <c r="J131" s="69">
        <v>1.78</v>
      </c>
      <c r="K131" s="69">
        <v>2.37</v>
      </c>
      <c r="L131" s="69">
        <v>4.1500000000000004</v>
      </c>
      <c r="M131" s="69">
        <v>4.1500000000000004</v>
      </c>
      <c r="N131" s="40"/>
    </row>
    <row r="132" spans="1:14" x14ac:dyDescent="0.25">
      <c r="A132" s="47" t="s">
        <v>3350</v>
      </c>
      <c r="B132" s="63" t="s">
        <v>317</v>
      </c>
      <c r="C132" s="64" t="s">
        <v>104</v>
      </c>
      <c r="D132" s="65">
        <v>70929</v>
      </c>
      <c r="E132" s="66" t="s">
        <v>243</v>
      </c>
      <c r="F132" s="67" t="s">
        <v>101</v>
      </c>
      <c r="G132" s="68">
        <v>1</v>
      </c>
      <c r="H132" s="68">
        <v>1</v>
      </c>
      <c r="I132" s="69">
        <v>1</v>
      </c>
      <c r="J132" s="69">
        <v>7.04</v>
      </c>
      <c r="K132" s="69">
        <v>10.07</v>
      </c>
      <c r="L132" s="69">
        <v>17.11</v>
      </c>
      <c r="M132" s="69">
        <v>17.11</v>
      </c>
      <c r="N132" s="40"/>
    </row>
    <row r="133" spans="1:14" x14ac:dyDescent="0.25">
      <c r="A133" s="47" t="s">
        <v>3351</v>
      </c>
      <c r="B133" s="63" t="s">
        <v>318</v>
      </c>
      <c r="C133" s="64" t="s">
        <v>104</v>
      </c>
      <c r="D133" s="65">
        <v>70932</v>
      </c>
      <c r="E133" s="66" t="s">
        <v>245</v>
      </c>
      <c r="F133" s="67" t="s">
        <v>101</v>
      </c>
      <c r="G133" s="68">
        <v>4</v>
      </c>
      <c r="H133" s="68">
        <v>1</v>
      </c>
      <c r="I133" s="69">
        <v>4</v>
      </c>
      <c r="J133" s="69">
        <v>0.2</v>
      </c>
      <c r="K133" s="69">
        <v>0.88</v>
      </c>
      <c r="L133" s="69">
        <v>4.32</v>
      </c>
      <c r="M133" s="69">
        <v>4.32</v>
      </c>
      <c r="N133" s="40"/>
    </row>
    <row r="134" spans="1:14" x14ac:dyDescent="0.25">
      <c r="A134" s="47" t="s">
        <v>3352</v>
      </c>
      <c r="B134" s="63" t="s">
        <v>319</v>
      </c>
      <c r="C134" s="64" t="s">
        <v>104</v>
      </c>
      <c r="D134" s="65">
        <v>71121</v>
      </c>
      <c r="E134" s="66" t="s">
        <v>320</v>
      </c>
      <c r="F134" s="67" t="s">
        <v>101</v>
      </c>
      <c r="G134" s="68">
        <v>1</v>
      </c>
      <c r="H134" s="68">
        <v>1</v>
      </c>
      <c r="I134" s="69">
        <v>1</v>
      </c>
      <c r="J134" s="69">
        <v>3.79</v>
      </c>
      <c r="K134" s="69">
        <v>3.84</v>
      </c>
      <c r="L134" s="69">
        <v>7.63</v>
      </c>
      <c r="M134" s="69">
        <v>7.63</v>
      </c>
      <c r="N134" s="40"/>
    </row>
    <row r="135" spans="1:14" x14ac:dyDescent="0.25">
      <c r="A135" s="47" t="s">
        <v>3353</v>
      </c>
      <c r="B135" s="63" t="s">
        <v>321</v>
      </c>
      <c r="C135" s="64" t="s">
        <v>104</v>
      </c>
      <c r="D135" s="65">
        <v>71251</v>
      </c>
      <c r="E135" s="66" t="s">
        <v>251</v>
      </c>
      <c r="F135" s="67" t="s">
        <v>123</v>
      </c>
      <c r="G135" s="68">
        <v>3</v>
      </c>
      <c r="H135" s="68">
        <v>1</v>
      </c>
      <c r="I135" s="69">
        <v>3</v>
      </c>
      <c r="J135" s="69">
        <v>6.88</v>
      </c>
      <c r="K135" s="69">
        <v>8.89</v>
      </c>
      <c r="L135" s="69">
        <v>47.31</v>
      </c>
      <c r="M135" s="69">
        <v>47.31</v>
      </c>
      <c r="N135" s="40"/>
    </row>
    <row r="136" spans="1:14" ht="24" x14ac:dyDescent="0.3">
      <c r="A136" s="47" t="s">
        <v>3354</v>
      </c>
      <c r="B136" s="63" t="s">
        <v>322</v>
      </c>
      <c r="C136" s="64" t="s">
        <v>170</v>
      </c>
      <c r="D136" s="65">
        <v>91857</v>
      </c>
      <c r="E136" s="66" t="s">
        <v>290</v>
      </c>
      <c r="F136" s="67" t="s">
        <v>123</v>
      </c>
      <c r="G136" s="68">
        <v>170</v>
      </c>
      <c r="H136" s="68">
        <v>1</v>
      </c>
      <c r="I136" s="69">
        <v>170</v>
      </c>
      <c r="J136" s="69">
        <v>7.41</v>
      </c>
      <c r="K136" s="69">
        <v>4.4000000000000004</v>
      </c>
      <c r="L136" s="69">
        <v>2007.7</v>
      </c>
      <c r="M136" s="69">
        <v>2007.7</v>
      </c>
      <c r="N136" s="41"/>
    </row>
    <row r="137" spans="1:14" x14ac:dyDescent="0.25">
      <c r="A137" s="47" t="s">
        <v>3355</v>
      </c>
      <c r="B137" s="63" t="s">
        <v>323</v>
      </c>
      <c r="C137" s="64" t="s">
        <v>104</v>
      </c>
      <c r="D137" s="65">
        <v>71722</v>
      </c>
      <c r="E137" s="66" t="s">
        <v>265</v>
      </c>
      <c r="F137" s="67" t="s">
        <v>101</v>
      </c>
      <c r="G137" s="68">
        <v>2</v>
      </c>
      <c r="H137" s="68">
        <v>1</v>
      </c>
      <c r="I137" s="69">
        <v>2</v>
      </c>
      <c r="J137" s="69">
        <v>1.43</v>
      </c>
      <c r="K137" s="69">
        <v>1.18</v>
      </c>
      <c r="L137" s="69">
        <v>5.22</v>
      </c>
      <c r="M137" s="69">
        <v>5.22</v>
      </c>
      <c r="N137" s="40"/>
    </row>
    <row r="138" spans="1:14" x14ac:dyDescent="0.25">
      <c r="A138" s="47" t="s">
        <v>3356</v>
      </c>
      <c r="B138" s="63" t="s">
        <v>324</v>
      </c>
      <c r="C138" s="64" t="s">
        <v>104</v>
      </c>
      <c r="D138" s="65">
        <v>71861</v>
      </c>
      <c r="E138" s="66" t="s">
        <v>267</v>
      </c>
      <c r="F138" s="67" t="s">
        <v>101</v>
      </c>
      <c r="G138" s="68">
        <v>50</v>
      </c>
      <c r="H138" s="68">
        <v>1</v>
      </c>
      <c r="I138" s="69">
        <v>50</v>
      </c>
      <c r="J138" s="69">
        <v>0.1</v>
      </c>
      <c r="K138" s="69">
        <v>0.3</v>
      </c>
      <c r="L138" s="69">
        <v>20</v>
      </c>
      <c r="M138" s="69">
        <v>20</v>
      </c>
      <c r="N138" s="40"/>
    </row>
    <row r="139" spans="1:14" x14ac:dyDescent="0.25">
      <c r="A139" s="47" t="s">
        <v>3357</v>
      </c>
      <c r="B139" s="72" t="s">
        <v>325</v>
      </c>
      <c r="C139" s="73"/>
      <c r="D139" s="73"/>
      <c r="E139" s="74" t="s">
        <v>326</v>
      </c>
      <c r="F139" s="73"/>
      <c r="G139" s="75"/>
      <c r="H139" s="75"/>
      <c r="I139" s="75"/>
      <c r="J139" s="75"/>
      <c r="K139" s="75"/>
      <c r="L139" s="76">
        <v>2831.01</v>
      </c>
      <c r="M139" s="76">
        <v>2831.01</v>
      </c>
      <c r="N139" s="40"/>
    </row>
    <row r="140" spans="1:14" x14ac:dyDescent="0.25">
      <c r="A140" s="47" t="s">
        <v>3358</v>
      </c>
      <c r="B140" s="63" t="s">
        <v>327</v>
      </c>
      <c r="C140" s="64" t="s">
        <v>104</v>
      </c>
      <c r="D140" s="65">
        <v>70285</v>
      </c>
      <c r="E140" s="66" t="s">
        <v>200</v>
      </c>
      <c r="F140" s="67" t="s">
        <v>101</v>
      </c>
      <c r="G140" s="68">
        <v>10</v>
      </c>
      <c r="H140" s="68">
        <v>1</v>
      </c>
      <c r="I140" s="69">
        <v>10</v>
      </c>
      <c r="J140" s="69">
        <v>4.6500000000000004</v>
      </c>
      <c r="K140" s="69">
        <v>5.92</v>
      </c>
      <c r="L140" s="69">
        <v>105.7</v>
      </c>
      <c r="M140" s="69">
        <v>105.7</v>
      </c>
      <c r="N140" s="40"/>
    </row>
    <row r="141" spans="1:14" x14ac:dyDescent="0.25">
      <c r="A141" s="47" t="s">
        <v>3359</v>
      </c>
      <c r="B141" s="63" t="s">
        <v>328</v>
      </c>
      <c r="C141" s="64" t="s">
        <v>104</v>
      </c>
      <c r="D141" s="65">
        <v>70287</v>
      </c>
      <c r="E141" s="66" t="s">
        <v>202</v>
      </c>
      <c r="F141" s="67" t="s">
        <v>101</v>
      </c>
      <c r="G141" s="68">
        <v>4</v>
      </c>
      <c r="H141" s="68">
        <v>1</v>
      </c>
      <c r="I141" s="69">
        <v>4</v>
      </c>
      <c r="J141" s="69">
        <v>6.02</v>
      </c>
      <c r="K141" s="69">
        <v>5.92</v>
      </c>
      <c r="L141" s="69">
        <v>47.76</v>
      </c>
      <c r="M141" s="69">
        <v>47.76</v>
      </c>
      <c r="N141" s="40"/>
    </row>
    <row r="142" spans="1:14" x14ac:dyDescent="0.25">
      <c r="A142" s="47" t="s">
        <v>3360</v>
      </c>
      <c r="B142" s="63" t="s">
        <v>329</v>
      </c>
      <c r="C142" s="64" t="s">
        <v>104</v>
      </c>
      <c r="D142" s="65">
        <v>70305</v>
      </c>
      <c r="E142" s="66" t="s">
        <v>204</v>
      </c>
      <c r="F142" s="67" t="s">
        <v>101</v>
      </c>
      <c r="G142" s="68">
        <v>2</v>
      </c>
      <c r="H142" s="68">
        <v>1</v>
      </c>
      <c r="I142" s="69">
        <v>2</v>
      </c>
      <c r="J142" s="69">
        <v>24.84</v>
      </c>
      <c r="K142" s="69">
        <v>14.82</v>
      </c>
      <c r="L142" s="69">
        <v>79.319999999999993</v>
      </c>
      <c r="M142" s="69">
        <v>79.319999999999993</v>
      </c>
      <c r="N142" s="40"/>
    </row>
    <row r="143" spans="1:14" ht="24" x14ac:dyDescent="0.3">
      <c r="A143" s="47" t="s">
        <v>3361</v>
      </c>
      <c r="B143" s="63" t="s">
        <v>330</v>
      </c>
      <c r="C143" s="64" t="s">
        <v>170</v>
      </c>
      <c r="D143" s="65">
        <v>91924</v>
      </c>
      <c r="E143" s="70" t="s">
        <v>3157</v>
      </c>
      <c r="F143" s="67" t="s">
        <v>123</v>
      </c>
      <c r="G143" s="68">
        <v>10</v>
      </c>
      <c r="H143" s="68">
        <v>1</v>
      </c>
      <c r="I143" s="69">
        <v>10</v>
      </c>
      <c r="J143" s="69">
        <v>1.61</v>
      </c>
      <c r="K143" s="69">
        <v>0.67</v>
      </c>
      <c r="L143" s="69">
        <v>22.8</v>
      </c>
      <c r="M143" s="69">
        <v>22.8</v>
      </c>
      <c r="N143" s="41"/>
    </row>
    <row r="144" spans="1:14" x14ac:dyDescent="0.25">
      <c r="A144" s="47" t="s">
        <v>3362</v>
      </c>
      <c r="B144" s="63" t="s">
        <v>331</v>
      </c>
      <c r="C144" s="64" t="s">
        <v>104</v>
      </c>
      <c r="D144" s="65">
        <v>70561</v>
      </c>
      <c r="E144" s="66" t="s">
        <v>208</v>
      </c>
      <c r="F144" s="67" t="s">
        <v>123</v>
      </c>
      <c r="G144" s="68">
        <v>20</v>
      </c>
      <c r="H144" s="68">
        <v>1</v>
      </c>
      <c r="I144" s="69">
        <v>20</v>
      </c>
      <c r="J144" s="69">
        <v>7.59</v>
      </c>
      <c r="K144" s="69">
        <v>4.03</v>
      </c>
      <c r="L144" s="69">
        <v>232.4</v>
      </c>
      <c r="M144" s="69">
        <v>232.4</v>
      </c>
      <c r="N144" s="40"/>
    </row>
    <row r="145" spans="1:14" x14ac:dyDescent="0.25">
      <c r="A145" s="47" t="s">
        <v>3363</v>
      </c>
      <c r="B145" s="63" t="s">
        <v>332</v>
      </c>
      <c r="C145" s="64" t="s">
        <v>104</v>
      </c>
      <c r="D145" s="65">
        <v>70703</v>
      </c>
      <c r="E145" s="66" t="s">
        <v>333</v>
      </c>
      <c r="F145" s="67" t="s">
        <v>101</v>
      </c>
      <c r="G145" s="68">
        <v>1</v>
      </c>
      <c r="H145" s="68">
        <v>1</v>
      </c>
      <c r="I145" s="69">
        <v>1</v>
      </c>
      <c r="J145" s="69">
        <v>194.55</v>
      </c>
      <c r="K145" s="69">
        <v>59.3</v>
      </c>
      <c r="L145" s="69">
        <v>253.85</v>
      </c>
      <c r="M145" s="69">
        <v>253.85</v>
      </c>
      <c r="N145" s="40"/>
    </row>
    <row r="146" spans="1:14" x14ac:dyDescent="0.25">
      <c r="A146" s="47" t="s">
        <v>3364</v>
      </c>
      <c r="B146" s="63" t="s">
        <v>334</v>
      </c>
      <c r="C146" s="64" t="s">
        <v>104</v>
      </c>
      <c r="D146" s="65">
        <v>70764</v>
      </c>
      <c r="E146" s="66" t="s">
        <v>212</v>
      </c>
      <c r="F146" s="67" t="s">
        <v>123</v>
      </c>
      <c r="G146" s="68">
        <v>4</v>
      </c>
      <c r="H146" s="68">
        <v>1</v>
      </c>
      <c r="I146" s="69">
        <v>4</v>
      </c>
      <c r="J146" s="69">
        <v>59.15</v>
      </c>
      <c r="K146" s="69">
        <v>2.96</v>
      </c>
      <c r="L146" s="69">
        <v>248.44</v>
      </c>
      <c r="M146" s="69">
        <v>248.44</v>
      </c>
      <c r="N146" s="40"/>
    </row>
    <row r="147" spans="1:14" x14ac:dyDescent="0.25">
      <c r="A147" s="47" t="s">
        <v>3365</v>
      </c>
      <c r="B147" s="63" t="s">
        <v>335</v>
      </c>
      <c r="C147" s="64" t="s">
        <v>104</v>
      </c>
      <c r="D147" s="65">
        <v>81894</v>
      </c>
      <c r="E147" s="66" t="s">
        <v>214</v>
      </c>
      <c r="F147" s="67" t="s">
        <v>101</v>
      </c>
      <c r="G147" s="68">
        <v>2</v>
      </c>
      <c r="H147" s="68">
        <v>1</v>
      </c>
      <c r="I147" s="69">
        <v>2</v>
      </c>
      <c r="J147" s="69">
        <v>36.46</v>
      </c>
      <c r="K147" s="69">
        <v>23.93</v>
      </c>
      <c r="L147" s="69">
        <v>120.78</v>
      </c>
      <c r="M147" s="69">
        <v>120.78</v>
      </c>
      <c r="N147" s="40"/>
    </row>
    <row r="148" spans="1:14" x14ac:dyDescent="0.25">
      <c r="A148" s="47" t="s">
        <v>3366</v>
      </c>
      <c r="B148" s="63" t="s">
        <v>336</v>
      </c>
      <c r="C148" s="64" t="s">
        <v>104</v>
      </c>
      <c r="D148" s="65">
        <v>70840</v>
      </c>
      <c r="E148" s="66" t="s">
        <v>216</v>
      </c>
      <c r="F148" s="67" t="s">
        <v>101</v>
      </c>
      <c r="G148" s="68">
        <v>1</v>
      </c>
      <c r="H148" s="68">
        <v>1</v>
      </c>
      <c r="I148" s="69">
        <v>1</v>
      </c>
      <c r="J148" s="69">
        <v>714.2</v>
      </c>
      <c r="K148" s="69">
        <v>107.76</v>
      </c>
      <c r="L148" s="69">
        <v>821.96</v>
      </c>
      <c r="M148" s="69">
        <v>821.96</v>
      </c>
      <c r="N148" s="40"/>
    </row>
    <row r="149" spans="1:14" x14ac:dyDescent="0.25">
      <c r="A149" s="47" t="s">
        <v>3367</v>
      </c>
      <c r="B149" s="63" t="s">
        <v>337</v>
      </c>
      <c r="C149" s="64" t="s">
        <v>104</v>
      </c>
      <c r="D149" s="65">
        <v>70892</v>
      </c>
      <c r="E149" s="66" t="s">
        <v>218</v>
      </c>
      <c r="F149" s="67" t="s">
        <v>101</v>
      </c>
      <c r="G149" s="68">
        <v>1</v>
      </c>
      <c r="H149" s="68">
        <v>1</v>
      </c>
      <c r="I149" s="69">
        <v>1</v>
      </c>
      <c r="J149" s="69">
        <v>110.32</v>
      </c>
      <c r="K149" s="69">
        <v>80.05</v>
      </c>
      <c r="L149" s="69">
        <v>190.37</v>
      </c>
      <c r="M149" s="69">
        <v>190.37</v>
      </c>
      <c r="N149" s="40"/>
    </row>
    <row r="150" spans="1:14" x14ac:dyDescent="0.3">
      <c r="A150" s="47" t="s">
        <v>3368</v>
      </c>
      <c r="B150" s="63" t="s">
        <v>338</v>
      </c>
      <c r="C150" s="64" t="s">
        <v>104</v>
      </c>
      <c r="D150" s="65">
        <v>71064</v>
      </c>
      <c r="E150" s="66" t="s">
        <v>339</v>
      </c>
      <c r="F150" s="67" t="s">
        <v>101</v>
      </c>
      <c r="G150" s="68">
        <v>1</v>
      </c>
      <c r="H150" s="68">
        <v>1</v>
      </c>
      <c r="I150" s="69">
        <v>1</v>
      </c>
      <c r="J150" s="69">
        <v>138.81</v>
      </c>
      <c r="K150" s="69">
        <v>71.150000000000006</v>
      </c>
      <c r="L150" s="69">
        <v>209.96</v>
      </c>
      <c r="M150" s="69">
        <v>209.96</v>
      </c>
      <c r="N150" s="41"/>
    </row>
    <row r="151" spans="1:14" ht="24" x14ac:dyDescent="0.3">
      <c r="A151" s="47" t="s">
        <v>3369</v>
      </c>
      <c r="B151" s="63" t="s">
        <v>340</v>
      </c>
      <c r="C151" s="64" t="s">
        <v>170</v>
      </c>
      <c r="D151" s="65">
        <v>93655</v>
      </c>
      <c r="E151" s="66" t="s">
        <v>175</v>
      </c>
      <c r="F151" s="67" t="s">
        <v>101</v>
      </c>
      <c r="G151" s="68">
        <v>3</v>
      </c>
      <c r="H151" s="68">
        <v>1</v>
      </c>
      <c r="I151" s="69">
        <v>3</v>
      </c>
      <c r="J151" s="69">
        <v>8.65</v>
      </c>
      <c r="K151" s="69">
        <v>1.96</v>
      </c>
      <c r="L151" s="69">
        <v>31.83</v>
      </c>
      <c r="M151" s="69">
        <v>31.83</v>
      </c>
      <c r="N151" s="41"/>
    </row>
    <row r="152" spans="1:14" ht="24" x14ac:dyDescent="0.3">
      <c r="A152" s="47" t="s">
        <v>3370</v>
      </c>
      <c r="B152" s="63" t="s">
        <v>341</v>
      </c>
      <c r="C152" s="64" t="s">
        <v>170</v>
      </c>
      <c r="D152" s="65">
        <v>93671</v>
      </c>
      <c r="E152" s="66" t="s">
        <v>183</v>
      </c>
      <c r="F152" s="67" t="s">
        <v>101</v>
      </c>
      <c r="G152" s="68">
        <v>2</v>
      </c>
      <c r="H152" s="68">
        <v>1</v>
      </c>
      <c r="I152" s="69">
        <v>2</v>
      </c>
      <c r="J152" s="69">
        <v>55.32</v>
      </c>
      <c r="K152" s="69">
        <v>8.07</v>
      </c>
      <c r="L152" s="69">
        <v>126.78</v>
      </c>
      <c r="M152" s="69">
        <v>126.78</v>
      </c>
      <c r="N152" s="41"/>
    </row>
    <row r="153" spans="1:14" x14ac:dyDescent="0.25">
      <c r="A153" s="47" t="s">
        <v>3371</v>
      </c>
      <c r="B153" s="63" t="s">
        <v>342</v>
      </c>
      <c r="C153" s="64" t="s">
        <v>104</v>
      </c>
      <c r="D153" s="65">
        <v>71184</v>
      </c>
      <c r="E153" s="66" t="s">
        <v>186</v>
      </c>
      <c r="F153" s="67" t="s">
        <v>101</v>
      </c>
      <c r="G153" s="68">
        <v>3</v>
      </c>
      <c r="H153" s="68">
        <v>1</v>
      </c>
      <c r="I153" s="69">
        <v>3</v>
      </c>
      <c r="J153" s="69">
        <v>72.010000000000005</v>
      </c>
      <c r="K153" s="69">
        <v>29.65</v>
      </c>
      <c r="L153" s="69">
        <v>304.98</v>
      </c>
      <c r="M153" s="69">
        <v>304.98</v>
      </c>
      <c r="N153" s="40"/>
    </row>
    <row r="154" spans="1:14" x14ac:dyDescent="0.25">
      <c r="A154" s="47" t="s">
        <v>3372</v>
      </c>
      <c r="B154" s="63" t="s">
        <v>343</v>
      </c>
      <c r="C154" s="64" t="s">
        <v>104</v>
      </c>
      <c r="D154" s="65">
        <v>72630</v>
      </c>
      <c r="E154" s="66" t="s">
        <v>225</v>
      </c>
      <c r="F154" s="67" t="s">
        <v>123</v>
      </c>
      <c r="G154" s="68">
        <v>2</v>
      </c>
      <c r="H154" s="68">
        <v>1</v>
      </c>
      <c r="I154" s="69">
        <v>2</v>
      </c>
      <c r="J154" s="69">
        <v>8.15</v>
      </c>
      <c r="K154" s="69">
        <v>8.89</v>
      </c>
      <c r="L154" s="69">
        <v>34.08</v>
      </c>
      <c r="M154" s="69">
        <v>34.08</v>
      </c>
      <c r="N154" s="40"/>
    </row>
    <row r="155" spans="1:14" x14ac:dyDescent="0.25">
      <c r="A155" s="47" t="s">
        <v>3373</v>
      </c>
      <c r="B155" s="72" t="s">
        <v>344</v>
      </c>
      <c r="C155" s="73"/>
      <c r="D155" s="73"/>
      <c r="E155" s="74" t="s">
        <v>345</v>
      </c>
      <c r="F155" s="73"/>
      <c r="G155" s="75"/>
      <c r="H155" s="75"/>
      <c r="I155" s="75"/>
      <c r="J155" s="75"/>
      <c r="K155" s="75"/>
      <c r="L155" s="76">
        <v>49452.260000000009</v>
      </c>
      <c r="M155" s="76">
        <v>49452.260000000009</v>
      </c>
      <c r="N155" s="40"/>
    </row>
    <row r="156" spans="1:14" x14ac:dyDescent="0.25">
      <c r="A156" s="47" t="s">
        <v>3374</v>
      </c>
      <c r="B156" s="63" t="s">
        <v>346</v>
      </c>
      <c r="C156" s="64" t="s">
        <v>104</v>
      </c>
      <c r="D156" s="65">
        <v>70204</v>
      </c>
      <c r="E156" s="66" t="s">
        <v>347</v>
      </c>
      <c r="F156" s="67" t="s">
        <v>101</v>
      </c>
      <c r="G156" s="68">
        <v>1</v>
      </c>
      <c r="H156" s="68">
        <v>1</v>
      </c>
      <c r="I156" s="69">
        <v>1</v>
      </c>
      <c r="J156" s="69">
        <v>2.68</v>
      </c>
      <c r="K156" s="69">
        <v>7.41</v>
      </c>
      <c r="L156" s="69">
        <v>10.09</v>
      </c>
      <c r="M156" s="69">
        <v>10.09</v>
      </c>
      <c r="N156" s="40"/>
    </row>
    <row r="157" spans="1:14" x14ac:dyDescent="0.25">
      <c r="A157" s="47" t="s">
        <v>3375</v>
      </c>
      <c r="B157" s="63" t="s">
        <v>348</v>
      </c>
      <c r="C157" s="64" t="s">
        <v>104</v>
      </c>
      <c r="D157" s="65">
        <v>70252</v>
      </c>
      <c r="E157" s="66" t="s">
        <v>349</v>
      </c>
      <c r="F157" s="67" t="s">
        <v>101</v>
      </c>
      <c r="G157" s="68">
        <v>8</v>
      </c>
      <c r="H157" s="68">
        <v>1</v>
      </c>
      <c r="I157" s="69">
        <v>8</v>
      </c>
      <c r="J157" s="69">
        <v>0.1</v>
      </c>
      <c r="K157" s="69">
        <v>0</v>
      </c>
      <c r="L157" s="69">
        <v>0.8</v>
      </c>
      <c r="M157" s="69">
        <v>0.8</v>
      </c>
      <c r="N157" s="40"/>
    </row>
    <row r="158" spans="1:14" ht="36" x14ac:dyDescent="0.3">
      <c r="A158" s="47" t="s">
        <v>3376</v>
      </c>
      <c r="B158" s="63" t="s">
        <v>350</v>
      </c>
      <c r="C158" s="64" t="s">
        <v>170</v>
      </c>
      <c r="D158" s="65">
        <v>100613</v>
      </c>
      <c r="E158" s="66" t="s">
        <v>351</v>
      </c>
      <c r="F158" s="67" t="s">
        <v>101</v>
      </c>
      <c r="G158" s="68">
        <v>1</v>
      </c>
      <c r="H158" s="68">
        <v>1</v>
      </c>
      <c r="I158" s="69">
        <v>1</v>
      </c>
      <c r="J158" s="69">
        <v>887.49</v>
      </c>
      <c r="K158" s="69">
        <v>411.91</v>
      </c>
      <c r="L158" s="69">
        <v>1299.4000000000001</v>
      </c>
      <c r="M158" s="69">
        <v>1299.4000000000001</v>
      </c>
      <c r="N158" s="42"/>
    </row>
    <row r="159" spans="1:14" x14ac:dyDescent="0.25">
      <c r="A159" s="47" t="s">
        <v>3377</v>
      </c>
      <c r="B159" s="63" t="s">
        <v>352</v>
      </c>
      <c r="C159" s="64" t="s">
        <v>104</v>
      </c>
      <c r="D159" s="65">
        <v>70268</v>
      </c>
      <c r="E159" s="66" t="s">
        <v>353</v>
      </c>
      <c r="F159" s="67" t="s">
        <v>123</v>
      </c>
      <c r="G159" s="68">
        <v>1.5</v>
      </c>
      <c r="H159" s="68">
        <v>1</v>
      </c>
      <c r="I159" s="69">
        <v>1.5</v>
      </c>
      <c r="J159" s="69">
        <v>277.32</v>
      </c>
      <c r="K159" s="69">
        <v>19.87</v>
      </c>
      <c r="L159" s="69">
        <v>445.78</v>
      </c>
      <c r="M159" s="69">
        <v>445.78</v>
      </c>
      <c r="N159" s="40"/>
    </row>
    <row r="160" spans="1:14" x14ac:dyDescent="0.25">
      <c r="A160" s="47" t="s">
        <v>3378</v>
      </c>
      <c r="B160" s="63" t="s">
        <v>354</v>
      </c>
      <c r="C160" s="64" t="s">
        <v>104</v>
      </c>
      <c r="D160" s="65">
        <v>70386</v>
      </c>
      <c r="E160" s="66" t="s">
        <v>355</v>
      </c>
      <c r="F160" s="67" t="s">
        <v>101</v>
      </c>
      <c r="G160" s="68">
        <v>1</v>
      </c>
      <c r="H160" s="68">
        <v>1</v>
      </c>
      <c r="I160" s="69">
        <v>1</v>
      </c>
      <c r="J160" s="69">
        <v>176.15</v>
      </c>
      <c r="K160" s="69">
        <v>5.92</v>
      </c>
      <c r="L160" s="69">
        <v>182.07</v>
      </c>
      <c r="M160" s="69">
        <v>182.07</v>
      </c>
      <c r="N160" s="40"/>
    </row>
    <row r="161" spans="1:14" x14ac:dyDescent="0.25">
      <c r="A161" s="47" t="s">
        <v>3379</v>
      </c>
      <c r="B161" s="63" t="s">
        <v>356</v>
      </c>
      <c r="C161" s="64" t="s">
        <v>104</v>
      </c>
      <c r="D161" s="65">
        <v>70422</v>
      </c>
      <c r="E161" s="66" t="s">
        <v>357</v>
      </c>
      <c r="F161" s="67" t="s">
        <v>358</v>
      </c>
      <c r="G161" s="68">
        <v>2</v>
      </c>
      <c r="H161" s="68">
        <v>1</v>
      </c>
      <c r="I161" s="69">
        <v>2</v>
      </c>
      <c r="J161" s="69">
        <v>2.35</v>
      </c>
      <c r="K161" s="69">
        <v>0.3</v>
      </c>
      <c r="L161" s="69">
        <v>5.3</v>
      </c>
      <c r="M161" s="69">
        <v>5.3</v>
      </c>
      <c r="N161" s="40"/>
    </row>
    <row r="162" spans="1:14" x14ac:dyDescent="0.25">
      <c r="A162" s="47" t="s">
        <v>3380</v>
      </c>
      <c r="B162" s="63" t="s">
        <v>359</v>
      </c>
      <c r="C162" s="64" t="s">
        <v>104</v>
      </c>
      <c r="D162" s="65">
        <v>70428</v>
      </c>
      <c r="E162" s="66" t="s">
        <v>360</v>
      </c>
      <c r="F162" s="67" t="s">
        <v>358</v>
      </c>
      <c r="G162" s="68">
        <v>1</v>
      </c>
      <c r="H162" s="68">
        <v>1</v>
      </c>
      <c r="I162" s="69">
        <v>1</v>
      </c>
      <c r="J162" s="69">
        <v>16.54</v>
      </c>
      <c r="K162" s="69">
        <v>7.41</v>
      </c>
      <c r="L162" s="69">
        <v>23.95</v>
      </c>
      <c r="M162" s="69">
        <v>23.95</v>
      </c>
      <c r="N162" s="40"/>
    </row>
    <row r="163" spans="1:14" x14ac:dyDescent="0.25">
      <c r="A163" s="47" t="s">
        <v>3381</v>
      </c>
      <c r="B163" s="63" t="s">
        <v>361</v>
      </c>
      <c r="C163" s="64" t="s">
        <v>104</v>
      </c>
      <c r="D163" s="65">
        <v>70507</v>
      </c>
      <c r="E163" s="66" t="s">
        <v>362</v>
      </c>
      <c r="F163" s="67" t="s">
        <v>101</v>
      </c>
      <c r="G163" s="68">
        <v>1</v>
      </c>
      <c r="H163" s="68">
        <v>1</v>
      </c>
      <c r="I163" s="69">
        <v>1</v>
      </c>
      <c r="J163" s="69">
        <v>46.42</v>
      </c>
      <c r="K163" s="69">
        <v>16.3</v>
      </c>
      <c r="L163" s="69">
        <v>62.72</v>
      </c>
      <c r="M163" s="69">
        <v>62.72</v>
      </c>
      <c r="N163" s="40"/>
    </row>
    <row r="164" spans="1:14" x14ac:dyDescent="0.25">
      <c r="A164" s="47" t="s">
        <v>3382</v>
      </c>
      <c r="B164" s="63" t="s">
        <v>363</v>
      </c>
      <c r="C164" s="64" t="s">
        <v>104</v>
      </c>
      <c r="D164" s="65">
        <v>70509</v>
      </c>
      <c r="E164" s="66" t="s">
        <v>160</v>
      </c>
      <c r="F164" s="67" t="s">
        <v>123</v>
      </c>
      <c r="G164" s="68">
        <v>5</v>
      </c>
      <c r="H164" s="68">
        <v>1</v>
      </c>
      <c r="I164" s="69">
        <v>5</v>
      </c>
      <c r="J164" s="69">
        <v>6.81</v>
      </c>
      <c r="K164" s="69">
        <v>2.0699999999999998</v>
      </c>
      <c r="L164" s="69">
        <v>44.4</v>
      </c>
      <c r="M164" s="69">
        <v>44.4</v>
      </c>
      <c r="N164" s="40"/>
    </row>
    <row r="165" spans="1:14" x14ac:dyDescent="0.25">
      <c r="A165" s="47" t="s">
        <v>3383</v>
      </c>
      <c r="B165" s="63" t="s">
        <v>364</v>
      </c>
      <c r="C165" s="64" t="s">
        <v>104</v>
      </c>
      <c r="D165" s="65">
        <v>70517</v>
      </c>
      <c r="E165" s="66" t="s">
        <v>162</v>
      </c>
      <c r="F165" s="67" t="s">
        <v>123</v>
      </c>
      <c r="G165" s="68">
        <v>40</v>
      </c>
      <c r="H165" s="68">
        <v>1</v>
      </c>
      <c r="I165" s="69">
        <v>40</v>
      </c>
      <c r="J165" s="69">
        <v>117.35</v>
      </c>
      <c r="K165" s="69">
        <v>8.4499999999999993</v>
      </c>
      <c r="L165" s="69">
        <v>5032</v>
      </c>
      <c r="M165" s="69">
        <v>5032</v>
      </c>
      <c r="N165" s="40"/>
    </row>
    <row r="166" spans="1:14" x14ac:dyDescent="0.25">
      <c r="A166" s="47" t="s">
        <v>3384</v>
      </c>
      <c r="B166" s="63" t="s">
        <v>365</v>
      </c>
      <c r="C166" s="64" t="s">
        <v>104</v>
      </c>
      <c r="D166" s="65">
        <v>70543</v>
      </c>
      <c r="E166" s="66" t="s">
        <v>366</v>
      </c>
      <c r="F166" s="67" t="s">
        <v>123</v>
      </c>
      <c r="G166" s="68">
        <v>3</v>
      </c>
      <c r="H166" s="68">
        <v>1</v>
      </c>
      <c r="I166" s="69">
        <v>3</v>
      </c>
      <c r="J166" s="69">
        <v>27.25</v>
      </c>
      <c r="K166" s="69">
        <v>4.74</v>
      </c>
      <c r="L166" s="69">
        <v>95.97</v>
      </c>
      <c r="M166" s="69">
        <v>95.97</v>
      </c>
      <c r="N166" s="40"/>
    </row>
    <row r="167" spans="1:14" ht="24" x14ac:dyDescent="0.3">
      <c r="A167" s="47" t="s">
        <v>3385</v>
      </c>
      <c r="B167" s="63" t="s">
        <v>367</v>
      </c>
      <c r="C167" s="64" t="s">
        <v>170</v>
      </c>
      <c r="D167" s="65">
        <v>97893</v>
      </c>
      <c r="E167" s="66" t="s">
        <v>368</v>
      </c>
      <c r="F167" s="67" t="s">
        <v>101</v>
      </c>
      <c r="G167" s="68">
        <v>1</v>
      </c>
      <c r="H167" s="68">
        <v>1</v>
      </c>
      <c r="I167" s="69">
        <v>1</v>
      </c>
      <c r="J167" s="69">
        <v>242.46</v>
      </c>
      <c r="K167" s="69">
        <v>179.7</v>
      </c>
      <c r="L167" s="69">
        <v>422.16</v>
      </c>
      <c r="M167" s="69">
        <v>422.16</v>
      </c>
      <c r="N167" s="41"/>
    </row>
    <row r="168" spans="1:14" x14ac:dyDescent="0.25">
      <c r="A168" s="47" t="s">
        <v>3386</v>
      </c>
      <c r="B168" s="63" t="s">
        <v>369</v>
      </c>
      <c r="C168" s="64" t="s">
        <v>104</v>
      </c>
      <c r="D168" s="65">
        <v>70696</v>
      </c>
      <c r="E168" s="66" t="s">
        <v>370</v>
      </c>
      <c r="F168" s="67" t="s">
        <v>101</v>
      </c>
      <c r="G168" s="68">
        <v>1</v>
      </c>
      <c r="H168" s="68">
        <v>1</v>
      </c>
      <c r="I168" s="69">
        <v>1</v>
      </c>
      <c r="J168" s="69">
        <v>722.23</v>
      </c>
      <c r="K168" s="69">
        <v>38.56</v>
      </c>
      <c r="L168" s="69">
        <v>760.79</v>
      </c>
      <c r="M168" s="69">
        <v>760.79</v>
      </c>
      <c r="N168" s="40"/>
    </row>
    <row r="169" spans="1:14" x14ac:dyDescent="0.3">
      <c r="A169" s="47" t="s">
        <v>3387</v>
      </c>
      <c r="B169" s="63" t="s">
        <v>371</v>
      </c>
      <c r="C169" s="64" t="s">
        <v>104</v>
      </c>
      <c r="D169" s="65">
        <v>70697</v>
      </c>
      <c r="E169" s="66" t="s">
        <v>372</v>
      </c>
      <c r="F169" s="67" t="s">
        <v>101</v>
      </c>
      <c r="G169" s="68">
        <v>1</v>
      </c>
      <c r="H169" s="68">
        <v>1</v>
      </c>
      <c r="I169" s="69">
        <v>1</v>
      </c>
      <c r="J169" s="69">
        <v>709.4</v>
      </c>
      <c r="K169" s="69">
        <v>38.56</v>
      </c>
      <c r="L169" s="69">
        <v>747.96</v>
      </c>
      <c r="M169" s="69">
        <v>747.96</v>
      </c>
      <c r="N169" s="41"/>
    </row>
    <row r="170" spans="1:14" x14ac:dyDescent="0.25">
      <c r="A170" s="47" t="s">
        <v>3388</v>
      </c>
      <c r="B170" s="63" t="s">
        <v>373</v>
      </c>
      <c r="C170" s="64" t="s">
        <v>104</v>
      </c>
      <c r="D170" s="65">
        <v>70771</v>
      </c>
      <c r="E170" s="66" t="s">
        <v>374</v>
      </c>
      <c r="F170" s="67" t="s">
        <v>101</v>
      </c>
      <c r="G170" s="68">
        <v>1</v>
      </c>
      <c r="H170" s="68">
        <v>1</v>
      </c>
      <c r="I170" s="69">
        <v>1</v>
      </c>
      <c r="J170" s="69">
        <v>125.32</v>
      </c>
      <c r="K170" s="69">
        <v>2.96</v>
      </c>
      <c r="L170" s="69">
        <v>128.28</v>
      </c>
      <c r="M170" s="69">
        <v>128.28</v>
      </c>
      <c r="N170" s="40"/>
    </row>
    <row r="171" spans="1:14" x14ac:dyDescent="0.25">
      <c r="A171" s="47" t="s">
        <v>3389</v>
      </c>
      <c r="B171" s="63" t="s">
        <v>375</v>
      </c>
      <c r="C171" s="64" t="s">
        <v>270</v>
      </c>
      <c r="D171" s="77" t="s">
        <v>376</v>
      </c>
      <c r="E171" s="66" t="s">
        <v>377</v>
      </c>
      <c r="F171" s="67" t="s">
        <v>101</v>
      </c>
      <c r="G171" s="68">
        <v>3</v>
      </c>
      <c r="H171" s="68">
        <v>1</v>
      </c>
      <c r="I171" s="69">
        <v>3</v>
      </c>
      <c r="J171" s="69">
        <v>15.15</v>
      </c>
      <c r="K171" s="69">
        <v>0.98</v>
      </c>
      <c r="L171" s="69">
        <v>48.39</v>
      </c>
      <c r="M171" s="69">
        <v>48.39</v>
      </c>
      <c r="N171" s="40"/>
    </row>
    <row r="172" spans="1:14" x14ac:dyDescent="0.25">
      <c r="A172" s="47" t="s">
        <v>3390</v>
      </c>
      <c r="B172" s="63" t="s">
        <v>378</v>
      </c>
      <c r="C172" s="64" t="s">
        <v>270</v>
      </c>
      <c r="D172" s="77" t="s">
        <v>379</v>
      </c>
      <c r="E172" s="66" t="s">
        <v>380</v>
      </c>
      <c r="F172" s="67" t="s">
        <v>101</v>
      </c>
      <c r="G172" s="68">
        <v>3</v>
      </c>
      <c r="H172" s="68">
        <v>1</v>
      </c>
      <c r="I172" s="69">
        <v>3</v>
      </c>
      <c r="J172" s="69">
        <v>14.19</v>
      </c>
      <c r="K172" s="69">
        <v>0.98</v>
      </c>
      <c r="L172" s="69">
        <v>45.51</v>
      </c>
      <c r="M172" s="69">
        <v>45.51</v>
      </c>
      <c r="N172" s="40"/>
    </row>
    <row r="173" spans="1:14" x14ac:dyDescent="0.25">
      <c r="A173" s="47" t="s">
        <v>3391</v>
      </c>
      <c r="B173" s="63" t="s">
        <v>381</v>
      </c>
      <c r="C173" s="64" t="s">
        <v>104</v>
      </c>
      <c r="D173" s="65">
        <v>70791</v>
      </c>
      <c r="E173" s="66" t="s">
        <v>382</v>
      </c>
      <c r="F173" s="67" t="s">
        <v>101</v>
      </c>
      <c r="G173" s="68">
        <v>3</v>
      </c>
      <c r="H173" s="68">
        <v>1</v>
      </c>
      <c r="I173" s="69">
        <v>3</v>
      </c>
      <c r="J173" s="69">
        <v>367.38</v>
      </c>
      <c r="K173" s="69">
        <v>44.48</v>
      </c>
      <c r="L173" s="69">
        <v>1235.58</v>
      </c>
      <c r="M173" s="69">
        <v>1235.58</v>
      </c>
      <c r="N173" s="40"/>
    </row>
    <row r="174" spans="1:14" x14ac:dyDescent="0.25">
      <c r="A174" s="47" t="s">
        <v>3392</v>
      </c>
      <c r="B174" s="63" t="s">
        <v>383</v>
      </c>
      <c r="C174" s="64" t="s">
        <v>104</v>
      </c>
      <c r="D174" s="65">
        <v>70920</v>
      </c>
      <c r="E174" s="66" t="s">
        <v>384</v>
      </c>
      <c r="F174" s="67" t="s">
        <v>101</v>
      </c>
      <c r="G174" s="68">
        <v>1</v>
      </c>
      <c r="H174" s="68">
        <v>1</v>
      </c>
      <c r="I174" s="69">
        <v>1</v>
      </c>
      <c r="J174" s="69">
        <v>42.49</v>
      </c>
      <c r="K174" s="69">
        <v>5.92</v>
      </c>
      <c r="L174" s="69">
        <v>48.41</v>
      </c>
      <c r="M174" s="69">
        <v>48.41</v>
      </c>
      <c r="N174" s="40"/>
    </row>
    <row r="175" spans="1:14" x14ac:dyDescent="0.25">
      <c r="A175" s="47" t="s">
        <v>3393</v>
      </c>
      <c r="B175" s="63" t="s">
        <v>385</v>
      </c>
      <c r="C175" s="64" t="s">
        <v>104</v>
      </c>
      <c r="D175" s="65">
        <v>70921</v>
      </c>
      <c r="E175" s="66" t="s">
        <v>386</v>
      </c>
      <c r="F175" s="67" t="s">
        <v>101</v>
      </c>
      <c r="G175" s="68">
        <v>2</v>
      </c>
      <c r="H175" s="68">
        <v>1</v>
      </c>
      <c r="I175" s="69">
        <v>2</v>
      </c>
      <c r="J175" s="69">
        <v>44.08</v>
      </c>
      <c r="K175" s="69">
        <v>5.92</v>
      </c>
      <c r="L175" s="69">
        <v>100</v>
      </c>
      <c r="M175" s="69">
        <v>100</v>
      </c>
      <c r="N175" s="40"/>
    </row>
    <row r="176" spans="1:14" x14ac:dyDescent="0.25">
      <c r="A176" s="47" t="s">
        <v>3394</v>
      </c>
      <c r="B176" s="63" t="s">
        <v>387</v>
      </c>
      <c r="C176" s="64" t="s">
        <v>104</v>
      </c>
      <c r="D176" s="65">
        <v>70922</v>
      </c>
      <c r="E176" s="66" t="s">
        <v>388</v>
      </c>
      <c r="F176" s="67" t="s">
        <v>101</v>
      </c>
      <c r="G176" s="68">
        <v>2</v>
      </c>
      <c r="H176" s="68">
        <v>1</v>
      </c>
      <c r="I176" s="69">
        <v>2</v>
      </c>
      <c r="J176" s="69">
        <v>47.52</v>
      </c>
      <c r="K176" s="69">
        <v>5.92</v>
      </c>
      <c r="L176" s="69">
        <v>106.88</v>
      </c>
      <c r="M176" s="69">
        <v>106.88</v>
      </c>
      <c r="N176" s="40"/>
    </row>
    <row r="177" spans="1:14" x14ac:dyDescent="0.25">
      <c r="A177" s="47" t="s">
        <v>3395</v>
      </c>
      <c r="B177" s="63" t="s">
        <v>389</v>
      </c>
      <c r="C177" s="64" t="s">
        <v>104</v>
      </c>
      <c r="D177" s="65">
        <v>71016</v>
      </c>
      <c r="E177" s="66" t="s">
        <v>390</v>
      </c>
      <c r="F177" s="67" t="s">
        <v>101</v>
      </c>
      <c r="G177" s="68">
        <v>4</v>
      </c>
      <c r="H177" s="68">
        <v>1</v>
      </c>
      <c r="I177" s="69">
        <v>4</v>
      </c>
      <c r="J177" s="69">
        <v>5.84</v>
      </c>
      <c r="K177" s="69">
        <v>11.85</v>
      </c>
      <c r="L177" s="69">
        <v>70.760000000000005</v>
      </c>
      <c r="M177" s="69">
        <v>70.760000000000005</v>
      </c>
      <c r="N177" s="40"/>
    </row>
    <row r="178" spans="1:14" x14ac:dyDescent="0.25">
      <c r="A178" s="47" t="s">
        <v>3396</v>
      </c>
      <c r="B178" s="63" t="s">
        <v>391</v>
      </c>
      <c r="C178" s="64" t="s">
        <v>104</v>
      </c>
      <c r="D178" s="65">
        <v>71020</v>
      </c>
      <c r="E178" s="66" t="s">
        <v>392</v>
      </c>
      <c r="F178" s="67" t="s">
        <v>101</v>
      </c>
      <c r="G178" s="68">
        <v>6</v>
      </c>
      <c r="H178" s="68">
        <v>1</v>
      </c>
      <c r="I178" s="69">
        <v>6</v>
      </c>
      <c r="J178" s="69">
        <v>9.65</v>
      </c>
      <c r="K178" s="69">
        <v>13.34</v>
      </c>
      <c r="L178" s="69">
        <v>137.94</v>
      </c>
      <c r="M178" s="69">
        <v>137.94</v>
      </c>
      <c r="N178" s="40"/>
    </row>
    <row r="179" spans="1:14" x14ac:dyDescent="0.25">
      <c r="A179" s="47" t="s">
        <v>3397</v>
      </c>
      <c r="B179" s="63" t="s">
        <v>393</v>
      </c>
      <c r="C179" s="64" t="s">
        <v>104</v>
      </c>
      <c r="D179" s="65">
        <v>71035</v>
      </c>
      <c r="E179" s="66" t="s">
        <v>394</v>
      </c>
      <c r="F179" s="67" t="s">
        <v>101</v>
      </c>
      <c r="G179" s="68">
        <v>1</v>
      </c>
      <c r="H179" s="68">
        <v>1</v>
      </c>
      <c r="I179" s="69">
        <v>1</v>
      </c>
      <c r="J179" s="69">
        <v>9.1999999999999993</v>
      </c>
      <c r="K179" s="69">
        <v>8.89</v>
      </c>
      <c r="L179" s="69">
        <v>18.09</v>
      </c>
      <c r="M179" s="69">
        <v>18.09</v>
      </c>
      <c r="N179" s="40"/>
    </row>
    <row r="180" spans="1:14" x14ac:dyDescent="0.25">
      <c r="A180" s="47" t="s">
        <v>3398</v>
      </c>
      <c r="B180" s="63" t="s">
        <v>395</v>
      </c>
      <c r="C180" s="64" t="s">
        <v>104</v>
      </c>
      <c r="D180" s="65">
        <v>71037</v>
      </c>
      <c r="E180" s="66" t="s">
        <v>396</v>
      </c>
      <c r="F180" s="67" t="s">
        <v>101</v>
      </c>
      <c r="G180" s="68">
        <v>4</v>
      </c>
      <c r="H180" s="68">
        <v>1</v>
      </c>
      <c r="I180" s="69">
        <v>4</v>
      </c>
      <c r="J180" s="69">
        <v>18.059999999999999</v>
      </c>
      <c r="K180" s="69">
        <v>11.85</v>
      </c>
      <c r="L180" s="69">
        <v>119.64</v>
      </c>
      <c r="M180" s="69">
        <v>119.64</v>
      </c>
      <c r="N180" s="40"/>
    </row>
    <row r="181" spans="1:14" ht="24" x14ac:dyDescent="0.3">
      <c r="A181" s="47" t="s">
        <v>3399</v>
      </c>
      <c r="B181" s="63" t="s">
        <v>397</v>
      </c>
      <c r="C181" s="64" t="s">
        <v>170</v>
      </c>
      <c r="D181" s="65">
        <v>96977</v>
      </c>
      <c r="E181" s="70" t="s">
        <v>3158</v>
      </c>
      <c r="F181" s="67" t="s">
        <v>123</v>
      </c>
      <c r="G181" s="68">
        <v>45</v>
      </c>
      <c r="H181" s="68">
        <v>1</v>
      </c>
      <c r="I181" s="69">
        <v>45</v>
      </c>
      <c r="J181" s="69">
        <v>46.03</v>
      </c>
      <c r="K181" s="69">
        <v>0.97</v>
      </c>
      <c r="L181" s="69">
        <v>2115</v>
      </c>
      <c r="M181" s="69">
        <v>2115</v>
      </c>
      <c r="N181" s="41"/>
    </row>
    <row r="182" spans="1:14" x14ac:dyDescent="0.25">
      <c r="A182" s="47" t="s">
        <v>3400</v>
      </c>
      <c r="B182" s="63" t="s">
        <v>398</v>
      </c>
      <c r="C182" s="64" t="s">
        <v>104</v>
      </c>
      <c r="D182" s="65">
        <v>71110</v>
      </c>
      <c r="E182" s="66" t="s">
        <v>399</v>
      </c>
      <c r="F182" s="67" t="s">
        <v>101</v>
      </c>
      <c r="G182" s="68">
        <v>2</v>
      </c>
      <c r="H182" s="68">
        <v>1</v>
      </c>
      <c r="I182" s="69">
        <v>2</v>
      </c>
      <c r="J182" s="69">
        <v>393.25</v>
      </c>
      <c r="K182" s="69">
        <v>13.64</v>
      </c>
      <c r="L182" s="69">
        <v>813.78</v>
      </c>
      <c r="M182" s="69">
        <v>813.78</v>
      </c>
      <c r="N182" s="40"/>
    </row>
    <row r="183" spans="1:14" ht="24" x14ac:dyDescent="0.3">
      <c r="A183" s="47" t="s">
        <v>3401</v>
      </c>
      <c r="B183" s="63" t="s">
        <v>400</v>
      </c>
      <c r="C183" s="64" t="s">
        <v>170</v>
      </c>
      <c r="D183" s="65">
        <v>93026</v>
      </c>
      <c r="E183" s="66" t="s">
        <v>401</v>
      </c>
      <c r="F183" s="67" t="s">
        <v>101</v>
      </c>
      <c r="G183" s="68">
        <v>1</v>
      </c>
      <c r="H183" s="68">
        <v>1</v>
      </c>
      <c r="I183" s="69">
        <v>1</v>
      </c>
      <c r="J183" s="69">
        <v>29.34</v>
      </c>
      <c r="K183" s="69">
        <v>18.920000000000002</v>
      </c>
      <c r="L183" s="69">
        <v>48.26</v>
      </c>
      <c r="M183" s="69">
        <v>48.26</v>
      </c>
      <c r="N183" s="41"/>
    </row>
    <row r="184" spans="1:14" x14ac:dyDescent="0.25">
      <c r="A184" s="47" t="s">
        <v>3402</v>
      </c>
      <c r="B184" s="63" t="s">
        <v>402</v>
      </c>
      <c r="C184" s="64" t="s">
        <v>104</v>
      </c>
      <c r="D184" s="65">
        <v>71142</v>
      </c>
      <c r="E184" s="66" t="s">
        <v>403</v>
      </c>
      <c r="F184" s="67" t="s">
        <v>101</v>
      </c>
      <c r="G184" s="68">
        <v>1</v>
      </c>
      <c r="H184" s="68">
        <v>1</v>
      </c>
      <c r="I184" s="69">
        <v>1</v>
      </c>
      <c r="J184" s="69">
        <v>3.05</v>
      </c>
      <c r="K184" s="69">
        <v>3.84</v>
      </c>
      <c r="L184" s="69">
        <v>6.89</v>
      </c>
      <c r="M184" s="69">
        <v>6.89</v>
      </c>
      <c r="N184" s="40"/>
    </row>
    <row r="185" spans="1:14" ht="24" x14ac:dyDescent="0.3">
      <c r="A185" s="47" t="s">
        <v>3403</v>
      </c>
      <c r="B185" s="63" t="s">
        <v>404</v>
      </c>
      <c r="C185" s="64" t="s">
        <v>170</v>
      </c>
      <c r="D185" s="65">
        <v>101897</v>
      </c>
      <c r="E185" s="66" t="s">
        <v>177</v>
      </c>
      <c r="F185" s="67" t="s">
        <v>101</v>
      </c>
      <c r="G185" s="68">
        <v>1</v>
      </c>
      <c r="H185" s="68">
        <v>1</v>
      </c>
      <c r="I185" s="69">
        <v>1</v>
      </c>
      <c r="J185" s="69">
        <v>751.39</v>
      </c>
      <c r="K185" s="69">
        <v>39.130000000000003</v>
      </c>
      <c r="L185" s="69">
        <v>790.52</v>
      </c>
      <c r="M185" s="69">
        <v>790.52</v>
      </c>
      <c r="N185" s="41"/>
    </row>
    <row r="186" spans="1:14" x14ac:dyDescent="0.25">
      <c r="A186" s="47" t="s">
        <v>3404</v>
      </c>
      <c r="B186" s="63" t="s">
        <v>405</v>
      </c>
      <c r="C186" s="64" t="s">
        <v>104</v>
      </c>
      <c r="D186" s="65">
        <v>71184</v>
      </c>
      <c r="E186" s="66" t="s">
        <v>186</v>
      </c>
      <c r="F186" s="67" t="s">
        <v>101</v>
      </c>
      <c r="G186" s="68">
        <v>3</v>
      </c>
      <c r="H186" s="68">
        <v>1</v>
      </c>
      <c r="I186" s="69">
        <v>3</v>
      </c>
      <c r="J186" s="69">
        <v>72.010000000000005</v>
      </c>
      <c r="K186" s="69">
        <v>29.65</v>
      </c>
      <c r="L186" s="69">
        <v>304.98</v>
      </c>
      <c r="M186" s="69">
        <v>304.98</v>
      </c>
      <c r="N186" s="40"/>
    </row>
    <row r="187" spans="1:14" x14ac:dyDescent="0.25">
      <c r="A187" s="47" t="s">
        <v>3405</v>
      </c>
      <c r="B187" s="63" t="s">
        <v>406</v>
      </c>
      <c r="C187" s="64" t="s">
        <v>104</v>
      </c>
      <c r="D187" s="65">
        <v>71202</v>
      </c>
      <c r="E187" s="66" t="s">
        <v>407</v>
      </c>
      <c r="F187" s="67" t="s">
        <v>123</v>
      </c>
      <c r="G187" s="68">
        <v>3</v>
      </c>
      <c r="H187" s="68">
        <v>1</v>
      </c>
      <c r="I187" s="69">
        <v>3</v>
      </c>
      <c r="J187" s="69">
        <v>6.49</v>
      </c>
      <c r="K187" s="69">
        <v>5.92</v>
      </c>
      <c r="L187" s="69">
        <v>37.229999999999997</v>
      </c>
      <c r="M187" s="69">
        <v>37.229999999999997</v>
      </c>
      <c r="N187" s="40"/>
    </row>
    <row r="188" spans="1:14" x14ac:dyDescent="0.25">
      <c r="A188" s="47" t="s">
        <v>3406</v>
      </c>
      <c r="B188" s="63" t="s">
        <v>408</v>
      </c>
      <c r="C188" s="64" t="s">
        <v>104</v>
      </c>
      <c r="D188" s="65">
        <v>71218</v>
      </c>
      <c r="E188" s="66" t="s">
        <v>409</v>
      </c>
      <c r="F188" s="67" t="s">
        <v>123</v>
      </c>
      <c r="G188" s="68">
        <v>6</v>
      </c>
      <c r="H188" s="68">
        <v>1</v>
      </c>
      <c r="I188" s="69">
        <v>6</v>
      </c>
      <c r="J188" s="69">
        <v>125.65</v>
      </c>
      <c r="K188" s="69">
        <v>59.3</v>
      </c>
      <c r="L188" s="69">
        <v>1109.7</v>
      </c>
      <c r="M188" s="69">
        <v>1109.7</v>
      </c>
      <c r="N188" s="40"/>
    </row>
    <row r="189" spans="1:14" ht="24" x14ac:dyDescent="0.3">
      <c r="A189" s="47" t="s">
        <v>3407</v>
      </c>
      <c r="B189" s="63" t="s">
        <v>410</v>
      </c>
      <c r="C189" s="64" t="s">
        <v>170</v>
      </c>
      <c r="D189" s="65">
        <v>93012</v>
      </c>
      <c r="E189" s="66" t="s">
        <v>411</v>
      </c>
      <c r="F189" s="67" t="s">
        <v>123</v>
      </c>
      <c r="G189" s="68">
        <v>6</v>
      </c>
      <c r="H189" s="68">
        <v>1</v>
      </c>
      <c r="I189" s="69">
        <v>6</v>
      </c>
      <c r="J189" s="69">
        <v>46.98</v>
      </c>
      <c r="K189" s="69">
        <v>6.29</v>
      </c>
      <c r="L189" s="69">
        <v>319.62</v>
      </c>
      <c r="M189" s="69">
        <v>319.62</v>
      </c>
      <c r="N189" s="41"/>
    </row>
    <row r="190" spans="1:14" x14ac:dyDescent="0.25">
      <c r="A190" s="47" t="s">
        <v>3408</v>
      </c>
      <c r="B190" s="63" t="s">
        <v>412</v>
      </c>
      <c r="C190" s="64" t="s">
        <v>104</v>
      </c>
      <c r="D190" s="65">
        <v>71267</v>
      </c>
      <c r="E190" s="66" t="s">
        <v>413</v>
      </c>
      <c r="F190" s="67" t="s">
        <v>101</v>
      </c>
      <c r="G190" s="68">
        <v>3</v>
      </c>
      <c r="H190" s="68">
        <v>1</v>
      </c>
      <c r="I190" s="69">
        <v>3</v>
      </c>
      <c r="J190" s="69">
        <v>3.01</v>
      </c>
      <c r="K190" s="69">
        <v>7.41</v>
      </c>
      <c r="L190" s="69">
        <v>31.26</v>
      </c>
      <c r="M190" s="69">
        <v>31.26</v>
      </c>
      <c r="N190" s="40"/>
    </row>
    <row r="191" spans="1:14" x14ac:dyDescent="0.25">
      <c r="A191" s="47" t="s">
        <v>3409</v>
      </c>
      <c r="B191" s="63" t="s">
        <v>414</v>
      </c>
      <c r="C191" s="64" t="s">
        <v>104</v>
      </c>
      <c r="D191" s="65">
        <v>71321</v>
      </c>
      <c r="E191" s="66" t="s">
        <v>415</v>
      </c>
      <c r="F191" s="67" t="s">
        <v>101</v>
      </c>
      <c r="G191" s="68">
        <v>5</v>
      </c>
      <c r="H191" s="68">
        <v>1</v>
      </c>
      <c r="I191" s="69">
        <v>5</v>
      </c>
      <c r="J191" s="69">
        <v>13.34</v>
      </c>
      <c r="K191" s="69">
        <v>5.92</v>
      </c>
      <c r="L191" s="69">
        <v>96.3</v>
      </c>
      <c r="M191" s="69">
        <v>96.3</v>
      </c>
      <c r="N191" s="40"/>
    </row>
    <row r="192" spans="1:14" ht="24" x14ac:dyDescent="0.3">
      <c r="A192" s="47" t="s">
        <v>3410</v>
      </c>
      <c r="B192" s="63" t="s">
        <v>416</v>
      </c>
      <c r="C192" s="64" t="s">
        <v>170</v>
      </c>
      <c r="D192" s="65">
        <v>91175</v>
      </c>
      <c r="E192" s="70" t="s">
        <v>3159</v>
      </c>
      <c r="F192" s="67" t="s">
        <v>123</v>
      </c>
      <c r="G192" s="68">
        <v>6</v>
      </c>
      <c r="H192" s="68">
        <v>1</v>
      </c>
      <c r="I192" s="69">
        <v>6</v>
      </c>
      <c r="J192" s="69">
        <v>1.56</v>
      </c>
      <c r="K192" s="69">
        <v>2.12</v>
      </c>
      <c r="L192" s="69">
        <v>22.08</v>
      </c>
      <c r="M192" s="69">
        <v>22.08</v>
      </c>
      <c r="N192" s="41"/>
    </row>
    <row r="193" spans="1:14" x14ac:dyDescent="0.25">
      <c r="A193" s="47" t="s">
        <v>3411</v>
      </c>
      <c r="B193" s="63" t="s">
        <v>417</v>
      </c>
      <c r="C193" s="64" t="s">
        <v>104</v>
      </c>
      <c r="D193" s="65">
        <v>71365</v>
      </c>
      <c r="E193" s="66" t="s">
        <v>418</v>
      </c>
      <c r="F193" s="67" t="s">
        <v>101</v>
      </c>
      <c r="G193" s="68">
        <v>3</v>
      </c>
      <c r="H193" s="68">
        <v>1</v>
      </c>
      <c r="I193" s="69">
        <v>3</v>
      </c>
      <c r="J193" s="69">
        <v>32.17</v>
      </c>
      <c r="K193" s="69">
        <v>11.85</v>
      </c>
      <c r="L193" s="69">
        <v>132.06</v>
      </c>
      <c r="M193" s="69">
        <v>132.06</v>
      </c>
      <c r="N193" s="40"/>
    </row>
    <row r="194" spans="1:14" x14ac:dyDescent="0.25">
      <c r="A194" s="47" t="s">
        <v>3412</v>
      </c>
      <c r="B194" s="63" t="s">
        <v>419</v>
      </c>
      <c r="C194" s="64" t="s">
        <v>104</v>
      </c>
      <c r="D194" s="65">
        <v>71381</v>
      </c>
      <c r="E194" s="66" t="s">
        <v>420</v>
      </c>
      <c r="F194" s="67" t="s">
        <v>101</v>
      </c>
      <c r="G194" s="68">
        <v>8</v>
      </c>
      <c r="H194" s="68">
        <v>1</v>
      </c>
      <c r="I194" s="69">
        <v>8</v>
      </c>
      <c r="J194" s="69">
        <v>73.53</v>
      </c>
      <c r="K194" s="69">
        <v>11.85</v>
      </c>
      <c r="L194" s="69">
        <v>683.04</v>
      </c>
      <c r="M194" s="69">
        <v>683.04</v>
      </c>
      <c r="N194" s="40"/>
    </row>
    <row r="195" spans="1:14" x14ac:dyDescent="0.25">
      <c r="A195" s="47" t="s">
        <v>3413</v>
      </c>
      <c r="B195" s="63" t="s">
        <v>421</v>
      </c>
      <c r="C195" s="64" t="s">
        <v>270</v>
      </c>
      <c r="D195" s="77" t="s">
        <v>422</v>
      </c>
      <c r="E195" s="66" t="s">
        <v>423</v>
      </c>
      <c r="F195" s="67" t="s">
        <v>123</v>
      </c>
      <c r="G195" s="68">
        <v>0.5</v>
      </c>
      <c r="H195" s="68">
        <v>1</v>
      </c>
      <c r="I195" s="69">
        <v>0.5</v>
      </c>
      <c r="J195" s="69">
        <v>9.82</v>
      </c>
      <c r="K195" s="69">
        <v>11.85</v>
      </c>
      <c r="L195" s="69">
        <v>10.83</v>
      </c>
      <c r="M195" s="69">
        <v>10.83</v>
      </c>
      <c r="N195" s="40"/>
    </row>
    <row r="196" spans="1:14" x14ac:dyDescent="0.25">
      <c r="A196" s="47" t="s">
        <v>3414</v>
      </c>
      <c r="B196" s="63" t="s">
        <v>424</v>
      </c>
      <c r="C196" s="64" t="s">
        <v>270</v>
      </c>
      <c r="D196" s="77" t="s">
        <v>425</v>
      </c>
      <c r="E196" s="66" t="s">
        <v>426</v>
      </c>
      <c r="F196" s="67" t="s">
        <v>81</v>
      </c>
      <c r="G196" s="68">
        <v>3</v>
      </c>
      <c r="H196" s="68">
        <v>1</v>
      </c>
      <c r="I196" s="69">
        <v>3</v>
      </c>
      <c r="J196" s="69">
        <v>96.99</v>
      </c>
      <c r="K196" s="69">
        <v>5.92</v>
      </c>
      <c r="L196" s="69">
        <v>308.73</v>
      </c>
      <c r="M196" s="69">
        <v>308.73</v>
      </c>
      <c r="N196" s="40"/>
    </row>
    <row r="197" spans="1:14" x14ac:dyDescent="0.25">
      <c r="A197" s="47" t="s">
        <v>3415</v>
      </c>
      <c r="B197" s="63" t="s">
        <v>427</v>
      </c>
      <c r="C197" s="64" t="s">
        <v>104</v>
      </c>
      <c r="D197" s="65">
        <v>71463</v>
      </c>
      <c r="E197" s="66" t="s">
        <v>428</v>
      </c>
      <c r="F197" s="67" t="s">
        <v>101</v>
      </c>
      <c r="G197" s="68">
        <v>2</v>
      </c>
      <c r="H197" s="68">
        <v>1</v>
      </c>
      <c r="I197" s="69">
        <v>2</v>
      </c>
      <c r="J197" s="69">
        <v>12.96</v>
      </c>
      <c r="K197" s="69">
        <v>8.89</v>
      </c>
      <c r="L197" s="69">
        <v>43.7</v>
      </c>
      <c r="M197" s="69">
        <v>43.7</v>
      </c>
      <c r="N197" s="40"/>
    </row>
    <row r="198" spans="1:14" x14ac:dyDescent="0.25">
      <c r="A198" s="47" t="s">
        <v>3416</v>
      </c>
      <c r="B198" s="63" t="s">
        <v>429</v>
      </c>
      <c r="C198" s="64" t="s">
        <v>104</v>
      </c>
      <c r="D198" s="65">
        <v>71510</v>
      </c>
      <c r="E198" s="66" t="s">
        <v>430</v>
      </c>
      <c r="F198" s="67" t="s">
        <v>101</v>
      </c>
      <c r="G198" s="68">
        <v>1</v>
      </c>
      <c r="H198" s="68">
        <v>1</v>
      </c>
      <c r="I198" s="69">
        <v>1</v>
      </c>
      <c r="J198" s="69">
        <v>5.1100000000000003</v>
      </c>
      <c r="K198" s="69">
        <v>5.92</v>
      </c>
      <c r="L198" s="69">
        <v>11.03</v>
      </c>
      <c r="M198" s="69">
        <v>11.03</v>
      </c>
      <c r="N198" s="40"/>
    </row>
    <row r="199" spans="1:14" x14ac:dyDescent="0.25">
      <c r="A199" s="47" t="s">
        <v>3417</v>
      </c>
      <c r="B199" s="63" t="s">
        <v>431</v>
      </c>
      <c r="C199" s="64" t="s">
        <v>104</v>
      </c>
      <c r="D199" s="65">
        <v>71708</v>
      </c>
      <c r="E199" s="66" t="s">
        <v>432</v>
      </c>
      <c r="F199" s="67" t="s">
        <v>101</v>
      </c>
      <c r="G199" s="68">
        <v>2</v>
      </c>
      <c r="H199" s="68">
        <v>1</v>
      </c>
      <c r="I199" s="69">
        <v>2</v>
      </c>
      <c r="J199" s="69">
        <v>22.45</v>
      </c>
      <c r="K199" s="69">
        <v>16.3</v>
      </c>
      <c r="L199" s="69">
        <v>77.5</v>
      </c>
      <c r="M199" s="69">
        <v>77.5</v>
      </c>
      <c r="N199" s="40"/>
    </row>
    <row r="200" spans="1:14" ht="24" x14ac:dyDescent="0.3">
      <c r="A200" s="47" t="s">
        <v>3418</v>
      </c>
      <c r="B200" s="63" t="s">
        <v>433</v>
      </c>
      <c r="C200" s="64" t="s">
        <v>170</v>
      </c>
      <c r="D200" s="65">
        <v>93017</v>
      </c>
      <c r="E200" s="66" t="s">
        <v>434</v>
      </c>
      <c r="F200" s="67" t="s">
        <v>101</v>
      </c>
      <c r="G200" s="68">
        <v>1</v>
      </c>
      <c r="H200" s="68">
        <v>1</v>
      </c>
      <c r="I200" s="69">
        <v>1</v>
      </c>
      <c r="J200" s="69">
        <v>17.29</v>
      </c>
      <c r="K200" s="69">
        <v>12.61</v>
      </c>
      <c r="L200" s="69">
        <v>29.9</v>
      </c>
      <c r="M200" s="69">
        <v>29.9</v>
      </c>
      <c r="N200" s="41"/>
    </row>
    <row r="201" spans="1:14" x14ac:dyDescent="0.25">
      <c r="A201" s="47" t="s">
        <v>3419</v>
      </c>
      <c r="B201" s="63" t="s">
        <v>435</v>
      </c>
      <c r="C201" s="64" t="s">
        <v>104</v>
      </c>
      <c r="D201" s="65">
        <v>71742</v>
      </c>
      <c r="E201" s="66" t="s">
        <v>436</v>
      </c>
      <c r="F201" s="67" t="s">
        <v>101</v>
      </c>
      <c r="G201" s="68">
        <v>1</v>
      </c>
      <c r="H201" s="68">
        <v>1</v>
      </c>
      <c r="I201" s="69">
        <v>1</v>
      </c>
      <c r="J201" s="69">
        <v>1.37</v>
      </c>
      <c r="K201" s="69">
        <v>1.48</v>
      </c>
      <c r="L201" s="69">
        <v>2.85</v>
      </c>
      <c r="M201" s="69">
        <v>2.85</v>
      </c>
      <c r="N201" s="40"/>
    </row>
    <row r="202" spans="1:14" x14ac:dyDescent="0.25">
      <c r="A202" s="47" t="s">
        <v>3420</v>
      </c>
      <c r="B202" s="63" t="s">
        <v>437</v>
      </c>
      <c r="C202" s="64" t="s">
        <v>104</v>
      </c>
      <c r="D202" s="65">
        <v>71750</v>
      </c>
      <c r="E202" s="66" t="s">
        <v>438</v>
      </c>
      <c r="F202" s="67" t="s">
        <v>101</v>
      </c>
      <c r="G202" s="68">
        <v>1</v>
      </c>
      <c r="H202" s="68">
        <v>1</v>
      </c>
      <c r="I202" s="69">
        <v>1</v>
      </c>
      <c r="J202" s="69">
        <v>14.09</v>
      </c>
      <c r="K202" s="69">
        <v>11.85</v>
      </c>
      <c r="L202" s="69">
        <v>25.94</v>
      </c>
      <c r="M202" s="69">
        <v>25.94</v>
      </c>
      <c r="N202" s="40"/>
    </row>
    <row r="203" spans="1:14" ht="36" x14ac:dyDescent="0.3">
      <c r="A203" s="47" t="s">
        <v>3421</v>
      </c>
      <c r="B203" s="63" t="s">
        <v>439</v>
      </c>
      <c r="C203" s="64" t="s">
        <v>104</v>
      </c>
      <c r="D203" s="65">
        <v>71761</v>
      </c>
      <c r="E203" s="66" t="s">
        <v>440</v>
      </c>
      <c r="F203" s="67" t="s">
        <v>106</v>
      </c>
      <c r="G203" s="68">
        <v>4</v>
      </c>
      <c r="H203" s="68">
        <v>1</v>
      </c>
      <c r="I203" s="69">
        <v>4</v>
      </c>
      <c r="J203" s="69">
        <v>206.3</v>
      </c>
      <c r="K203" s="69">
        <v>156.66999999999999</v>
      </c>
      <c r="L203" s="69">
        <v>1451.88</v>
      </c>
      <c r="M203" s="69">
        <v>1451.88</v>
      </c>
      <c r="N203" s="41"/>
    </row>
    <row r="204" spans="1:14" x14ac:dyDescent="0.25">
      <c r="A204" s="47" t="s">
        <v>3422</v>
      </c>
      <c r="B204" s="63" t="s">
        <v>441</v>
      </c>
      <c r="C204" s="64" t="s">
        <v>104</v>
      </c>
      <c r="D204" s="65">
        <v>71773</v>
      </c>
      <c r="E204" s="66" t="s">
        <v>442</v>
      </c>
      <c r="F204" s="67" t="s">
        <v>101</v>
      </c>
      <c r="G204" s="68">
        <v>1</v>
      </c>
      <c r="H204" s="68">
        <v>1</v>
      </c>
      <c r="I204" s="69">
        <v>1</v>
      </c>
      <c r="J204" s="69">
        <v>9.51</v>
      </c>
      <c r="K204" s="69">
        <v>2.96</v>
      </c>
      <c r="L204" s="69">
        <v>12.47</v>
      </c>
      <c r="M204" s="69">
        <v>12.47</v>
      </c>
      <c r="N204" s="40"/>
    </row>
    <row r="205" spans="1:14" x14ac:dyDescent="0.25">
      <c r="A205" s="47" t="s">
        <v>3423</v>
      </c>
      <c r="B205" s="63" t="s">
        <v>443</v>
      </c>
      <c r="C205" s="64" t="s">
        <v>104</v>
      </c>
      <c r="D205" s="65">
        <v>71780</v>
      </c>
      <c r="E205" s="66" t="s">
        <v>444</v>
      </c>
      <c r="F205" s="67" t="s">
        <v>101</v>
      </c>
      <c r="G205" s="68">
        <v>2</v>
      </c>
      <c r="H205" s="68">
        <v>1</v>
      </c>
      <c r="I205" s="69">
        <v>2</v>
      </c>
      <c r="J205" s="69">
        <v>81.12</v>
      </c>
      <c r="K205" s="69">
        <v>16.3</v>
      </c>
      <c r="L205" s="69">
        <v>194.84</v>
      </c>
      <c r="M205" s="69">
        <v>194.84</v>
      </c>
      <c r="N205" s="40"/>
    </row>
    <row r="206" spans="1:14" x14ac:dyDescent="0.25">
      <c r="A206" s="47" t="s">
        <v>3424</v>
      </c>
      <c r="B206" s="63" t="s">
        <v>445</v>
      </c>
      <c r="C206" s="64" t="s">
        <v>104</v>
      </c>
      <c r="D206" s="65">
        <v>71795</v>
      </c>
      <c r="E206" s="66" t="s">
        <v>446</v>
      </c>
      <c r="F206" s="67" t="s">
        <v>101</v>
      </c>
      <c r="G206" s="68">
        <v>3</v>
      </c>
      <c r="H206" s="68">
        <v>1</v>
      </c>
      <c r="I206" s="69">
        <v>3</v>
      </c>
      <c r="J206" s="69">
        <v>10.26</v>
      </c>
      <c r="K206" s="69">
        <v>8.89</v>
      </c>
      <c r="L206" s="69">
        <v>57.45</v>
      </c>
      <c r="M206" s="69">
        <v>57.45</v>
      </c>
      <c r="N206" s="40"/>
    </row>
    <row r="207" spans="1:14" ht="24" x14ac:dyDescent="0.3">
      <c r="A207" s="47" t="s">
        <v>3425</v>
      </c>
      <c r="B207" s="63" t="s">
        <v>447</v>
      </c>
      <c r="C207" s="64" t="s">
        <v>270</v>
      </c>
      <c r="D207" s="77" t="s">
        <v>448</v>
      </c>
      <c r="E207" s="66" t="s">
        <v>449</v>
      </c>
      <c r="F207" s="67" t="s">
        <v>81</v>
      </c>
      <c r="G207" s="68">
        <v>3</v>
      </c>
      <c r="H207" s="68">
        <v>1</v>
      </c>
      <c r="I207" s="69">
        <v>3</v>
      </c>
      <c r="J207" s="69">
        <v>518.20000000000005</v>
      </c>
      <c r="K207" s="69">
        <v>44.48</v>
      </c>
      <c r="L207" s="69">
        <v>1688.04</v>
      </c>
      <c r="M207" s="69">
        <v>1688.04</v>
      </c>
      <c r="N207" s="41"/>
    </row>
    <row r="208" spans="1:14" x14ac:dyDescent="0.25">
      <c r="A208" s="47" t="s">
        <v>3426</v>
      </c>
      <c r="B208" s="63" t="s">
        <v>450</v>
      </c>
      <c r="C208" s="64" t="s">
        <v>104</v>
      </c>
      <c r="D208" s="65">
        <v>71841</v>
      </c>
      <c r="E208" s="66" t="s">
        <v>451</v>
      </c>
      <c r="F208" s="67" t="s">
        <v>101</v>
      </c>
      <c r="G208" s="68">
        <v>3</v>
      </c>
      <c r="H208" s="68">
        <v>1</v>
      </c>
      <c r="I208" s="69">
        <v>3</v>
      </c>
      <c r="J208" s="69">
        <v>8.93</v>
      </c>
      <c r="K208" s="69">
        <v>0.2</v>
      </c>
      <c r="L208" s="69">
        <v>27.39</v>
      </c>
      <c r="M208" s="69">
        <v>27.39</v>
      </c>
      <c r="N208" s="40"/>
    </row>
    <row r="209" spans="1:14" x14ac:dyDescent="0.25">
      <c r="A209" s="47" t="s">
        <v>3427</v>
      </c>
      <c r="B209" s="63" t="s">
        <v>452</v>
      </c>
      <c r="C209" s="64" t="s">
        <v>104</v>
      </c>
      <c r="D209" s="65">
        <v>71835</v>
      </c>
      <c r="E209" s="66" t="s">
        <v>453</v>
      </c>
      <c r="F209" s="67" t="s">
        <v>101</v>
      </c>
      <c r="G209" s="68">
        <v>3</v>
      </c>
      <c r="H209" s="68">
        <v>1</v>
      </c>
      <c r="I209" s="69">
        <v>3</v>
      </c>
      <c r="J209" s="69">
        <v>3.49</v>
      </c>
      <c r="K209" s="69">
        <v>0.2</v>
      </c>
      <c r="L209" s="69">
        <v>11.07</v>
      </c>
      <c r="M209" s="69">
        <v>11.07</v>
      </c>
      <c r="N209" s="40"/>
    </row>
    <row r="210" spans="1:14" x14ac:dyDescent="0.25">
      <c r="A210" s="47" t="s">
        <v>3428</v>
      </c>
      <c r="B210" s="63" t="s">
        <v>454</v>
      </c>
      <c r="C210" s="64" t="s">
        <v>270</v>
      </c>
      <c r="D210" s="77" t="s">
        <v>455</v>
      </c>
      <c r="E210" s="66" t="s">
        <v>456</v>
      </c>
      <c r="F210" s="67" t="s">
        <v>101</v>
      </c>
      <c r="G210" s="68">
        <v>8</v>
      </c>
      <c r="H210" s="68">
        <v>1</v>
      </c>
      <c r="I210" s="69">
        <v>8</v>
      </c>
      <c r="J210" s="69">
        <v>0.2</v>
      </c>
      <c r="K210" s="69">
        <v>0.1</v>
      </c>
      <c r="L210" s="69">
        <v>2.4</v>
      </c>
      <c r="M210" s="69">
        <v>2.4</v>
      </c>
      <c r="N210" s="40"/>
    </row>
    <row r="211" spans="1:14" x14ac:dyDescent="0.25">
      <c r="A211" s="47" t="s">
        <v>3429</v>
      </c>
      <c r="B211" s="63" t="s">
        <v>457</v>
      </c>
      <c r="C211" s="64" t="s">
        <v>104</v>
      </c>
      <c r="D211" s="65">
        <v>180504</v>
      </c>
      <c r="E211" s="66" t="s">
        <v>458</v>
      </c>
      <c r="F211" s="67" t="s">
        <v>106</v>
      </c>
      <c r="G211" s="68">
        <v>0.33</v>
      </c>
      <c r="H211" s="68">
        <v>1</v>
      </c>
      <c r="I211" s="69">
        <v>0.33</v>
      </c>
      <c r="J211" s="69">
        <v>527.27</v>
      </c>
      <c r="K211" s="69">
        <v>36.08</v>
      </c>
      <c r="L211" s="69">
        <v>185.9</v>
      </c>
      <c r="M211" s="69">
        <v>185.9</v>
      </c>
      <c r="N211" s="40"/>
    </row>
    <row r="212" spans="1:14" ht="24" x14ac:dyDescent="0.3">
      <c r="A212" s="47" t="s">
        <v>3430</v>
      </c>
      <c r="B212" s="63" t="s">
        <v>459</v>
      </c>
      <c r="C212" s="64" t="s">
        <v>270</v>
      </c>
      <c r="D212" s="77" t="s">
        <v>460</v>
      </c>
      <c r="E212" s="66" t="s">
        <v>461</v>
      </c>
      <c r="F212" s="67" t="s">
        <v>123</v>
      </c>
      <c r="G212" s="68">
        <v>1.8</v>
      </c>
      <c r="H212" s="68">
        <v>1</v>
      </c>
      <c r="I212" s="69">
        <v>1.8</v>
      </c>
      <c r="J212" s="69">
        <v>430.53</v>
      </c>
      <c r="K212" s="69">
        <v>477.01</v>
      </c>
      <c r="L212" s="69">
        <v>1633.57</v>
      </c>
      <c r="M212" s="69">
        <v>1633.57</v>
      </c>
      <c r="N212" s="41"/>
    </row>
    <row r="213" spans="1:14" x14ac:dyDescent="0.25">
      <c r="A213" s="47" t="s">
        <v>3431</v>
      </c>
      <c r="B213" s="63" t="s">
        <v>462</v>
      </c>
      <c r="C213" s="64" t="s">
        <v>270</v>
      </c>
      <c r="D213" s="77" t="s">
        <v>463</v>
      </c>
      <c r="E213" s="66" t="s">
        <v>464</v>
      </c>
      <c r="F213" s="67" t="s">
        <v>101</v>
      </c>
      <c r="G213" s="68">
        <v>1</v>
      </c>
      <c r="H213" s="68">
        <v>1</v>
      </c>
      <c r="I213" s="69">
        <v>1</v>
      </c>
      <c r="J213" s="69">
        <v>4288.79</v>
      </c>
      <c r="K213" s="69">
        <v>0</v>
      </c>
      <c r="L213" s="69">
        <v>4288.79</v>
      </c>
      <c r="M213" s="69">
        <v>4288.79</v>
      </c>
      <c r="N213" s="40"/>
    </row>
    <row r="214" spans="1:14" x14ac:dyDescent="0.25">
      <c r="A214" s="47" t="s">
        <v>3432</v>
      </c>
      <c r="B214" s="63" t="s">
        <v>465</v>
      </c>
      <c r="C214" s="64" t="s">
        <v>104</v>
      </c>
      <c r="D214" s="65">
        <v>72080</v>
      </c>
      <c r="E214" s="66" t="s">
        <v>466</v>
      </c>
      <c r="F214" s="67" t="s">
        <v>127</v>
      </c>
      <c r="G214" s="68">
        <v>4</v>
      </c>
      <c r="H214" s="68">
        <v>1</v>
      </c>
      <c r="I214" s="69">
        <v>4</v>
      </c>
      <c r="J214" s="69">
        <v>167</v>
      </c>
      <c r="K214" s="69">
        <v>0</v>
      </c>
      <c r="L214" s="69">
        <v>668</v>
      </c>
      <c r="M214" s="69">
        <v>668</v>
      </c>
      <c r="N214" s="40"/>
    </row>
    <row r="215" spans="1:14" x14ac:dyDescent="0.25">
      <c r="A215" s="47" t="s">
        <v>3433</v>
      </c>
      <c r="B215" s="63" t="s">
        <v>467</v>
      </c>
      <c r="C215" s="64" t="s">
        <v>104</v>
      </c>
      <c r="D215" s="65">
        <v>72329</v>
      </c>
      <c r="E215" s="66" t="s">
        <v>468</v>
      </c>
      <c r="F215" s="67" t="s">
        <v>101</v>
      </c>
      <c r="G215" s="68">
        <v>3</v>
      </c>
      <c r="H215" s="68">
        <v>1</v>
      </c>
      <c r="I215" s="69">
        <v>3</v>
      </c>
      <c r="J215" s="69">
        <v>3.02</v>
      </c>
      <c r="K215" s="69">
        <v>11.85</v>
      </c>
      <c r="L215" s="69">
        <v>44.61</v>
      </c>
      <c r="M215" s="69">
        <v>44.61</v>
      </c>
      <c r="N215" s="40"/>
    </row>
    <row r="216" spans="1:14" x14ac:dyDescent="0.25">
      <c r="A216" s="47" t="s">
        <v>3434</v>
      </c>
      <c r="B216" s="63" t="s">
        <v>469</v>
      </c>
      <c r="C216" s="64" t="s">
        <v>104</v>
      </c>
      <c r="D216" s="65">
        <v>72335</v>
      </c>
      <c r="E216" s="66" t="s">
        <v>470</v>
      </c>
      <c r="F216" s="67" t="s">
        <v>101</v>
      </c>
      <c r="G216" s="68">
        <v>2</v>
      </c>
      <c r="H216" s="68">
        <v>1</v>
      </c>
      <c r="I216" s="69">
        <v>2</v>
      </c>
      <c r="J216" s="69">
        <v>22.24</v>
      </c>
      <c r="K216" s="69">
        <v>14.82</v>
      </c>
      <c r="L216" s="69">
        <v>74.12</v>
      </c>
      <c r="M216" s="69">
        <v>74.12</v>
      </c>
      <c r="N216" s="40"/>
    </row>
    <row r="217" spans="1:14" x14ac:dyDescent="0.25">
      <c r="A217" s="47" t="s">
        <v>3435</v>
      </c>
      <c r="B217" s="63" t="s">
        <v>471</v>
      </c>
      <c r="C217" s="64" t="s">
        <v>104</v>
      </c>
      <c r="D217" s="65">
        <v>72370</v>
      </c>
      <c r="E217" s="66" t="s">
        <v>472</v>
      </c>
      <c r="F217" s="67" t="s">
        <v>101</v>
      </c>
      <c r="G217" s="68">
        <v>2</v>
      </c>
      <c r="H217" s="68">
        <v>1</v>
      </c>
      <c r="I217" s="69">
        <v>2</v>
      </c>
      <c r="J217" s="69">
        <v>204.84</v>
      </c>
      <c r="K217" s="69">
        <v>44.48</v>
      </c>
      <c r="L217" s="69">
        <v>498.64</v>
      </c>
      <c r="M217" s="69">
        <v>498.64</v>
      </c>
      <c r="N217" s="40"/>
    </row>
    <row r="218" spans="1:14" x14ac:dyDescent="0.25">
      <c r="A218" s="47" t="s">
        <v>3436</v>
      </c>
      <c r="B218" s="63" t="s">
        <v>473</v>
      </c>
      <c r="C218" s="64" t="s">
        <v>104</v>
      </c>
      <c r="D218" s="65">
        <v>72518</v>
      </c>
      <c r="E218" s="66" t="s">
        <v>474</v>
      </c>
      <c r="F218" s="67" t="s">
        <v>101</v>
      </c>
      <c r="G218" s="68">
        <v>1</v>
      </c>
      <c r="H218" s="68">
        <v>1</v>
      </c>
      <c r="I218" s="69">
        <v>1</v>
      </c>
      <c r="J218" s="69">
        <v>3.28</v>
      </c>
      <c r="K218" s="69">
        <v>10.37</v>
      </c>
      <c r="L218" s="69">
        <v>13.65</v>
      </c>
      <c r="M218" s="69">
        <v>13.65</v>
      </c>
      <c r="N218" s="40"/>
    </row>
    <row r="219" spans="1:14" x14ac:dyDescent="0.25">
      <c r="A219" s="47" t="s">
        <v>3437</v>
      </c>
      <c r="B219" s="63" t="s">
        <v>475</v>
      </c>
      <c r="C219" s="64" t="s">
        <v>104</v>
      </c>
      <c r="D219" s="65">
        <v>72545</v>
      </c>
      <c r="E219" s="66" t="s">
        <v>476</v>
      </c>
      <c r="F219" s="67" t="s">
        <v>101</v>
      </c>
      <c r="G219" s="68">
        <v>8</v>
      </c>
      <c r="H219" s="68">
        <v>1</v>
      </c>
      <c r="I219" s="69">
        <v>8</v>
      </c>
      <c r="J219" s="69">
        <v>14.74</v>
      </c>
      <c r="K219" s="69">
        <v>13.34</v>
      </c>
      <c r="L219" s="69">
        <v>224.64</v>
      </c>
      <c r="M219" s="69">
        <v>224.64</v>
      </c>
      <c r="N219" s="40"/>
    </row>
    <row r="220" spans="1:14" x14ac:dyDescent="0.25">
      <c r="A220" s="47" t="s">
        <v>3438</v>
      </c>
      <c r="B220" s="63" t="s">
        <v>477</v>
      </c>
      <c r="C220" s="64" t="s">
        <v>104</v>
      </c>
      <c r="D220" s="65">
        <v>72528</v>
      </c>
      <c r="E220" s="66" t="s">
        <v>478</v>
      </c>
      <c r="F220" s="67" t="s">
        <v>101</v>
      </c>
      <c r="G220" s="68">
        <v>5</v>
      </c>
      <c r="H220" s="68">
        <v>1</v>
      </c>
      <c r="I220" s="69">
        <v>5</v>
      </c>
      <c r="J220" s="69">
        <v>5.32</v>
      </c>
      <c r="K220" s="69">
        <v>11.85</v>
      </c>
      <c r="L220" s="69">
        <v>85.85</v>
      </c>
      <c r="M220" s="69">
        <v>85.85</v>
      </c>
      <c r="N220" s="40"/>
    </row>
    <row r="221" spans="1:14" x14ac:dyDescent="0.25">
      <c r="A221" s="47" t="s">
        <v>3439</v>
      </c>
      <c r="B221" s="63" t="s">
        <v>479</v>
      </c>
      <c r="C221" s="64" t="s">
        <v>104</v>
      </c>
      <c r="D221" s="65">
        <v>72532</v>
      </c>
      <c r="E221" s="66" t="s">
        <v>480</v>
      </c>
      <c r="F221" s="67" t="s">
        <v>101</v>
      </c>
      <c r="G221" s="68">
        <v>2</v>
      </c>
      <c r="H221" s="68">
        <v>1</v>
      </c>
      <c r="I221" s="69">
        <v>2</v>
      </c>
      <c r="J221" s="69">
        <v>7.58</v>
      </c>
      <c r="K221" s="69">
        <v>11.85</v>
      </c>
      <c r="L221" s="69">
        <v>38.86</v>
      </c>
      <c r="M221" s="69">
        <v>38.86</v>
      </c>
      <c r="N221" s="40"/>
    </row>
    <row r="222" spans="1:14" ht="36" x14ac:dyDescent="0.3">
      <c r="A222" s="47" t="s">
        <v>3440</v>
      </c>
      <c r="B222" s="63" t="s">
        <v>481</v>
      </c>
      <c r="C222" s="64" t="s">
        <v>270</v>
      </c>
      <c r="D222" s="77" t="s">
        <v>482</v>
      </c>
      <c r="E222" s="66" t="s">
        <v>483</v>
      </c>
      <c r="F222" s="67" t="s">
        <v>81</v>
      </c>
      <c r="G222" s="68">
        <v>1</v>
      </c>
      <c r="H222" s="68">
        <v>1</v>
      </c>
      <c r="I222" s="69">
        <v>1</v>
      </c>
      <c r="J222" s="69">
        <v>19801.310000000001</v>
      </c>
      <c r="K222" s="69">
        <v>234.71</v>
      </c>
      <c r="L222" s="69">
        <v>20036.02</v>
      </c>
      <c r="M222" s="69">
        <v>20036.02</v>
      </c>
      <c r="N222" s="41"/>
    </row>
    <row r="223" spans="1:14" x14ac:dyDescent="0.25">
      <c r="A223" s="47" t="s">
        <v>3441</v>
      </c>
      <c r="B223" s="72" t="s">
        <v>484</v>
      </c>
      <c r="C223" s="73"/>
      <c r="D223" s="73"/>
      <c r="E223" s="74" t="s">
        <v>485</v>
      </c>
      <c r="F223" s="73"/>
      <c r="G223" s="75"/>
      <c r="H223" s="75"/>
      <c r="I223" s="75"/>
      <c r="J223" s="75"/>
      <c r="K223" s="75"/>
      <c r="L223" s="76">
        <v>117276.62</v>
      </c>
      <c r="M223" s="76">
        <v>117276.62</v>
      </c>
      <c r="N223" s="40"/>
    </row>
    <row r="224" spans="1:14" x14ac:dyDescent="0.25">
      <c r="A224" s="47" t="s">
        <v>3442</v>
      </c>
      <c r="B224" s="63" t="s">
        <v>486</v>
      </c>
      <c r="C224" s="64" t="s">
        <v>104</v>
      </c>
      <c r="D224" s="65">
        <v>70255</v>
      </c>
      <c r="E224" s="66" t="s">
        <v>487</v>
      </c>
      <c r="F224" s="67" t="s">
        <v>101</v>
      </c>
      <c r="G224" s="68">
        <v>60</v>
      </c>
      <c r="H224" s="68">
        <v>1</v>
      </c>
      <c r="I224" s="69">
        <v>60</v>
      </c>
      <c r="J224" s="69">
        <v>13.42</v>
      </c>
      <c r="K224" s="69">
        <v>7.41</v>
      </c>
      <c r="L224" s="69">
        <v>1249.8</v>
      </c>
      <c r="M224" s="69">
        <v>1249.8</v>
      </c>
      <c r="N224" s="40"/>
    </row>
    <row r="225" spans="1:14" x14ac:dyDescent="0.25">
      <c r="A225" s="47" t="s">
        <v>3443</v>
      </c>
      <c r="B225" s="63" t="s">
        <v>488</v>
      </c>
      <c r="C225" s="64" t="s">
        <v>104</v>
      </c>
      <c r="D225" s="65">
        <v>70392</v>
      </c>
      <c r="E225" s="66" t="s">
        <v>489</v>
      </c>
      <c r="F225" s="67" t="s">
        <v>101</v>
      </c>
      <c r="G225" s="68">
        <v>500</v>
      </c>
      <c r="H225" s="68">
        <v>1</v>
      </c>
      <c r="I225" s="69">
        <v>500</v>
      </c>
      <c r="J225" s="69">
        <v>0.21</v>
      </c>
      <c r="K225" s="69">
        <v>0.47</v>
      </c>
      <c r="L225" s="69">
        <v>340</v>
      </c>
      <c r="M225" s="69">
        <v>340</v>
      </c>
      <c r="N225" s="40"/>
    </row>
    <row r="226" spans="1:14" ht="24" x14ac:dyDescent="0.3">
      <c r="A226" s="47" t="s">
        <v>3444</v>
      </c>
      <c r="B226" s="63" t="s">
        <v>490</v>
      </c>
      <c r="C226" s="64" t="s">
        <v>170</v>
      </c>
      <c r="D226" s="65">
        <v>98111</v>
      </c>
      <c r="E226" s="66" t="s">
        <v>491</v>
      </c>
      <c r="F226" s="67" t="s">
        <v>101</v>
      </c>
      <c r="G226" s="68">
        <v>40</v>
      </c>
      <c r="H226" s="68">
        <v>1</v>
      </c>
      <c r="I226" s="69">
        <v>40</v>
      </c>
      <c r="J226" s="69">
        <v>35.67</v>
      </c>
      <c r="K226" s="69">
        <v>4.5999999999999996</v>
      </c>
      <c r="L226" s="69">
        <v>1610.8</v>
      </c>
      <c r="M226" s="69">
        <v>1610.8</v>
      </c>
      <c r="N226" s="41"/>
    </row>
    <row r="227" spans="1:14" x14ac:dyDescent="0.25">
      <c r="A227" s="47" t="s">
        <v>3445</v>
      </c>
      <c r="B227" s="63" t="s">
        <v>492</v>
      </c>
      <c r="C227" s="64" t="s">
        <v>104</v>
      </c>
      <c r="D227" s="65">
        <v>71035</v>
      </c>
      <c r="E227" s="66" t="s">
        <v>394</v>
      </c>
      <c r="F227" s="67" t="s">
        <v>101</v>
      </c>
      <c r="G227" s="68">
        <v>70</v>
      </c>
      <c r="H227" s="68">
        <v>1</v>
      </c>
      <c r="I227" s="69">
        <v>70</v>
      </c>
      <c r="J227" s="69">
        <v>9.1999999999999993</v>
      </c>
      <c r="K227" s="69">
        <v>8.89</v>
      </c>
      <c r="L227" s="69">
        <v>1266.3</v>
      </c>
      <c r="M227" s="69">
        <v>1266.3</v>
      </c>
      <c r="N227" s="40"/>
    </row>
    <row r="228" spans="1:14" ht="24" x14ac:dyDescent="0.3">
      <c r="A228" s="47" t="s">
        <v>3446</v>
      </c>
      <c r="B228" s="63" t="s">
        <v>493</v>
      </c>
      <c r="C228" s="64" t="s">
        <v>104</v>
      </c>
      <c r="D228" s="65">
        <v>70541</v>
      </c>
      <c r="E228" s="66" t="s">
        <v>494</v>
      </c>
      <c r="F228" s="67" t="s">
        <v>123</v>
      </c>
      <c r="G228" s="68">
        <v>480</v>
      </c>
      <c r="H228" s="68">
        <v>1</v>
      </c>
      <c r="I228" s="69">
        <v>480</v>
      </c>
      <c r="J228" s="69">
        <v>12.34</v>
      </c>
      <c r="K228" s="69">
        <v>2.37</v>
      </c>
      <c r="L228" s="69">
        <v>7060.8</v>
      </c>
      <c r="M228" s="69">
        <v>7060.8</v>
      </c>
      <c r="N228" s="41"/>
    </row>
    <row r="229" spans="1:14" ht="24" x14ac:dyDescent="0.3">
      <c r="A229" s="47" t="s">
        <v>3447</v>
      </c>
      <c r="B229" s="63" t="s">
        <v>495</v>
      </c>
      <c r="C229" s="64" t="s">
        <v>170</v>
      </c>
      <c r="D229" s="65">
        <v>96973</v>
      </c>
      <c r="E229" s="70" t="s">
        <v>3160</v>
      </c>
      <c r="F229" s="67" t="s">
        <v>123</v>
      </c>
      <c r="G229" s="68">
        <v>1392</v>
      </c>
      <c r="H229" s="68">
        <v>1</v>
      </c>
      <c r="I229" s="69">
        <v>1392</v>
      </c>
      <c r="J229" s="69">
        <v>38</v>
      </c>
      <c r="K229" s="69">
        <v>12.17</v>
      </c>
      <c r="L229" s="69">
        <v>69836.639999999999</v>
      </c>
      <c r="M229" s="69">
        <v>69836.639999999999</v>
      </c>
      <c r="N229" s="41"/>
    </row>
    <row r="230" spans="1:14" ht="24" x14ac:dyDescent="0.3">
      <c r="A230" s="47" t="s">
        <v>3448</v>
      </c>
      <c r="B230" s="63" t="s">
        <v>496</v>
      </c>
      <c r="C230" s="64" t="s">
        <v>170</v>
      </c>
      <c r="D230" s="65">
        <v>96977</v>
      </c>
      <c r="E230" s="70" t="s">
        <v>3158</v>
      </c>
      <c r="F230" s="67" t="s">
        <v>123</v>
      </c>
      <c r="G230" s="68">
        <v>545</v>
      </c>
      <c r="H230" s="68">
        <v>1</v>
      </c>
      <c r="I230" s="69">
        <v>545</v>
      </c>
      <c r="J230" s="69">
        <v>46.03</v>
      </c>
      <c r="K230" s="69">
        <v>0.97</v>
      </c>
      <c r="L230" s="69">
        <v>25615</v>
      </c>
      <c r="M230" s="69">
        <v>25615</v>
      </c>
      <c r="N230" s="41"/>
    </row>
    <row r="231" spans="1:14" ht="24" x14ac:dyDescent="0.3">
      <c r="A231" s="47" t="s">
        <v>3449</v>
      </c>
      <c r="B231" s="63" t="s">
        <v>497</v>
      </c>
      <c r="C231" s="64" t="s">
        <v>104</v>
      </c>
      <c r="D231" s="65">
        <v>71202</v>
      </c>
      <c r="E231" s="66" t="s">
        <v>498</v>
      </c>
      <c r="F231" s="67" t="s">
        <v>123</v>
      </c>
      <c r="G231" s="68">
        <v>9</v>
      </c>
      <c r="H231" s="68">
        <v>1</v>
      </c>
      <c r="I231" s="69">
        <v>9</v>
      </c>
      <c r="J231" s="69">
        <v>6.49</v>
      </c>
      <c r="K231" s="69">
        <v>5.92</v>
      </c>
      <c r="L231" s="69">
        <v>111.69</v>
      </c>
      <c r="M231" s="69">
        <v>111.69</v>
      </c>
      <c r="N231" s="41"/>
    </row>
    <row r="232" spans="1:14" x14ac:dyDescent="0.3">
      <c r="A232" s="47" t="s">
        <v>3450</v>
      </c>
      <c r="B232" s="63" t="s">
        <v>499</v>
      </c>
      <c r="C232" s="64" t="s">
        <v>170</v>
      </c>
      <c r="D232" s="65">
        <v>96985</v>
      </c>
      <c r="E232" s="66" t="s">
        <v>500</v>
      </c>
      <c r="F232" s="67" t="s">
        <v>101</v>
      </c>
      <c r="G232" s="68">
        <v>40</v>
      </c>
      <c r="H232" s="68">
        <v>1</v>
      </c>
      <c r="I232" s="69">
        <v>40</v>
      </c>
      <c r="J232" s="69">
        <v>51.71</v>
      </c>
      <c r="K232" s="69">
        <v>7.48</v>
      </c>
      <c r="L232" s="69">
        <v>2367.6</v>
      </c>
      <c r="M232" s="69">
        <v>2367.6</v>
      </c>
      <c r="N232" s="41"/>
    </row>
    <row r="233" spans="1:14" x14ac:dyDescent="0.25">
      <c r="A233" s="47" t="s">
        <v>3451</v>
      </c>
      <c r="B233" s="63" t="s">
        <v>501</v>
      </c>
      <c r="C233" s="64" t="s">
        <v>104</v>
      </c>
      <c r="D233" s="65">
        <v>71862</v>
      </c>
      <c r="E233" s="66" t="s">
        <v>502</v>
      </c>
      <c r="F233" s="67" t="s">
        <v>101</v>
      </c>
      <c r="G233" s="68">
        <v>500</v>
      </c>
      <c r="H233" s="68">
        <v>1</v>
      </c>
      <c r="I233" s="69">
        <v>500</v>
      </c>
      <c r="J233" s="69">
        <v>0.21</v>
      </c>
      <c r="K233" s="69">
        <v>0.54</v>
      </c>
      <c r="L233" s="69">
        <v>375</v>
      </c>
      <c r="M233" s="69">
        <v>375</v>
      </c>
      <c r="N233" s="40"/>
    </row>
    <row r="234" spans="1:14" ht="24" x14ac:dyDescent="0.3">
      <c r="A234" s="47" t="s">
        <v>3452</v>
      </c>
      <c r="B234" s="63" t="s">
        <v>503</v>
      </c>
      <c r="C234" s="64" t="s">
        <v>270</v>
      </c>
      <c r="D234" s="77" t="s">
        <v>504</v>
      </c>
      <c r="E234" s="70" t="s">
        <v>3161</v>
      </c>
      <c r="F234" s="67" t="s">
        <v>101</v>
      </c>
      <c r="G234" s="68">
        <v>40</v>
      </c>
      <c r="H234" s="68">
        <v>1</v>
      </c>
      <c r="I234" s="69">
        <v>40</v>
      </c>
      <c r="J234" s="69">
        <v>109.26</v>
      </c>
      <c r="K234" s="69">
        <v>11.66</v>
      </c>
      <c r="L234" s="69">
        <v>4836.8</v>
      </c>
      <c r="M234" s="69">
        <v>4836.8</v>
      </c>
      <c r="N234" s="41"/>
    </row>
    <row r="235" spans="1:14" x14ac:dyDescent="0.3">
      <c r="A235" s="47" t="s">
        <v>3453</v>
      </c>
      <c r="B235" s="63" t="s">
        <v>505</v>
      </c>
      <c r="C235" s="64" t="s">
        <v>270</v>
      </c>
      <c r="D235" s="77" t="s">
        <v>506</v>
      </c>
      <c r="E235" s="66" t="s">
        <v>507</v>
      </c>
      <c r="F235" s="67" t="s">
        <v>101</v>
      </c>
      <c r="G235" s="68">
        <v>95</v>
      </c>
      <c r="H235" s="68">
        <v>1</v>
      </c>
      <c r="I235" s="69">
        <v>95</v>
      </c>
      <c r="J235" s="69">
        <v>4.47</v>
      </c>
      <c r="K235" s="69">
        <v>17.79</v>
      </c>
      <c r="L235" s="69">
        <v>2114.6999999999998</v>
      </c>
      <c r="M235" s="69">
        <v>2114.6999999999998</v>
      </c>
      <c r="N235" s="41"/>
    </row>
    <row r="236" spans="1:14" x14ac:dyDescent="0.3">
      <c r="A236" s="47" t="s">
        <v>3454</v>
      </c>
      <c r="B236" s="63" t="s">
        <v>508</v>
      </c>
      <c r="C236" s="64" t="s">
        <v>170</v>
      </c>
      <c r="D236" s="65">
        <v>96989</v>
      </c>
      <c r="E236" s="66" t="s">
        <v>509</v>
      </c>
      <c r="F236" s="67" t="s">
        <v>101</v>
      </c>
      <c r="G236" s="68">
        <v>1</v>
      </c>
      <c r="H236" s="68">
        <v>1</v>
      </c>
      <c r="I236" s="69">
        <v>1</v>
      </c>
      <c r="J236" s="69">
        <v>105.71</v>
      </c>
      <c r="K236" s="69">
        <v>3.72</v>
      </c>
      <c r="L236" s="69">
        <v>109.43</v>
      </c>
      <c r="M236" s="69">
        <v>109.43</v>
      </c>
      <c r="N236" s="41"/>
    </row>
    <row r="237" spans="1:14" ht="24" x14ac:dyDescent="0.3">
      <c r="A237" s="47" t="s">
        <v>3455</v>
      </c>
      <c r="B237" s="63" t="s">
        <v>510</v>
      </c>
      <c r="C237" s="64" t="s">
        <v>270</v>
      </c>
      <c r="D237" s="77" t="s">
        <v>511</v>
      </c>
      <c r="E237" s="66" t="s">
        <v>512</v>
      </c>
      <c r="F237" s="67" t="s">
        <v>101</v>
      </c>
      <c r="G237" s="68">
        <v>1</v>
      </c>
      <c r="H237" s="68">
        <v>1</v>
      </c>
      <c r="I237" s="69">
        <v>1</v>
      </c>
      <c r="J237" s="69">
        <v>337.58</v>
      </c>
      <c r="K237" s="69">
        <v>44.48</v>
      </c>
      <c r="L237" s="69">
        <v>382.06</v>
      </c>
      <c r="M237" s="69">
        <v>382.06</v>
      </c>
      <c r="N237" s="41"/>
    </row>
    <row r="238" spans="1:14" x14ac:dyDescent="0.25">
      <c r="A238" s="47" t="s">
        <v>3456</v>
      </c>
      <c r="B238" s="57" t="s">
        <v>513</v>
      </c>
      <c r="C238" s="60"/>
      <c r="D238" s="60"/>
      <c r="E238" s="59" t="s">
        <v>32</v>
      </c>
      <c r="F238" s="60"/>
      <c r="G238" s="61"/>
      <c r="H238" s="61"/>
      <c r="I238" s="61"/>
      <c r="J238" s="61"/>
      <c r="K238" s="61"/>
      <c r="L238" s="62">
        <v>70451.16</v>
      </c>
      <c r="M238" s="62">
        <v>70451.16</v>
      </c>
      <c r="N238" s="40"/>
    </row>
    <row r="239" spans="1:14" x14ac:dyDescent="0.25">
      <c r="A239" s="47" t="s">
        <v>3457</v>
      </c>
      <c r="B239" s="72" t="s">
        <v>514</v>
      </c>
      <c r="C239" s="73"/>
      <c r="D239" s="73"/>
      <c r="E239" s="74" t="s">
        <v>515</v>
      </c>
      <c r="F239" s="73"/>
      <c r="G239" s="75"/>
      <c r="H239" s="75"/>
      <c r="I239" s="75"/>
      <c r="J239" s="75"/>
      <c r="K239" s="75"/>
      <c r="L239" s="76">
        <v>11413.330000000002</v>
      </c>
      <c r="M239" s="76">
        <v>11413.330000000002</v>
      </c>
      <c r="N239" s="40"/>
    </row>
    <row r="240" spans="1:14" x14ac:dyDescent="0.25">
      <c r="A240" s="47" t="s">
        <v>3458</v>
      </c>
      <c r="B240" s="78" t="s">
        <v>516</v>
      </c>
      <c r="C240" s="79"/>
      <c r="D240" s="79"/>
      <c r="E240" s="80" t="s">
        <v>517</v>
      </c>
      <c r="F240" s="79"/>
      <c r="G240" s="81"/>
      <c r="H240" s="81"/>
      <c r="I240" s="81"/>
      <c r="J240" s="81"/>
      <c r="K240" s="81"/>
      <c r="L240" s="82">
        <v>9655.76</v>
      </c>
      <c r="M240" s="82">
        <v>9655.76</v>
      </c>
      <c r="N240" s="40"/>
    </row>
    <row r="241" spans="1:14" x14ac:dyDescent="0.25">
      <c r="A241" s="47" t="s">
        <v>3459</v>
      </c>
      <c r="B241" s="63" t="s">
        <v>518</v>
      </c>
      <c r="C241" s="64" t="s">
        <v>104</v>
      </c>
      <c r="D241" s="65">
        <v>81003</v>
      </c>
      <c r="E241" s="66" t="s">
        <v>519</v>
      </c>
      <c r="F241" s="67" t="s">
        <v>123</v>
      </c>
      <c r="G241" s="68">
        <v>180</v>
      </c>
      <c r="H241" s="68">
        <v>1</v>
      </c>
      <c r="I241" s="69">
        <v>180</v>
      </c>
      <c r="J241" s="69">
        <v>3.34</v>
      </c>
      <c r="K241" s="69">
        <v>3.56</v>
      </c>
      <c r="L241" s="69">
        <v>1242</v>
      </c>
      <c r="M241" s="69">
        <v>1242</v>
      </c>
      <c r="N241" s="40"/>
    </row>
    <row r="242" spans="1:14" ht="24" x14ac:dyDescent="0.3">
      <c r="A242" s="47" t="s">
        <v>3460</v>
      </c>
      <c r="B242" s="63" t="s">
        <v>520</v>
      </c>
      <c r="C242" s="64" t="s">
        <v>170</v>
      </c>
      <c r="D242" s="65">
        <v>89447</v>
      </c>
      <c r="E242" s="70" t="s">
        <v>3162</v>
      </c>
      <c r="F242" s="67" t="s">
        <v>123</v>
      </c>
      <c r="G242" s="68">
        <v>187</v>
      </c>
      <c r="H242" s="68">
        <v>1</v>
      </c>
      <c r="I242" s="69">
        <v>187</v>
      </c>
      <c r="J242" s="69">
        <v>10.91</v>
      </c>
      <c r="K242" s="69">
        <v>0.65</v>
      </c>
      <c r="L242" s="69">
        <v>2161.7199999999998</v>
      </c>
      <c r="M242" s="69">
        <v>2161.7199999999998</v>
      </c>
      <c r="N242" s="41"/>
    </row>
    <row r="243" spans="1:14" x14ac:dyDescent="0.25">
      <c r="A243" s="47" t="s">
        <v>3461</v>
      </c>
      <c r="B243" s="63" t="s">
        <v>521</v>
      </c>
      <c r="C243" s="64" t="s">
        <v>104</v>
      </c>
      <c r="D243" s="65">
        <v>81005</v>
      </c>
      <c r="E243" s="66" t="s">
        <v>522</v>
      </c>
      <c r="F243" s="67" t="s">
        <v>123</v>
      </c>
      <c r="G243" s="68">
        <v>18</v>
      </c>
      <c r="H243" s="68">
        <v>1</v>
      </c>
      <c r="I243" s="69">
        <v>18</v>
      </c>
      <c r="J243" s="69">
        <v>11.51</v>
      </c>
      <c r="K243" s="69">
        <v>5.87</v>
      </c>
      <c r="L243" s="69">
        <v>312.83999999999997</v>
      </c>
      <c r="M243" s="69">
        <v>312.83999999999997</v>
      </c>
      <c r="N243" s="40"/>
    </row>
    <row r="244" spans="1:14" x14ac:dyDescent="0.25">
      <c r="A244" s="47" t="s">
        <v>3462</v>
      </c>
      <c r="B244" s="63" t="s">
        <v>523</v>
      </c>
      <c r="C244" s="64" t="s">
        <v>104</v>
      </c>
      <c r="D244" s="65">
        <v>81007</v>
      </c>
      <c r="E244" s="66" t="s">
        <v>524</v>
      </c>
      <c r="F244" s="67" t="s">
        <v>123</v>
      </c>
      <c r="G244" s="68">
        <v>38</v>
      </c>
      <c r="H244" s="68">
        <v>1</v>
      </c>
      <c r="I244" s="69">
        <v>38</v>
      </c>
      <c r="J244" s="69">
        <v>20.100000000000001</v>
      </c>
      <c r="K244" s="69">
        <v>8.8000000000000007</v>
      </c>
      <c r="L244" s="69">
        <v>1098.2</v>
      </c>
      <c r="M244" s="69">
        <v>1098.2</v>
      </c>
      <c r="N244" s="40"/>
    </row>
    <row r="245" spans="1:14" x14ac:dyDescent="0.25">
      <c r="A245" s="47" t="s">
        <v>3463</v>
      </c>
      <c r="B245" s="63" t="s">
        <v>525</v>
      </c>
      <c r="C245" s="64" t="s">
        <v>104</v>
      </c>
      <c r="D245" s="65">
        <v>81008</v>
      </c>
      <c r="E245" s="66" t="s">
        <v>526</v>
      </c>
      <c r="F245" s="67" t="s">
        <v>123</v>
      </c>
      <c r="G245" s="68">
        <v>103</v>
      </c>
      <c r="H245" s="68">
        <v>1</v>
      </c>
      <c r="I245" s="69">
        <v>103</v>
      </c>
      <c r="J245" s="69">
        <v>34.97</v>
      </c>
      <c r="K245" s="69">
        <v>12.03</v>
      </c>
      <c r="L245" s="69">
        <v>4841</v>
      </c>
      <c r="M245" s="69">
        <v>4841</v>
      </c>
      <c r="N245" s="40"/>
    </row>
    <row r="246" spans="1:14" x14ac:dyDescent="0.25">
      <c r="A246" s="47" t="s">
        <v>3464</v>
      </c>
      <c r="B246" s="78" t="s">
        <v>527</v>
      </c>
      <c r="C246" s="79"/>
      <c r="D246" s="79"/>
      <c r="E246" s="80" t="s">
        <v>528</v>
      </c>
      <c r="F246" s="79"/>
      <c r="G246" s="81"/>
      <c r="H246" s="81"/>
      <c r="I246" s="81"/>
      <c r="J246" s="81"/>
      <c r="K246" s="81"/>
      <c r="L246" s="82">
        <v>787.78</v>
      </c>
      <c r="M246" s="82">
        <v>787.78</v>
      </c>
      <c r="N246" s="40"/>
    </row>
    <row r="247" spans="1:14" x14ac:dyDescent="0.25">
      <c r="A247" s="47" t="s">
        <v>3465</v>
      </c>
      <c r="B247" s="63" t="s">
        <v>529</v>
      </c>
      <c r="C247" s="64" t="s">
        <v>104</v>
      </c>
      <c r="D247" s="65">
        <v>81102</v>
      </c>
      <c r="E247" s="66" t="s">
        <v>530</v>
      </c>
      <c r="F247" s="67" t="s">
        <v>101</v>
      </c>
      <c r="G247" s="68">
        <v>20</v>
      </c>
      <c r="H247" s="68">
        <v>1</v>
      </c>
      <c r="I247" s="69">
        <v>20</v>
      </c>
      <c r="J247" s="69">
        <v>0.8</v>
      </c>
      <c r="K247" s="69">
        <v>2.66</v>
      </c>
      <c r="L247" s="69">
        <v>69.2</v>
      </c>
      <c r="M247" s="69">
        <v>69.2</v>
      </c>
      <c r="N247" s="40"/>
    </row>
    <row r="248" spans="1:14" x14ac:dyDescent="0.25">
      <c r="A248" s="47" t="s">
        <v>3466</v>
      </c>
      <c r="B248" s="63" t="s">
        <v>531</v>
      </c>
      <c r="C248" s="64" t="s">
        <v>104</v>
      </c>
      <c r="D248" s="65">
        <v>81132</v>
      </c>
      <c r="E248" s="66" t="s">
        <v>532</v>
      </c>
      <c r="F248" s="67" t="s">
        <v>101</v>
      </c>
      <c r="G248" s="68">
        <v>25</v>
      </c>
      <c r="H248" s="68">
        <v>1</v>
      </c>
      <c r="I248" s="69">
        <v>25</v>
      </c>
      <c r="J248" s="69">
        <v>4.54</v>
      </c>
      <c r="K248" s="69">
        <v>4.45</v>
      </c>
      <c r="L248" s="69">
        <v>224.75</v>
      </c>
      <c r="M248" s="69">
        <v>224.75</v>
      </c>
      <c r="N248" s="40"/>
    </row>
    <row r="249" spans="1:14" x14ac:dyDescent="0.25">
      <c r="A249" s="47" t="s">
        <v>3467</v>
      </c>
      <c r="B249" s="63" t="s">
        <v>533</v>
      </c>
      <c r="C249" s="64" t="s">
        <v>104</v>
      </c>
      <c r="D249" s="65">
        <v>81104</v>
      </c>
      <c r="E249" s="66" t="s">
        <v>534</v>
      </c>
      <c r="F249" s="67" t="s">
        <v>101</v>
      </c>
      <c r="G249" s="68">
        <v>2</v>
      </c>
      <c r="H249" s="68">
        <v>1</v>
      </c>
      <c r="I249" s="69">
        <v>2</v>
      </c>
      <c r="J249" s="69">
        <v>4.3499999999999996</v>
      </c>
      <c r="K249" s="69">
        <v>4.1399999999999997</v>
      </c>
      <c r="L249" s="69">
        <v>16.98</v>
      </c>
      <c r="M249" s="69">
        <v>16.98</v>
      </c>
      <c r="N249" s="40"/>
    </row>
    <row r="250" spans="1:14" x14ac:dyDescent="0.25">
      <c r="A250" s="47" t="s">
        <v>3468</v>
      </c>
      <c r="B250" s="63" t="s">
        <v>535</v>
      </c>
      <c r="C250" s="64" t="s">
        <v>104</v>
      </c>
      <c r="D250" s="65">
        <v>81106</v>
      </c>
      <c r="E250" s="66" t="s">
        <v>536</v>
      </c>
      <c r="F250" s="67" t="s">
        <v>101</v>
      </c>
      <c r="G250" s="68">
        <v>3</v>
      </c>
      <c r="H250" s="68">
        <v>1</v>
      </c>
      <c r="I250" s="69">
        <v>3</v>
      </c>
      <c r="J250" s="69">
        <v>11.51</v>
      </c>
      <c r="K250" s="69">
        <v>4.1399999999999997</v>
      </c>
      <c r="L250" s="69">
        <v>46.95</v>
      </c>
      <c r="M250" s="69">
        <v>46.95</v>
      </c>
      <c r="N250" s="40"/>
    </row>
    <row r="251" spans="1:14" x14ac:dyDescent="0.25">
      <c r="A251" s="47" t="s">
        <v>3469</v>
      </c>
      <c r="B251" s="63" t="s">
        <v>537</v>
      </c>
      <c r="C251" s="64" t="s">
        <v>104</v>
      </c>
      <c r="D251" s="65">
        <v>81107</v>
      </c>
      <c r="E251" s="66" t="s">
        <v>538</v>
      </c>
      <c r="F251" s="67" t="s">
        <v>101</v>
      </c>
      <c r="G251" s="68">
        <v>15</v>
      </c>
      <c r="H251" s="68">
        <v>1</v>
      </c>
      <c r="I251" s="69">
        <v>15</v>
      </c>
      <c r="J251" s="69">
        <v>23.18</v>
      </c>
      <c r="K251" s="69">
        <v>5.48</v>
      </c>
      <c r="L251" s="69">
        <v>429.9</v>
      </c>
      <c r="M251" s="69">
        <v>429.9</v>
      </c>
      <c r="N251" s="40"/>
    </row>
    <row r="252" spans="1:14" x14ac:dyDescent="0.25">
      <c r="A252" s="47" t="s">
        <v>3470</v>
      </c>
      <c r="B252" s="78" t="s">
        <v>539</v>
      </c>
      <c r="C252" s="79"/>
      <c r="D252" s="79"/>
      <c r="E252" s="80" t="s">
        <v>540</v>
      </c>
      <c r="F252" s="79"/>
      <c r="G252" s="81"/>
      <c r="H252" s="81"/>
      <c r="I252" s="81"/>
      <c r="J252" s="81"/>
      <c r="K252" s="81"/>
      <c r="L252" s="82">
        <v>51.69</v>
      </c>
      <c r="M252" s="82">
        <v>51.69</v>
      </c>
      <c r="N252" s="40"/>
    </row>
    <row r="253" spans="1:14" x14ac:dyDescent="0.25">
      <c r="A253" s="47" t="s">
        <v>3471</v>
      </c>
      <c r="B253" s="63" t="s">
        <v>541</v>
      </c>
      <c r="C253" s="64" t="s">
        <v>104</v>
      </c>
      <c r="D253" s="65">
        <v>81167</v>
      </c>
      <c r="E253" s="66" t="s">
        <v>542</v>
      </c>
      <c r="F253" s="67" t="s">
        <v>101</v>
      </c>
      <c r="G253" s="68">
        <v>1</v>
      </c>
      <c r="H253" s="68">
        <v>1</v>
      </c>
      <c r="I253" s="69">
        <v>1</v>
      </c>
      <c r="J253" s="69">
        <v>13.71</v>
      </c>
      <c r="K253" s="69">
        <v>5.48</v>
      </c>
      <c r="L253" s="69">
        <v>19.190000000000001</v>
      </c>
      <c r="M253" s="69">
        <v>19.190000000000001</v>
      </c>
      <c r="N253" s="40"/>
    </row>
    <row r="254" spans="1:14" x14ac:dyDescent="0.25">
      <c r="A254" s="47" t="s">
        <v>3472</v>
      </c>
      <c r="B254" s="63" t="s">
        <v>543</v>
      </c>
      <c r="C254" s="64" t="s">
        <v>104</v>
      </c>
      <c r="D254" s="65">
        <v>81183</v>
      </c>
      <c r="E254" s="66" t="s">
        <v>544</v>
      </c>
      <c r="F254" s="67" t="s">
        <v>101</v>
      </c>
      <c r="G254" s="68">
        <v>1</v>
      </c>
      <c r="H254" s="68">
        <v>1</v>
      </c>
      <c r="I254" s="69">
        <v>1</v>
      </c>
      <c r="J254" s="69">
        <v>9.99</v>
      </c>
      <c r="K254" s="69">
        <v>4.1399999999999997</v>
      </c>
      <c r="L254" s="69">
        <v>14.13</v>
      </c>
      <c r="M254" s="69">
        <v>14.13</v>
      </c>
      <c r="N254" s="40"/>
    </row>
    <row r="255" spans="1:14" x14ac:dyDescent="0.25">
      <c r="A255" s="47" t="s">
        <v>3473</v>
      </c>
      <c r="B255" s="63" t="s">
        <v>545</v>
      </c>
      <c r="C255" s="64" t="s">
        <v>104</v>
      </c>
      <c r="D255" s="65">
        <v>81166</v>
      </c>
      <c r="E255" s="66" t="s">
        <v>546</v>
      </c>
      <c r="F255" s="67" t="s">
        <v>101</v>
      </c>
      <c r="G255" s="68">
        <v>1</v>
      </c>
      <c r="H255" s="68">
        <v>1</v>
      </c>
      <c r="I255" s="69">
        <v>1</v>
      </c>
      <c r="J255" s="69">
        <v>12.89</v>
      </c>
      <c r="K255" s="69">
        <v>5.48</v>
      </c>
      <c r="L255" s="69">
        <v>18.37</v>
      </c>
      <c r="M255" s="69">
        <v>18.37</v>
      </c>
      <c r="N255" s="40"/>
    </row>
    <row r="256" spans="1:14" x14ac:dyDescent="0.25">
      <c r="A256" s="47" t="s">
        <v>3474</v>
      </c>
      <c r="B256" s="78" t="s">
        <v>547</v>
      </c>
      <c r="C256" s="79"/>
      <c r="D256" s="79"/>
      <c r="E256" s="80" t="s">
        <v>548</v>
      </c>
      <c r="F256" s="79"/>
      <c r="G256" s="81"/>
      <c r="H256" s="81"/>
      <c r="I256" s="81"/>
      <c r="J256" s="81"/>
      <c r="K256" s="81"/>
      <c r="L256" s="82">
        <v>451.39</v>
      </c>
      <c r="M256" s="82">
        <v>451.39</v>
      </c>
      <c r="N256" s="40"/>
    </row>
    <row r="257" spans="1:14" ht="24" x14ac:dyDescent="0.3">
      <c r="A257" s="47" t="s">
        <v>3475</v>
      </c>
      <c r="B257" s="63" t="s">
        <v>549</v>
      </c>
      <c r="C257" s="64" t="s">
        <v>170</v>
      </c>
      <c r="D257" s="65">
        <v>89481</v>
      </c>
      <c r="E257" s="66" t="s">
        <v>550</v>
      </c>
      <c r="F257" s="67" t="s">
        <v>101</v>
      </c>
      <c r="G257" s="68">
        <v>4</v>
      </c>
      <c r="H257" s="68">
        <v>1</v>
      </c>
      <c r="I257" s="69">
        <v>4</v>
      </c>
      <c r="J257" s="69">
        <v>2.2799999999999998</v>
      </c>
      <c r="K257" s="69">
        <v>2.04</v>
      </c>
      <c r="L257" s="69">
        <v>17.28</v>
      </c>
      <c r="M257" s="69">
        <v>17.28</v>
      </c>
      <c r="N257" s="41"/>
    </row>
    <row r="258" spans="1:14" x14ac:dyDescent="0.25">
      <c r="A258" s="47" t="s">
        <v>3476</v>
      </c>
      <c r="B258" s="63" t="s">
        <v>551</v>
      </c>
      <c r="C258" s="64" t="s">
        <v>104</v>
      </c>
      <c r="D258" s="65">
        <v>81322</v>
      </c>
      <c r="E258" s="66" t="s">
        <v>552</v>
      </c>
      <c r="F258" s="67" t="s">
        <v>101</v>
      </c>
      <c r="G258" s="68">
        <v>4</v>
      </c>
      <c r="H258" s="68">
        <v>1</v>
      </c>
      <c r="I258" s="69">
        <v>4</v>
      </c>
      <c r="J258" s="69">
        <v>1.8</v>
      </c>
      <c r="K258" s="69">
        <v>5.33</v>
      </c>
      <c r="L258" s="69">
        <v>28.52</v>
      </c>
      <c r="M258" s="69">
        <v>28.52</v>
      </c>
      <c r="N258" s="40"/>
    </row>
    <row r="259" spans="1:14" ht="24" x14ac:dyDescent="0.3">
      <c r="A259" s="47" t="s">
        <v>3477</v>
      </c>
      <c r="B259" s="63" t="s">
        <v>553</v>
      </c>
      <c r="C259" s="64" t="s">
        <v>170</v>
      </c>
      <c r="D259" s="65">
        <v>89497</v>
      </c>
      <c r="E259" s="70" t="s">
        <v>3163</v>
      </c>
      <c r="F259" s="67" t="s">
        <v>101</v>
      </c>
      <c r="G259" s="68">
        <v>2</v>
      </c>
      <c r="H259" s="68">
        <v>1</v>
      </c>
      <c r="I259" s="69">
        <v>2</v>
      </c>
      <c r="J259" s="69">
        <v>9.07</v>
      </c>
      <c r="K259" s="69">
        <v>3.03</v>
      </c>
      <c r="L259" s="69">
        <v>24.2</v>
      </c>
      <c r="M259" s="69">
        <v>24.2</v>
      </c>
      <c r="N259" s="41"/>
    </row>
    <row r="260" spans="1:14" x14ac:dyDescent="0.25">
      <c r="A260" s="47" t="s">
        <v>3478</v>
      </c>
      <c r="B260" s="63" t="s">
        <v>554</v>
      </c>
      <c r="C260" s="64" t="s">
        <v>104</v>
      </c>
      <c r="D260" s="65">
        <v>81326</v>
      </c>
      <c r="E260" s="66" t="s">
        <v>555</v>
      </c>
      <c r="F260" s="67" t="s">
        <v>101</v>
      </c>
      <c r="G260" s="68">
        <v>3</v>
      </c>
      <c r="H260" s="68">
        <v>1</v>
      </c>
      <c r="I260" s="69">
        <v>3</v>
      </c>
      <c r="J260" s="69">
        <v>89.04</v>
      </c>
      <c r="K260" s="69">
        <v>10.97</v>
      </c>
      <c r="L260" s="69">
        <v>300.02999999999997</v>
      </c>
      <c r="M260" s="69">
        <v>300.02999999999997</v>
      </c>
      <c r="N260" s="40"/>
    </row>
    <row r="261" spans="1:14" x14ac:dyDescent="0.25">
      <c r="A261" s="47" t="s">
        <v>3479</v>
      </c>
      <c r="B261" s="63" t="s">
        <v>556</v>
      </c>
      <c r="C261" s="64" t="s">
        <v>104</v>
      </c>
      <c r="D261" s="65">
        <v>81369</v>
      </c>
      <c r="E261" s="66" t="s">
        <v>557</v>
      </c>
      <c r="F261" s="67" t="s">
        <v>101</v>
      </c>
      <c r="G261" s="68">
        <v>9</v>
      </c>
      <c r="H261" s="68">
        <v>1</v>
      </c>
      <c r="I261" s="69">
        <v>9</v>
      </c>
      <c r="J261" s="69">
        <v>5.66</v>
      </c>
      <c r="K261" s="69">
        <v>3.38</v>
      </c>
      <c r="L261" s="69">
        <v>81.36</v>
      </c>
      <c r="M261" s="69">
        <v>81.36</v>
      </c>
      <c r="N261" s="40"/>
    </row>
    <row r="262" spans="1:14" x14ac:dyDescent="0.25">
      <c r="A262" s="47" t="s">
        <v>3480</v>
      </c>
      <c r="B262" s="78" t="s">
        <v>558</v>
      </c>
      <c r="C262" s="79"/>
      <c r="D262" s="79"/>
      <c r="E262" s="80" t="s">
        <v>559</v>
      </c>
      <c r="F262" s="79"/>
      <c r="G262" s="81"/>
      <c r="H262" s="81"/>
      <c r="I262" s="81"/>
      <c r="J262" s="81"/>
      <c r="K262" s="81"/>
      <c r="L262" s="82">
        <v>466.71000000000004</v>
      </c>
      <c r="M262" s="82">
        <v>466.71000000000004</v>
      </c>
      <c r="N262" s="40"/>
    </row>
    <row r="263" spans="1:14" x14ac:dyDescent="0.25">
      <c r="A263" s="47" t="s">
        <v>3481</v>
      </c>
      <c r="B263" s="63" t="s">
        <v>560</v>
      </c>
      <c r="C263" s="64" t="s">
        <v>104</v>
      </c>
      <c r="D263" s="65">
        <v>81402</v>
      </c>
      <c r="E263" s="66" t="s">
        <v>561</v>
      </c>
      <c r="F263" s="67" t="s">
        <v>101</v>
      </c>
      <c r="G263" s="68">
        <v>4</v>
      </c>
      <c r="H263" s="68">
        <v>1</v>
      </c>
      <c r="I263" s="69">
        <v>4</v>
      </c>
      <c r="J263" s="69">
        <v>1.1299999999999999</v>
      </c>
      <c r="K263" s="69">
        <v>5.62</v>
      </c>
      <c r="L263" s="69">
        <v>27</v>
      </c>
      <c r="M263" s="69">
        <v>27</v>
      </c>
      <c r="N263" s="40"/>
    </row>
    <row r="264" spans="1:14" x14ac:dyDescent="0.25">
      <c r="A264" s="47" t="s">
        <v>3482</v>
      </c>
      <c r="B264" s="63" t="s">
        <v>562</v>
      </c>
      <c r="C264" s="64" t="s">
        <v>104</v>
      </c>
      <c r="D264" s="65">
        <v>81403</v>
      </c>
      <c r="E264" s="66" t="s">
        <v>563</v>
      </c>
      <c r="F264" s="67" t="s">
        <v>101</v>
      </c>
      <c r="G264" s="68">
        <v>6</v>
      </c>
      <c r="H264" s="68">
        <v>1</v>
      </c>
      <c r="I264" s="69">
        <v>6</v>
      </c>
      <c r="J264" s="69">
        <v>3.74</v>
      </c>
      <c r="K264" s="69">
        <v>5.62</v>
      </c>
      <c r="L264" s="69">
        <v>56.16</v>
      </c>
      <c r="M264" s="69">
        <v>56.16</v>
      </c>
      <c r="N264" s="40"/>
    </row>
    <row r="265" spans="1:14" x14ac:dyDescent="0.25">
      <c r="A265" s="47" t="s">
        <v>3483</v>
      </c>
      <c r="B265" s="63" t="s">
        <v>564</v>
      </c>
      <c r="C265" s="64" t="s">
        <v>104</v>
      </c>
      <c r="D265" s="65">
        <v>81406</v>
      </c>
      <c r="E265" s="66" t="s">
        <v>565</v>
      </c>
      <c r="F265" s="67" t="s">
        <v>101</v>
      </c>
      <c r="G265" s="68">
        <v>2</v>
      </c>
      <c r="H265" s="68">
        <v>1</v>
      </c>
      <c r="I265" s="69">
        <v>2</v>
      </c>
      <c r="J265" s="69">
        <v>23.94</v>
      </c>
      <c r="K265" s="69">
        <v>8.89</v>
      </c>
      <c r="L265" s="69">
        <v>65.66</v>
      </c>
      <c r="M265" s="69">
        <v>65.66</v>
      </c>
      <c r="N265" s="40"/>
    </row>
    <row r="266" spans="1:14" x14ac:dyDescent="0.25">
      <c r="A266" s="47" t="s">
        <v>3484</v>
      </c>
      <c r="B266" s="63" t="s">
        <v>566</v>
      </c>
      <c r="C266" s="64" t="s">
        <v>270</v>
      </c>
      <c r="D266" s="77" t="s">
        <v>567</v>
      </c>
      <c r="E266" s="66" t="s">
        <v>568</v>
      </c>
      <c r="F266" s="67" t="s">
        <v>101</v>
      </c>
      <c r="G266" s="68">
        <v>1</v>
      </c>
      <c r="H266" s="68">
        <v>1</v>
      </c>
      <c r="I266" s="69">
        <v>1</v>
      </c>
      <c r="J266" s="69">
        <v>51.75</v>
      </c>
      <c r="K266" s="69">
        <v>10.37</v>
      </c>
      <c r="L266" s="69">
        <v>62.12</v>
      </c>
      <c r="M266" s="69">
        <v>62.12</v>
      </c>
      <c r="N266" s="40"/>
    </row>
    <row r="267" spans="1:14" x14ac:dyDescent="0.25">
      <c r="A267" s="47" t="s">
        <v>3485</v>
      </c>
      <c r="B267" s="63" t="s">
        <v>569</v>
      </c>
      <c r="C267" s="64" t="s">
        <v>104</v>
      </c>
      <c r="D267" s="65">
        <v>81407</v>
      </c>
      <c r="E267" s="66" t="s">
        <v>570</v>
      </c>
      <c r="F267" s="67" t="s">
        <v>101</v>
      </c>
      <c r="G267" s="68">
        <v>2</v>
      </c>
      <c r="H267" s="68">
        <v>1</v>
      </c>
      <c r="I267" s="69">
        <v>2</v>
      </c>
      <c r="J267" s="69">
        <v>52.48</v>
      </c>
      <c r="K267" s="69">
        <v>13.34</v>
      </c>
      <c r="L267" s="69">
        <v>131.63999999999999</v>
      </c>
      <c r="M267" s="69">
        <v>131.63999999999999</v>
      </c>
      <c r="N267" s="40"/>
    </row>
    <row r="268" spans="1:14" x14ac:dyDescent="0.25">
      <c r="A268" s="47" t="s">
        <v>3486</v>
      </c>
      <c r="B268" s="63" t="s">
        <v>571</v>
      </c>
      <c r="C268" s="64" t="s">
        <v>104</v>
      </c>
      <c r="D268" s="65">
        <v>81427</v>
      </c>
      <c r="E268" s="66" t="s">
        <v>572</v>
      </c>
      <c r="F268" s="67" t="s">
        <v>101</v>
      </c>
      <c r="G268" s="68">
        <v>1</v>
      </c>
      <c r="H268" s="68">
        <v>1</v>
      </c>
      <c r="I268" s="69">
        <v>1</v>
      </c>
      <c r="J268" s="69">
        <v>48.44</v>
      </c>
      <c r="K268" s="69">
        <v>13.34</v>
      </c>
      <c r="L268" s="69">
        <v>61.78</v>
      </c>
      <c r="M268" s="69">
        <v>61.78</v>
      </c>
      <c r="N268" s="40"/>
    </row>
    <row r="269" spans="1:14" x14ac:dyDescent="0.25">
      <c r="A269" s="47" t="s">
        <v>3487</v>
      </c>
      <c r="B269" s="63" t="s">
        <v>573</v>
      </c>
      <c r="C269" s="64" t="s">
        <v>104</v>
      </c>
      <c r="D269" s="65">
        <v>81421</v>
      </c>
      <c r="E269" s="66" t="s">
        <v>574</v>
      </c>
      <c r="F269" s="67" t="s">
        <v>101</v>
      </c>
      <c r="G269" s="68">
        <v>5</v>
      </c>
      <c r="H269" s="68">
        <v>1</v>
      </c>
      <c r="I269" s="69">
        <v>5</v>
      </c>
      <c r="J269" s="69">
        <v>6.85</v>
      </c>
      <c r="K269" s="69">
        <v>5.62</v>
      </c>
      <c r="L269" s="69">
        <v>62.35</v>
      </c>
      <c r="M269" s="69">
        <v>62.35</v>
      </c>
      <c r="N269" s="40"/>
    </row>
    <row r="270" spans="1:14" x14ac:dyDescent="0.25">
      <c r="A270" s="47" t="s">
        <v>3488</v>
      </c>
      <c r="B270" s="72" t="s">
        <v>575</v>
      </c>
      <c r="C270" s="73"/>
      <c r="D270" s="73"/>
      <c r="E270" s="74" t="s">
        <v>576</v>
      </c>
      <c r="F270" s="73"/>
      <c r="G270" s="75"/>
      <c r="H270" s="75"/>
      <c r="I270" s="75"/>
      <c r="J270" s="75"/>
      <c r="K270" s="75"/>
      <c r="L270" s="76">
        <v>5923.68</v>
      </c>
      <c r="M270" s="76">
        <v>5923.68</v>
      </c>
      <c r="N270" s="40"/>
    </row>
    <row r="271" spans="1:14" ht="24" x14ac:dyDescent="0.3">
      <c r="A271" s="47" t="s">
        <v>3489</v>
      </c>
      <c r="B271" s="63" t="s">
        <v>577</v>
      </c>
      <c r="C271" s="64" t="s">
        <v>170</v>
      </c>
      <c r="D271" s="65">
        <v>89800</v>
      </c>
      <c r="E271" s="66" t="s">
        <v>578</v>
      </c>
      <c r="F271" s="67" t="s">
        <v>123</v>
      </c>
      <c r="G271" s="68">
        <v>246</v>
      </c>
      <c r="H271" s="68">
        <v>1</v>
      </c>
      <c r="I271" s="69">
        <v>246</v>
      </c>
      <c r="J271" s="69">
        <v>16.440000000000001</v>
      </c>
      <c r="K271" s="69">
        <v>7.64</v>
      </c>
      <c r="L271" s="69">
        <v>5923.68</v>
      </c>
      <c r="M271" s="69">
        <v>5923.68</v>
      </c>
      <c r="N271" s="41"/>
    </row>
    <row r="272" spans="1:14" x14ac:dyDescent="0.25">
      <c r="A272" s="47" t="s">
        <v>3490</v>
      </c>
      <c r="B272" s="72" t="s">
        <v>579</v>
      </c>
      <c r="C272" s="73"/>
      <c r="D272" s="73"/>
      <c r="E272" s="74" t="s">
        <v>580</v>
      </c>
      <c r="F272" s="73"/>
      <c r="G272" s="75"/>
      <c r="H272" s="75"/>
      <c r="I272" s="75"/>
      <c r="J272" s="75"/>
      <c r="K272" s="75"/>
      <c r="L272" s="76">
        <v>8494.2999999999993</v>
      </c>
      <c r="M272" s="76">
        <v>8494.2999999999993</v>
      </c>
      <c r="N272" s="40"/>
    </row>
    <row r="273" spans="1:14" ht="24" x14ac:dyDescent="0.3">
      <c r="A273" s="47" t="s">
        <v>3491</v>
      </c>
      <c r="B273" s="63" t="s">
        <v>581</v>
      </c>
      <c r="C273" s="64" t="s">
        <v>170</v>
      </c>
      <c r="D273" s="65">
        <v>89800</v>
      </c>
      <c r="E273" s="66" t="s">
        <v>578</v>
      </c>
      <c r="F273" s="67" t="s">
        <v>123</v>
      </c>
      <c r="G273" s="68">
        <v>90</v>
      </c>
      <c r="H273" s="68">
        <v>1</v>
      </c>
      <c r="I273" s="69">
        <v>90</v>
      </c>
      <c r="J273" s="69">
        <v>16.440000000000001</v>
      </c>
      <c r="K273" s="69">
        <v>7.64</v>
      </c>
      <c r="L273" s="69">
        <v>2167.1999999999998</v>
      </c>
      <c r="M273" s="69">
        <v>2167.1999999999998</v>
      </c>
      <c r="N273" s="41"/>
    </row>
    <row r="274" spans="1:14" ht="24" x14ac:dyDescent="0.3">
      <c r="A274" s="47" t="s">
        <v>3492</v>
      </c>
      <c r="B274" s="63" t="s">
        <v>582</v>
      </c>
      <c r="C274" s="64" t="s">
        <v>170</v>
      </c>
      <c r="D274" s="65">
        <v>89849</v>
      </c>
      <c r="E274" s="70" t="s">
        <v>3164</v>
      </c>
      <c r="F274" s="67" t="s">
        <v>123</v>
      </c>
      <c r="G274" s="68">
        <v>130</v>
      </c>
      <c r="H274" s="68">
        <v>1</v>
      </c>
      <c r="I274" s="69">
        <v>130</v>
      </c>
      <c r="J274" s="69">
        <v>39.65</v>
      </c>
      <c r="K274" s="69">
        <v>9.02</v>
      </c>
      <c r="L274" s="69">
        <v>6327.1</v>
      </c>
      <c r="M274" s="69">
        <v>6327.1</v>
      </c>
      <c r="N274" s="41"/>
    </row>
    <row r="275" spans="1:14" x14ac:dyDescent="0.25">
      <c r="A275" s="47" t="s">
        <v>3493</v>
      </c>
      <c r="B275" s="72" t="s">
        <v>583</v>
      </c>
      <c r="C275" s="73"/>
      <c r="D275" s="73"/>
      <c r="E275" s="74" t="s">
        <v>584</v>
      </c>
      <c r="F275" s="73"/>
      <c r="G275" s="75"/>
      <c r="H275" s="75"/>
      <c r="I275" s="75"/>
      <c r="J275" s="75"/>
      <c r="K275" s="75"/>
      <c r="L275" s="76">
        <v>819.99</v>
      </c>
      <c r="M275" s="76">
        <v>819.99</v>
      </c>
      <c r="N275" s="40"/>
    </row>
    <row r="276" spans="1:14" x14ac:dyDescent="0.25">
      <c r="A276" s="47" t="s">
        <v>3494</v>
      </c>
      <c r="B276" s="63" t="s">
        <v>585</v>
      </c>
      <c r="C276" s="64" t="s">
        <v>104</v>
      </c>
      <c r="D276" s="65">
        <v>81003</v>
      </c>
      <c r="E276" s="66" t="s">
        <v>519</v>
      </c>
      <c r="F276" s="67" t="s">
        <v>123</v>
      </c>
      <c r="G276" s="68">
        <v>90</v>
      </c>
      <c r="H276" s="68">
        <v>1</v>
      </c>
      <c r="I276" s="69">
        <v>90</v>
      </c>
      <c r="J276" s="69">
        <v>3.34</v>
      </c>
      <c r="K276" s="69">
        <v>3.56</v>
      </c>
      <c r="L276" s="69">
        <v>621</v>
      </c>
      <c r="M276" s="69">
        <v>621</v>
      </c>
      <c r="N276" s="40"/>
    </row>
    <row r="277" spans="1:14" ht="24" x14ac:dyDescent="0.3">
      <c r="A277" s="47" t="s">
        <v>3495</v>
      </c>
      <c r="B277" s="63" t="s">
        <v>586</v>
      </c>
      <c r="C277" s="64" t="s">
        <v>170</v>
      </c>
      <c r="D277" s="65">
        <v>89481</v>
      </c>
      <c r="E277" s="66" t="s">
        <v>550</v>
      </c>
      <c r="F277" s="67" t="s">
        <v>101</v>
      </c>
      <c r="G277" s="68">
        <v>32</v>
      </c>
      <c r="H277" s="68">
        <v>1</v>
      </c>
      <c r="I277" s="69">
        <v>32</v>
      </c>
      <c r="J277" s="69">
        <v>2.2799999999999998</v>
      </c>
      <c r="K277" s="69">
        <v>2.04</v>
      </c>
      <c r="L277" s="69">
        <v>138.24</v>
      </c>
      <c r="M277" s="69">
        <v>138.24</v>
      </c>
      <c r="N277" s="41"/>
    </row>
    <row r="278" spans="1:14" x14ac:dyDescent="0.25">
      <c r="A278" s="47" t="s">
        <v>3496</v>
      </c>
      <c r="B278" s="63" t="s">
        <v>587</v>
      </c>
      <c r="C278" s="64" t="s">
        <v>104</v>
      </c>
      <c r="D278" s="65">
        <v>81402</v>
      </c>
      <c r="E278" s="66" t="s">
        <v>561</v>
      </c>
      <c r="F278" s="67" t="s">
        <v>101</v>
      </c>
      <c r="G278" s="68">
        <v>9</v>
      </c>
      <c r="H278" s="68">
        <v>1</v>
      </c>
      <c r="I278" s="69">
        <v>9</v>
      </c>
      <c r="J278" s="69">
        <v>1.1299999999999999</v>
      </c>
      <c r="K278" s="69">
        <v>5.62</v>
      </c>
      <c r="L278" s="69">
        <v>60.75</v>
      </c>
      <c r="M278" s="69">
        <v>60.75</v>
      </c>
      <c r="N278" s="40"/>
    </row>
    <row r="279" spans="1:14" x14ac:dyDescent="0.25">
      <c r="A279" s="47" t="s">
        <v>3497</v>
      </c>
      <c r="B279" s="72" t="s">
        <v>588</v>
      </c>
      <c r="C279" s="73"/>
      <c r="D279" s="73"/>
      <c r="E279" s="74" t="s">
        <v>589</v>
      </c>
      <c r="F279" s="73"/>
      <c r="G279" s="75"/>
      <c r="H279" s="75"/>
      <c r="I279" s="75"/>
      <c r="J279" s="75"/>
      <c r="K279" s="75"/>
      <c r="L279" s="86">
        <v>43799.86</v>
      </c>
      <c r="M279" s="86">
        <v>43799.86</v>
      </c>
      <c r="N279" s="40"/>
    </row>
    <row r="280" spans="1:14" x14ac:dyDescent="0.25">
      <c r="A280" s="47" t="s">
        <v>3498</v>
      </c>
      <c r="B280" s="63" t="s">
        <v>590</v>
      </c>
      <c r="C280" s="64" t="s">
        <v>104</v>
      </c>
      <c r="D280" s="65">
        <v>81840</v>
      </c>
      <c r="E280" s="66" t="s">
        <v>591</v>
      </c>
      <c r="F280" s="67" t="s">
        <v>101</v>
      </c>
      <c r="G280" s="68">
        <v>16</v>
      </c>
      <c r="H280" s="68">
        <v>1</v>
      </c>
      <c r="I280" s="69">
        <v>16</v>
      </c>
      <c r="J280" s="69">
        <v>145.75</v>
      </c>
      <c r="K280" s="69">
        <v>19.32</v>
      </c>
      <c r="L280" s="69">
        <v>2641.12</v>
      </c>
      <c r="M280" s="69">
        <v>2641.12</v>
      </c>
      <c r="N280" s="40"/>
    </row>
    <row r="281" spans="1:14" x14ac:dyDescent="0.25">
      <c r="A281" s="47" t="s">
        <v>3499</v>
      </c>
      <c r="B281" s="63" t="s">
        <v>592</v>
      </c>
      <c r="C281" s="64" t="s">
        <v>104</v>
      </c>
      <c r="D281" s="65">
        <v>81825</v>
      </c>
      <c r="E281" s="66" t="s">
        <v>593</v>
      </c>
      <c r="F281" s="67" t="s">
        <v>101</v>
      </c>
      <c r="G281" s="68">
        <v>16</v>
      </c>
      <c r="H281" s="68">
        <v>1</v>
      </c>
      <c r="I281" s="69">
        <v>16</v>
      </c>
      <c r="J281" s="69">
        <v>133.65</v>
      </c>
      <c r="K281" s="69">
        <v>213.61</v>
      </c>
      <c r="L281" s="69">
        <v>5556.16</v>
      </c>
      <c r="M281" s="69">
        <v>5556.16</v>
      </c>
      <c r="N281" s="40"/>
    </row>
    <row r="282" spans="1:14" ht="24" x14ac:dyDescent="0.3">
      <c r="A282" s="47" t="s">
        <v>3500</v>
      </c>
      <c r="B282" s="63" t="s">
        <v>594</v>
      </c>
      <c r="C282" s="64" t="s">
        <v>104</v>
      </c>
      <c r="D282" s="65">
        <v>81828</v>
      </c>
      <c r="E282" s="66" t="s">
        <v>595</v>
      </c>
      <c r="F282" s="67" t="s">
        <v>101</v>
      </c>
      <c r="G282" s="68">
        <v>9</v>
      </c>
      <c r="H282" s="68">
        <v>1</v>
      </c>
      <c r="I282" s="69">
        <v>9</v>
      </c>
      <c r="J282" s="69">
        <v>337.3</v>
      </c>
      <c r="K282" s="69">
        <v>223.11</v>
      </c>
      <c r="L282" s="69">
        <v>5043.6899999999996</v>
      </c>
      <c r="M282" s="69">
        <v>5043.6899999999996</v>
      </c>
      <c r="N282" s="41"/>
    </row>
    <row r="283" spans="1:14" x14ac:dyDescent="0.25">
      <c r="A283" s="47" t="s">
        <v>3501</v>
      </c>
      <c r="B283" s="63" t="s">
        <v>596</v>
      </c>
      <c r="C283" s="64" t="s">
        <v>104</v>
      </c>
      <c r="D283" s="65">
        <v>80811</v>
      </c>
      <c r="E283" s="66" t="s">
        <v>597</v>
      </c>
      <c r="F283" s="67" t="s">
        <v>101</v>
      </c>
      <c r="G283" s="68">
        <v>9</v>
      </c>
      <c r="H283" s="68">
        <v>1</v>
      </c>
      <c r="I283" s="69">
        <v>9</v>
      </c>
      <c r="J283" s="69">
        <v>40.57</v>
      </c>
      <c r="K283" s="69">
        <v>5.92</v>
      </c>
      <c r="L283" s="69">
        <v>418.41</v>
      </c>
      <c r="M283" s="69">
        <v>418.41</v>
      </c>
      <c r="N283" s="40"/>
    </row>
    <row r="284" spans="1:14" x14ac:dyDescent="0.25">
      <c r="A284" s="47" t="s">
        <v>3502</v>
      </c>
      <c r="B284" s="63" t="s">
        <v>598</v>
      </c>
      <c r="C284" s="64" t="s">
        <v>104</v>
      </c>
      <c r="D284" s="65">
        <v>80840</v>
      </c>
      <c r="E284" s="66" t="s">
        <v>599</v>
      </c>
      <c r="F284" s="67" t="s">
        <v>101</v>
      </c>
      <c r="G284" s="68">
        <v>9</v>
      </c>
      <c r="H284" s="68">
        <v>1</v>
      </c>
      <c r="I284" s="69">
        <v>9</v>
      </c>
      <c r="J284" s="69">
        <v>36.14</v>
      </c>
      <c r="K284" s="69">
        <v>1.38</v>
      </c>
      <c r="L284" s="69">
        <v>337.68</v>
      </c>
      <c r="M284" s="69">
        <v>337.68</v>
      </c>
      <c r="N284" s="40"/>
    </row>
    <row r="285" spans="1:14" ht="24" x14ac:dyDescent="0.3">
      <c r="A285" s="47" t="s">
        <v>3503</v>
      </c>
      <c r="B285" s="63" t="s">
        <v>600</v>
      </c>
      <c r="C285" s="64" t="s">
        <v>104</v>
      </c>
      <c r="D285" s="65">
        <v>80845</v>
      </c>
      <c r="E285" s="66" t="s">
        <v>601</v>
      </c>
      <c r="F285" s="67" t="s">
        <v>101</v>
      </c>
      <c r="G285" s="68">
        <v>9</v>
      </c>
      <c r="H285" s="68">
        <v>1</v>
      </c>
      <c r="I285" s="69">
        <v>9</v>
      </c>
      <c r="J285" s="69">
        <v>18.89</v>
      </c>
      <c r="K285" s="69">
        <v>28.99</v>
      </c>
      <c r="L285" s="69">
        <v>430.92</v>
      </c>
      <c r="M285" s="69">
        <v>430.92</v>
      </c>
      <c r="N285" s="41"/>
    </row>
    <row r="286" spans="1:14" x14ac:dyDescent="0.25">
      <c r="A286" s="47" t="s">
        <v>3504</v>
      </c>
      <c r="B286" s="63" t="s">
        <v>602</v>
      </c>
      <c r="C286" s="64" t="s">
        <v>104</v>
      </c>
      <c r="D286" s="65">
        <v>81501</v>
      </c>
      <c r="E286" s="66" t="s">
        <v>603</v>
      </c>
      <c r="F286" s="67" t="s">
        <v>101</v>
      </c>
      <c r="G286" s="68">
        <v>10</v>
      </c>
      <c r="H286" s="68">
        <v>1</v>
      </c>
      <c r="I286" s="69">
        <v>10</v>
      </c>
      <c r="J286" s="69">
        <v>55.66</v>
      </c>
      <c r="K286" s="69">
        <v>0</v>
      </c>
      <c r="L286" s="69">
        <v>556.6</v>
      </c>
      <c r="M286" s="69">
        <v>556.6</v>
      </c>
      <c r="N286" s="40"/>
    </row>
    <row r="287" spans="1:14" x14ac:dyDescent="0.25">
      <c r="A287" s="47" t="s">
        <v>3505</v>
      </c>
      <c r="B287" s="63" t="s">
        <v>604</v>
      </c>
      <c r="C287" s="64" t="s">
        <v>104</v>
      </c>
      <c r="D287" s="65">
        <v>81504</v>
      </c>
      <c r="E287" s="66" t="s">
        <v>605</v>
      </c>
      <c r="F287" s="67" t="s">
        <v>101</v>
      </c>
      <c r="G287" s="68">
        <v>10</v>
      </c>
      <c r="H287" s="68">
        <v>1</v>
      </c>
      <c r="I287" s="69">
        <v>10</v>
      </c>
      <c r="J287" s="69">
        <v>49.09</v>
      </c>
      <c r="K287" s="69">
        <v>0</v>
      </c>
      <c r="L287" s="69">
        <v>490.9</v>
      </c>
      <c r="M287" s="69">
        <v>490.9</v>
      </c>
      <c r="N287" s="40"/>
    </row>
    <row r="288" spans="1:14" ht="24" x14ac:dyDescent="0.3">
      <c r="A288" s="47" t="s">
        <v>3506</v>
      </c>
      <c r="B288" s="63" t="s">
        <v>606</v>
      </c>
      <c r="C288" s="64" t="s">
        <v>170</v>
      </c>
      <c r="D288" s="65">
        <v>95644</v>
      </c>
      <c r="E288" s="66" t="s">
        <v>607</v>
      </c>
      <c r="F288" s="67" t="s">
        <v>101</v>
      </c>
      <c r="G288" s="68">
        <v>1</v>
      </c>
      <c r="H288" s="68">
        <v>1</v>
      </c>
      <c r="I288" s="69">
        <v>1</v>
      </c>
      <c r="J288" s="69">
        <v>145.55000000000001</v>
      </c>
      <c r="K288" s="69">
        <v>46.76</v>
      </c>
      <c r="L288" s="69">
        <v>192.31</v>
      </c>
      <c r="M288" s="69">
        <v>192.31</v>
      </c>
      <c r="N288" s="41"/>
    </row>
    <row r="289" spans="1:14" x14ac:dyDescent="0.25">
      <c r="A289" s="47" t="s">
        <v>3507</v>
      </c>
      <c r="B289" s="63" t="s">
        <v>608</v>
      </c>
      <c r="C289" s="64" t="s">
        <v>104</v>
      </c>
      <c r="D289" s="65">
        <v>81811</v>
      </c>
      <c r="E289" s="66" t="s">
        <v>609</v>
      </c>
      <c r="F289" s="67" t="s">
        <v>101</v>
      </c>
      <c r="G289" s="68">
        <v>1</v>
      </c>
      <c r="H289" s="68">
        <v>1</v>
      </c>
      <c r="I289" s="69">
        <v>1</v>
      </c>
      <c r="J289" s="69">
        <v>110.78</v>
      </c>
      <c r="K289" s="69">
        <v>14.82</v>
      </c>
      <c r="L289" s="69">
        <v>125.6</v>
      </c>
      <c r="M289" s="69">
        <v>125.6</v>
      </c>
      <c r="N289" s="40"/>
    </row>
    <row r="290" spans="1:14" x14ac:dyDescent="0.25">
      <c r="A290" s="47" t="s">
        <v>3508</v>
      </c>
      <c r="B290" s="63" t="s">
        <v>610</v>
      </c>
      <c r="C290" s="64" t="s">
        <v>270</v>
      </c>
      <c r="D290" s="77" t="s">
        <v>611</v>
      </c>
      <c r="E290" s="66" t="s">
        <v>612</v>
      </c>
      <c r="F290" s="67" t="s">
        <v>101</v>
      </c>
      <c r="G290" s="68">
        <v>1</v>
      </c>
      <c r="H290" s="68">
        <v>1</v>
      </c>
      <c r="I290" s="69">
        <v>1</v>
      </c>
      <c r="J290" s="69">
        <v>11931.7</v>
      </c>
      <c r="K290" s="69">
        <v>8361.6299999999992</v>
      </c>
      <c r="L290" s="69">
        <v>20293.330000000002</v>
      </c>
      <c r="M290" s="69">
        <v>20293.330000000002</v>
      </c>
      <c r="N290" s="40"/>
    </row>
    <row r="291" spans="1:14" x14ac:dyDescent="0.25">
      <c r="A291" s="47" t="s">
        <v>3509</v>
      </c>
      <c r="B291" s="63" t="s">
        <v>613</v>
      </c>
      <c r="C291" s="64" t="s">
        <v>104</v>
      </c>
      <c r="D291" s="65">
        <v>81874</v>
      </c>
      <c r="E291" s="66" t="s">
        <v>614</v>
      </c>
      <c r="F291" s="67" t="s">
        <v>101</v>
      </c>
      <c r="G291" s="68">
        <v>3</v>
      </c>
      <c r="H291" s="68">
        <v>1</v>
      </c>
      <c r="I291" s="69">
        <v>3</v>
      </c>
      <c r="J291" s="69">
        <v>649.09</v>
      </c>
      <c r="K291" s="69">
        <v>1690.87</v>
      </c>
      <c r="L291" s="69">
        <v>7019.88</v>
      </c>
      <c r="M291" s="69">
        <v>7019.88</v>
      </c>
      <c r="N291" s="40"/>
    </row>
    <row r="292" spans="1:14" x14ac:dyDescent="0.25">
      <c r="A292" s="47" t="s">
        <v>3510</v>
      </c>
      <c r="B292" s="63" t="s">
        <v>615</v>
      </c>
      <c r="C292" s="64" t="s">
        <v>270</v>
      </c>
      <c r="D292" s="77" t="s">
        <v>616</v>
      </c>
      <c r="E292" s="66" t="s">
        <v>617</v>
      </c>
      <c r="F292" s="67" t="s">
        <v>106</v>
      </c>
      <c r="G292" s="68">
        <v>6.03</v>
      </c>
      <c r="H292" s="68">
        <v>1</v>
      </c>
      <c r="I292" s="69">
        <v>6.03</v>
      </c>
      <c r="J292" s="69">
        <v>87.3</v>
      </c>
      <c r="K292" s="69">
        <v>27.67</v>
      </c>
      <c r="L292" s="69">
        <v>693.26</v>
      </c>
      <c r="M292" s="69">
        <v>693.26</v>
      </c>
      <c r="N292" s="40"/>
    </row>
    <row r="293" spans="1:14" x14ac:dyDescent="0.25">
      <c r="A293" s="47" t="s">
        <v>3511</v>
      </c>
      <c r="B293" s="57" t="s">
        <v>618</v>
      </c>
      <c r="C293" s="60"/>
      <c r="D293" s="60"/>
      <c r="E293" s="59" t="s">
        <v>34</v>
      </c>
      <c r="F293" s="60"/>
      <c r="G293" s="61"/>
      <c r="H293" s="61"/>
      <c r="I293" s="61"/>
      <c r="J293" s="61"/>
      <c r="K293" s="61"/>
      <c r="L293" s="62">
        <v>70926.099999999977</v>
      </c>
      <c r="M293" s="62">
        <v>70926.099999999977</v>
      </c>
      <c r="N293" s="40"/>
    </row>
    <row r="294" spans="1:14" x14ac:dyDescent="0.25">
      <c r="A294" s="47" t="s">
        <v>3512</v>
      </c>
      <c r="B294" s="72" t="s">
        <v>619</v>
      </c>
      <c r="C294" s="73"/>
      <c r="D294" s="73"/>
      <c r="E294" s="74" t="s">
        <v>620</v>
      </c>
      <c r="F294" s="73"/>
      <c r="G294" s="75"/>
      <c r="H294" s="75"/>
      <c r="I294" s="75"/>
      <c r="J294" s="75"/>
      <c r="K294" s="75"/>
      <c r="L294" s="76">
        <v>70926.099999999977</v>
      </c>
      <c r="M294" s="76">
        <v>70926.099999999977</v>
      </c>
      <c r="N294" s="40"/>
    </row>
    <row r="295" spans="1:14" x14ac:dyDescent="0.25">
      <c r="A295" s="47" t="s">
        <v>3513</v>
      </c>
      <c r="B295" s="63" t="s">
        <v>621</v>
      </c>
      <c r="C295" s="64" t="s">
        <v>270</v>
      </c>
      <c r="D295" s="77" t="s">
        <v>622</v>
      </c>
      <c r="E295" s="66" t="s">
        <v>623</v>
      </c>
      <c r="F295" s="67" t="s">
        <v>101</v>
      </c>
      <c r="G295" s="68">
        <v>1</v>
      </c>
      <c r="H295" s="68">
        <v>1</v>
      </c>
      <c r="I295" s="69">
        <v>1</v>
      </c>
      <c r="J295" s="69">
        <v>2881.53</v>
      </c>
      <c r="K295" s="69">
        <v>237.2</v>
      </c>
      <c r="L295" s="69">
        <v>3118.73</v>
      </c>
      <c r="M295" s="69">
        <v>3118.73</v>
      </c>
      <c r="N295" s="40"/>
    </row>
    <row r="296" spans="1:14" ht="24" x14ac:dyDescent="0.3">
      <c r="A296" s="47" t="s">
        <v>3514</v>
      </c>
      <c r="B296" s="63" t="s">
        <v>624</v>
      </c>
      <c r="C296" s="64" t="s">
        <v>104</v>
      </c>
      <c r="D296" s="65">
        <v>81881</v>
      </c>
      <c r="E296" s="66" t="s">
        <v>625</v>
      </c>
      <c r="F296" s="67" t="s">
        <v>101</v>
      </c>
      <c r="G296" s="68">
        <v>1</v>
      </c>
      <c r="H296" s="68">
        <v>1</v>
      </c>
      <c r="I296" s="69">
        <v>1</v>
      </c>
      <c r="J296" s="69">
        <v>17658.740000000002</v>
      </c>
      <c r="K296" s="69">
        <v>975.34</v>
      </c>
      <c r="L296" s="69">
        <v>18634.080000000002</v>
      </c>
      <c r="M296" s="69">
        <v>18634.080000000002</v>
      </c>
      <c r="N296" s="41"/>
    </row>
    <row r="297" spans="1:14" x14ac:dyDescent="0.25">
      <c r="A297" s="47" t="s">
        <v>3515</v>
      </c>
      <c r="B297" s="63" t="s">
        <v>626</v>
      </c>
      <c r="C297" s="64" t="s">
        <v>104</v>
      </c>
      <c r="D297" s="65">
        <v>71156</v>
      </c>
      <c r="E297" s="66" t="s">
        <v>627</v>
      </c>
      <c r="F297" s="67" t="s">
        <v>101</v>
      </c>
      <c r="G297" s="68">
        <v>1</v>
      </c>
      <c r="H297" s="68">
        <v>1</v>
      </c>
      <c r="I297" s="69">
        <v>1</v>
      </c>
      <c r="J297" s="69">
        <v>77.52</v>
      </c>
      <c r="K297" s="69">
        <v>29.65</v>
      </c>
      <c r="L297" s="69">
        <v>107.17</v>
      </c>
      <c r="M297" s="69">
        <v>107.17</v>
      </c>
      <c r="N297" s="40"/>
    </row>
    <row r="298" spans="1:14" x14ac:dyDescent="0.25">
      <c r="A298" s="47" t="s">
        <v>3516</v>
      </c>
      <c r="B298" s="63" t="s">
        <v>628</v>
      </c>
      <c r="C298" s="64" t="s">
        <v>104</v>
      </c>
      <c r="D298" s="65">
        <v>80910</v>
      </c>
      <c r="E298" s="66" t="s">
        <v>629</v>
      </c>
      <c r="F298" s="67" t="s">
        <v>101</v>
      </c>
      <c r="G298" s="68">
        <v>3</v>
      </c>
      <c r="H298" s="68">
        <v>1</v>
      </c>
      <c r="I298" s="69">
        <v>3</v>
      </c>
      <c r="J298" s="69">
        <v>230.32</v>
      </c>
      <c r="K298" s="69">
        <v>34.1</v>
      </c>
      <c r="L298" s="69">
        <v>793.26</v>
      </c>
      <c r="M298" s="69">
        <v>793.26</v>
      </c>
      <c r="N298" s="40"/>
    </row>
    <row r="299" spans="1:14" x14ac:dyDescent="0.25">
      <c r="A299" s="47" t="s">
        <v>3517</v>
      </c>
      <c r="B299" s="63" t="s">
        <v>630</v>
      </c>
      <c r="C299" s="64" t="s">
        <v>104</v>
      </c>
      <c r="D299" s="65">
        <v>82379</v>
      </c>
      <c r="E299" s="66" t="s">
        <v>631</v>
      </c>
      <c r="F299" s="67" t="s">
        <v>123</v>
      </c>
      <c r="G299" s="68">
        <v>166</v>
      </c>
      <c r="H299" s="68">
        <v>1</v>
      </c>
      <c r="I299" s="69">
        <v>166</v>
      </c>
      <c r="J299" s="69">
        <v>114.3</v>
      </c>
      <c r="K299" s="69">
        <v>24.6</v>
      </c>
      <c r="L299" s="69">
        <v>23057.4</v>
      </c>
      <c r="M299" s="69">
        <v>23057.4</v>
      </c>
      <c r="N299" s="40"/>
    </row>
    <row r="300" spans="1:14" x14ac:dyDescent="0.25">
      <c r="A300" s="47" t="s">
        <v>3518</v>
      </c>
      <c r="B300" s="63" t="s">
        <v>632</v>
      </c>
      <c r="C300" s="64" t="s">
        <v>104</v>
      </c>
      <c r="D300" s="65">
        <v>85003</v>
      </c>
      <c r="E300" s="66" t="s">
        <v>633</v>
      </c>
      <c r="F300" s="67" t="s">
        <v>101</v>
      </c>
      <c r="G300" s="68">
        <v>1</v>
      </c>
      <c r="H300" s="68">
        <v>1</v>
      </c>
      <c r="I300" s="69">
        <v>1</v>
      </c>
      <c r="J300" s="69">
        <v>143.65</v>
      </c>
      <c r="K300" s="69">
        <v>12.66</v>
      </c>
      <c r="L300" s="69">
        <v>156.31</v>
      </c>
      <c r="M300" s="69">
        <v>156.31</v>
      </c>
      <c r="N300" s="40"/>
    </row>
    <row r="301" spans="1:14" x14ac:dyDescent="0.25">
      <c r="A301" s="47" t="s">
        <v>3519</v>
      </c>
      <c r="B301" s="63" t="s">
        <v>634</v>
      </c>
      <c r="C301" s="64" t="s">
        <v>104</v>
      </c>
      <c r="D301" s="65">
        <v>85006</v>
      </c>
      <c r="E301" s="66" t="s">
        <v>635</v>
      </c>
      <c r="F301" s="67" t="s">
        <v>101</v>
      </c>
      <c r="G301" s="68">
        <v>6</v>
      </c>
      <c r="H301" s="68">
        <v>1</v>
      </c>
      <c r="I301" s="69">
        <v>6</v>
      </c>
      <c r="J301" s="69">
        <v>168.13</v>
      </c>
      <c r="K301" s="69">
        <v>12.66</v>
      </c>
      <c r="L301" s="69">
        <v>1084.74</v>
      </c>
      <c r="M301" s="69">
        <v>1084.74</v>
      </c>
      <c r="N301" s="40"/>
    </row>
    <row r="302" spans="1:14" ht="24" x14ac:dyDescent="0.3">
      <c r="A302" s="47" t="s">
        <v>3520</v>
      </c>
      <c r="B302" s="63" t="s">
        <v>636</v>
      </c>
      <c r="C302" s="64" t="s">
        <v>104</v>
      </c>
      <c r="D302" s="65">
        <v>85011</v>
      </c>
      <c r="E302" s="70" t="s">
        <v>3165</v>
      </c>
      <c r="F302" s="67" t="s">
        <v>101</v>
      </c>
      <c r="G302" s="68">
        <v>4</v>
      </c>
      <c r="H302" s="68">
        <v>1</v>
      </c>
      <c r="I302" s="69">
        <v>4</v>
      </c>
      <c r="J302" s="69">
        <v>377.07</v>
      </c>
      <c r="K302" s="69">
        <v>147.91999999999999</v>
      </c>
      <c r="L302" s="69">
        <v>2099.96</v>
      </c>
      <c r="M302" s="69">
        <v>2099.96</v>
      </c>
      <c r="N302" s="41"/>
    </row>
    <row r="303" spans="1:14" x14ac:dyDescent="0.25">
      <c r="A303" s="47" t="s">
        <v>3521</v>
      </c>
      <c r="B303" s="63" t="s">
        <v>637</v>
      </c>
      <c r="C303" s="64" t="s">
        <v>104</v>
      </c>
      <c r="D303" s="65">
        <v>85017</v>
      </c>
      <c r="E303" s="66" t="s">
        <v>638</v>
      </c>
      <c r="F303" s="67" t="s">
        <v>639</v>
      </c>
      <c r="G303" s="68">
        <v>8</v>
      </c>
      <c r="H303" s="68">
        <v>1</v>
      </c>
      <c r="I303" s="69">
        <v>8</v>
      </c>
      <c r="J303" s="69">
        <v>348.01</v>
      </c>
      <c r="K303" s="69">
        <v>5.92</v>
      </c>
      <c r="L303" s="69">
        <v>2831.44</v>
      </c>
      <c r="M303" s="69">
        <v>2831.44</v>
      </c>
      <c r="N303" s="40"/>
    </row>
    <row r="304" spans="1:14" x14ac:dyDescent="0.25">
      <c r="A304" s="47" t="s">
        <v>3522</v>
      </c>
      <c r="B304" s="63" t="s">
        <v>640</v>
      </c>
      <c r="C304" s="64" t="s">
        <v>104</v>
      </c>
      <c r="D304" s="65">
        <v>85025</v>
      </c>
      <c r="E304" s="66" t="s">
        <v>641</v>
      </c>
      <c r="F304" s="67" t="s">
        <v>101</v>
      </c>
      <c r="G304" s="68">
        <v>4</v>
      </c>
      <c r="H304" s="68">
        <v>1</v>
      </c>
      <c r="I304" s="69">
        <v>4</v>
      </c>
      <c r="J304" s="69">
        <v>174.83</v>
      </c>
      <c r="K304" s="69">
        <v>2.4700000000000002</v>
      </c>
      <c r="L304" s="69">
        <v>709.2</v>
      </c>
      <c r="M304" s="69">
        <v>709.2</v>
      </c>
      <c r="N304" s="40"/>
    </row>
    <row r="305" spans="1:14" x14ac:dyDescent="0.25">
      <c r="A305" s="47" t="s">
        <v>3523</v>
      </c>
      <c r="B305" s="63" t="s">
        <v>642</v>
      </c>
      <c r="C305" s="64" t="s">
        <v>104</v>
      </c>
      <c r="D305" s="65">
        <v>85027</v>
      </c>
      <c r="E305" s="66" t="s">
        <v>643</v>
      </c>
      <c r="F305" s="67" t="s">
        <v>101</v>
      </c>
      <c r="G305" s="68">
        <v>5</v>
      </c>
      <c r="H305" s="68">
        <v>1</v>
      </c>
      <c r="I305" s="69">
        <v>5</v>
      </c>
      <c r="J305" s="69">
        <v>41.69</v>
      </c>
      <c r="K305" s="69">
        <v>4.45</v>
      </c>
      <c r="L305" s="69">
        <v>230.7</v>
      </c>
      <c r="M305" s="69">
        <v>230.7</v>
      </c>
      <c r="N305" s="40"/>
    </row>
    <row r="306" spans="1:14" x14ac:dyDescent="0.25">
      <c r="A306" s="47" t="s">
        <v>3524</v>
      </c>
      <c r="B306" s="63" t="s">
        <v>644</v>
      </c>
      <c r="C306" s="64" t="s">
        <v>104</v>
      </c>
      <c r="D306" s="65">
        <v>85031</v>
      </c>
      <c r="E306" s="66" t="s">
        <v>645</v>
      </c>
      <c r="F306" s="67" t="s">
        <v>101</v>
      </c>
      <c r="G306" s="68">
        <v>4</v>
      </c>
      <c r="H306" s="68">
        <v>1</v>
      </c>
      <c r="I306" s="69">
        <v>4</v>
      </c>
      <c r="J306" s="69">
        <v>248.45</v>
      </c>
      <c r="K306" s="69">
        <v>14.82</v>
      </c>
      <c r="L306" s="69">
        <v>1053.08</v>
      </c>
      <c r="M306" s="69">
        <v>1053.08</v>
      </c>
      <c r="N306" s="40"/>
    </row>
    <row r="307" spans="1:14" x14ac:dyDescent="0.25">
      <c r="A307" s="47" t="s">
        <v>3525</v>
      </c>
      <c r="B307" s="63" t="s">
        <v>646</v>
      </c>
      <c r="C307" s="64" t="s">
        <v>104</v>
      </c>
      <c r="D307" s="65">
        <v>85035</v>
      </c>
      <c r="E307" s="66" t="s">
        <v>647</v>
      </c>
      <c r="F307" s="67" t="s">
        <v>101</v>
      </c>
      <c r="G307" s="68">
        <v>5</v>
      </c>
      <c r="H307" s="68">
        <v>1</v>
      </c>
      <c r="I307" s="69">
        <v>5</v>
      </c>
      <c r="J307" s="69">
        <v>113.24</v>
      </c>
      <c r="K307" s="69">
        <v>4.45</v>
      </c>
      <c r="L307" s="69">
        <v>588.45000000000005</v>
      </c>
      <c r="M307" s="69">
        <v>588.45000000000005</v>
      </c>
      <c r="N307" s="40"/>
    </row>
    <row r="308" spans="1:14" x14ac:dyDescent="0.25">
      <c r="A308" s="47" t="s">
        <v>3526</v>
      </c>
      <c r="B308" s="63" t="s">
        <v>648</v>
      </c>
      <c r="C308" s="64" t="s">
        <v>104</v>
      </c>
      <c r="D308" s="65">
        <v>85037</v>
      </c>
      <c r="E308" s="66" t="s">
        <v>649</v>
      </c>
      <c r="F308" s="67" t="s">
        <v>101</v>
      </c>
      <c r="G308" s="68">
        <v>1</v>
      </c>
      <c r="H308" s="68">
        <v>1</v>
      </c>
      <c r="I308" s="69">
        <v>1</v>
      </c>
      <c r="J308" s="69">
        <v>200.47</v>
      </c>
      <c r="K308" s="69">
        <v>19.27</v>
      </c>
      <c r="L308" s="69">
        <v>219.74</v>
      </c>
      <c r="M308" s="69">
        <v>219.74</v>
      </c>
      <c r="N308" s="40"/>
    </row>
    <row r="309" spans="1:14" x14ac:dyDescent="0.25">
      <c r="A309" s="47" t="s">
        <v>3527</v>
      </c>
      <c r="B309" s="63" t="s">
        <v>650</v>
      </c>
      <c r="C309" s="64" t="s">
        <v>104</v>
      </c>
      <c r="D309" s="65">
        <v>85039</v>
      </c>
      <c r="E309" s="66" t="s">
        <v>651</v>
      </c>
      <c r="F309" s="67" t="s">
        <v>101</v>
      </c>
      <c r="G309" s="68">
        <v>1</v>
      </c>
      <c r="H309" s="68">
        <v>1</v>
      </c>
      <c r="I309" s="69">
        <v>1</v>
      </c>
      <c r="J309" s="69">
        <v>74.8</v>
      </c>
      <c r="K309" s="69">
        <v>19.27</v>
      </c>
      <c r="L309" s="69">
        <v>94.07</v>
      </c>
      <c r="M309" s="69">
        <v>94.07</v>
      </c>
      <c r="N309" s="40"/>
    </row>
    <row r="310" spans="1:14" x14ac:dyDescent="0.25">
      <c r="A310" s="47" t="s">
        <v>3528</v>
      </c>
      <c r="B310" s="63" t="s">
        <v>652</v>
      </c>
      <c r="C310" s="64" t="s">
        <v>104</v>
      </c>
      <c r="D310" s="65">
        <v>85041</v>
      </c>
      <c r="E310" s="66" t="s">
        <v>653</v>
      </c>
      <c r="F310" s="67" t="s">
        <v>101</v>
      </c>
      <c r="G310" s="68">
        <v>1</v>
      </c>
      <c r="H310" s="68">
        <v>1</v>
      </c>
      <c r="I310" s="69">
        <v>1</v>
      </c>
      <c r="J310" s="69">
        <v>121.99</v>
      </c>
      <c r="K310" s="69">
        <v>19.27</v>
      </c>
      <c r="L310" s="69">
        <v>141.26</v>
      </c>
      <c r="M310" s="69">
        <v>141.26</v>
      </c>
      <c r="N310" s="40"/>
    </row>
    <row r="311" spans="1:14" x14ac:dyDescent="0.25">
      <c r="A311" s="47" t="s">
        <v>3529</v>
      </c>
      <c r="B311" s="63" t="s">
        <v>654</v>
      </c>
      <c r="C311" s="64" t="s">
        <v>104</v>
      </c>
      <c r="D311" s="65">
        <v>85047</v>
      </c>
      <c r="E311" s="66" t="s">
        <v>655</v>
      </c>
      <c r="F311" s="67" t="s">
        <v>101</v>
      </c>
      <c r="G311" s="68">
        <v>7</v>
      </c>
      <c r="H311" s="68">
        <v>1</v>
      </c>
      <c r="I311" s="69">
        <v>7</v>
      </c>
      <c r="J311" s="69">
        <v>33.869999999999997</v>
      </c>
      <c r="K311" s="69">
        <v>11.85</v>
      </c>
      <c r="L311" s="69">
        <v>320.04000000000002</v>
      </c>
      <c r="M311" s="69">
        <v>320.04000000000002</v>
      </c>
      <c r="N311" s="40"/>
    </row>
    <row r="312" spans="1:14" ht="24" x14ac:dyDescent="0.3">
      <c r="A312" s="47" t="s">
        <v>3530</v>
      </c>
      <c r="B312" s="63" t="s">
        <v>656</v>
      </c>
      <c r="C312" s="64" t="s">
        <v>170</v>
      </c>
      <c r="D312" s="65">
        <v>92377</v>
      </c>
      <c r="E312" s="66" t="s">
        <v>657</v>
      </c>
      <c r="F312" s="67" t="s">
        <v>101</v>
      </c>
      <c r="G312" s="68">
        <v>4</v>
      </c>
      <c r="H312" s="68">
        <v>1</v>
      </c>
      <c r="I312" s="69">
        <v>4</v>
      </c>
      <c r="J312" s="69">
        <v>54.24</v>
      </c>
      <c r="K312" s="69">
        <v>21.35</v>
      </c>
      <c r="L312" s="69">
        <v>302.36</v>
      </c>
      <c r="M312" s="69">
        <v>302.36</v>
      </c>
      <c r="N312" s="41"/>
    </row>
    <row r="313" spans="1:14" x14ac:dyDescent="0.25">
      <c r="A313" s="47" t="s">
        <v>3531</v>
      </c>
      <c r="B313" s="63" t="s">
        <v>658</v>
      </c>
      <c r="C313" s="64" t="s">
        <v>104</v>
      </c>
      <c r="D313" s="65">
        <v>85077</v>
      </c>
      <c r="E313" s="66" t="s">
        <v>659</v>
      </c>
      <c r="F313" s="67" t="s">
        <v>101</v>
      </c>
      <c r="G313" s="68">
        <v>2</v>
      </c>
      <c r="H313" s="68">
        <v>1</v>
      </c>
      <c r="I313" s="69">
        <v>2</v>
      </c>
      <c r="J313" s="69">
        <v>352.79</v>
      </c>
      <c r="K313" s="69">
        <v>34.1</v>
      </c>
      <c r="L313" s="69">
        <v>773.78</v>
      </c>
      <c r="M313" s="69">
        <v>773.78</v>
      </c>
      <c r="N313" s="40"/>
    </row>
    <row r="314" spans="1:14" ht="24" x14ac:dyDescent="0.3">
      <c r="A314" s="47" t="s">
        <v>3532</v>
      </c>
      <c r="B314" s="63" t="s">
        <v>660</v>
      </c>
      <c r="C314" s="64" t="s">
        <v>270</v>
      </c>
      <c r="D314" s="77" t="s">
        <v>661</v>
      </c>
      <c r="E314" s="70" t="s">
        <v>3166</v>
      </c>
      <c r="F314" s="67" t="s">
        <v>101</v>
      </c>
      <c r="G314" s="68">
        <v>4</v>
      </c>
      <c r="H314" s="68">
        <v>1</v>
      </c>
      <c r="I314" s="69">
        <v>4</v>
      </c>
      <c r="J314" s="69">
        <v>171.76</v>
      </c>
      <c r="K314" s="69">
        <v>4.74</v>
      </c>
      <c r="L314" s="69">
        <v>706</v>
      </c>
      <c r="M314" s="69">
        <v>706</v>
      </c>
      <c r="N314" s="41"/>
    </row>
    <row r="315" spans="1:14" ht="24" x14ac:dyDescent="0.3">
      <c r="A315" s="47" t="s">
        <v>3533</v>
      </c>
      <c r="B315" s="63" t="s">
        <v>662</v>
      </c>
      <c r="C315" s="64" t="s">
        <v>270</v>
      </c>
      <c r="D315" s="77" t="s">
        <v>663</v>
      </c>
      <c r="E315" s="70" t="s">
        <v>3167</v>
      </c>
      <c r="F315" s="67" t="s">
        <v>101</v>
      </c>
      <c r="G315" s="68">
        <v>4</v>
      </c>
      <c r="H315" s="68">
        <v>1</v>
      </c>
      <c r="I315" s="69">
        <v>4</v>
      </c>
      <c r="J315" s="69">
        <v>22.89</v>
      </c>
      <c r="K315" s="69">
        <v>2.6</v>
      </c>
      <c r="L315" s="69">
        <v>101.96</v>
      </c>
      <c r="M315" s="69">
        <v>101.96</v>
      </c>
      <c r="N315" s="41"/>
    </row>
    <row r="316" spans="1:14" x14ac:dyDescent="0.3">
      <c r="A316" s="47" t="s">
        <v>3534</v>
      </c>
      <c r="B316" s="63" t="s">
        <v>664</v>
      </c>
      <c r="C316" s="64" t="s">
        <v>270</v>
      </c>
      <c r="D316" s="77" t="s">
        <v>665</v>
      </c>
      <c r="E316" s="66" t="s">
        <v>666</v>
      </c>
      <c r="F316" s="67" t="s">
        <v>101</v>
      </c>
      <c r="G316" s="68">
        <v>1</v>
      </c>
      <c r="H316" s="68">
        <v>1</v>
      </c>
      <c r="I316" s="69">
        <v>1</v>
      </c>
      <c r="J316" s="69">
        <v>194.52</v>
      </c>
      <c r="K316" s="69">
        <v>34.1</v>
      </c>
      <c r="L316" s="69">
        <v>228.62</v>
      </c>
      <c r="M316" s="69">
        <v>228.62</v>
      </c>
      <c r="N316" s="41"/>
    </row>
    <row r="317" spans="1:14" x14ac:dyDescent="0.25">
      <c r="A317" s="47" t="s">
        <v>3535</v>
      </c>
      <c r="B317" s="63" t="s">
        <v>667</v>
      </c>
      <c r="C317" s="64" t="s">
        <v>104</v>
      </c>
      <c r="D317" s="65">
        <v>85056</v>
      </c>
      <c r="E317" s="66" t="s">
        <v>668</v>
      </c>
      <c r="F317" s="67" t="s">
        <v>101</v>
      </c>
      <c r="G317" s="68">
        <v>7</v>
      </c>
      <c r="H317" s="68">
        <v>1</v>
      </c>
      <c r="I317" s="69">
        <v>7</v>
      </c>
      <c r="J317" s="69">
        <v>69.900000000000006</v>
      </c>
      <c r="K317" s="69">
        <v>27.57</v>
      </c>
      <c r="L317" s="69">
        <v>682.29</v>
      </c>
      <c r="M317" s="69">
        <v>682.29</v>
      </c>
      <c r="N317" s="40"/>
    </row>
    <row r="318" spans="1:14" x14ac:dyDescent="0.25">
      <c r="A318" s="47" t="s">
        <v>3536</v>
      </c>
      <c r="B318" s="63" t="s">
        <v>669</v>
      </c>
      <c r="C318" s="64" t="s">
        <v>270</v>
      </c>
      <c r="D318" s="77" t="s">
        <v>670</v>
      </c>
      <c r="E318" s="66" t="s">
        <v>671</v>
      </c>
      <c r="F318" s="67" t="s">
        <v>101</v>
      </c>
      <c r="G318" s="68">
        <v>15</v>
      </c>
      <c r="H318" s="68">
        <v>1</v>
      </c>
      <c r="I318" s="69">
        <v>15</v>
      </c>
      <c r="J318" s="69">
        <v>80.260000000000005</v>
      </c>
      <c r="K318" s="69">
        <v>27.27</v>
      </c>
      <c r="L318" s="69">
        <v>1612.95</v>
      </c>
      <c r="M318" s="69">
        <v>1612.95</v>
      </c>
      <c r="N318" s="40"/>
    </row>
    <row r="319" spans="1:14" x14ac:dyDescent="0.25">
      <c r="A319" s="47" t="s">
        <v>3537</v>
      </c>
      <c r="B319" s="63" t="s">
        <v>672</v>
      </c>
      <c r="C319" s="64" t="s">
        <v>270</v>
      </c>
      <c r="D319" s="77" t="s">
        <v>673</v>
      </c>
      <c r="E319" s="66" t="s">
        <v>674</v>
      </c>
      <c r="F319" s="67" t="s">
        <v>101</v>
      </c>
      <c r="G319" s="68">
        <v>4</v>
      </c>
      <c r="H319" s="68">
        <v>1</v>
      </c>
      <c r="I319" s="69">
        <v>4</v>
      </c>
      <c r="J319" s="69">
        <v>227.62</v>
      </c>
      <c r="K319" s="69">
        <v>11.85</v>
      </c>
      <c r="L319" s="69">
        <v>957.88</v>
      </c>
      <c r="M319" s="69">
        <v>957.88</v>
      </c>
      <c r="N319" s="40"/>
    </row>
    <row r="320" spans="1:14" ht="36" x14ac:dyDescent="0.3">
      <c r="A320" s="47" t="s">
        <v>3538</v>
      </c>
      <c r="B320" s="63" t="s">
        <v>675</v>
      </c>
      <c r="C320" s="64" t="s">
        <v>170</v>
      </c>
      <c r="D320" s="65">
        <v>94789</v>
      </c>
      <c r="E320" s="66" t="s">
        <v>676</v>
      </c>
      <c r="F320" s="67" t="s">
        <v>101</v>
      </c>
      <c r="G320" s="68">
        <v>1</v>
      </c>
      <c r="H320" s="68">
        <v>1</v>
      </c>
      <c r="I320" s="69">
        <v>1</v>
      </c>
      <c r="J320" s="69">
        <v>239.9</v>
      </c>
      <c r="K320" s="69">
        <v>8.91</v>
      </c>
      <c r="L320" s="69">
        <v>248.81</v>
      </c>
      <c r="M320" s="69">
        <v>248.81</v>
      </c>
      <c r="N320" s="42"/>
    </row>
    <row r="321" spans="1:14" x14ac:dyDescent="0.25">
      <c r="A321" s="47" t="s">
        <v>3539</v>
      </c>
      <c r="B321" s="63" t="s">
        <v>677</v>
      </c>
      <c r="C321" s="64" t="s">
        <v>270</v>
      </c>
      <c r="D321" s="77" t="s">
        <v>678</v>
      </c>
      <c r="E321" s="66" t="s">
        <v>679</v>
      </c>
      <c r="F321" s="67" t="s">
        <v>101</v>
      </c>
      <c r="G321" s="68">
        <v>1</v>
      </c>
      <c r="H321" s="68">
        <v>1</v>
      </c>
      <c r="I321" s="69">
        <v>1</v>
      </c>
      <c r="J321" s="69">
        <v>233.31</v>
      </c>
      <c r="K321" s="69">
        <v>2.6</v>
      </c>
      <c r="L321" s="69">
        <v>235.91</v>
      </c>
      <c r="M321" s="69">
        <v>235.91</v>
      </c>
      <c r="N321" s="40"/>
    </row>
    <row r="322" spans="1:14" x14ac:dyDescent="0.25">
      <c r="A322" s="47" t="s">
        <v>3540</v>
      </c>
      <c r="B322" s="63" t="s">
        <v>680</v>
      </c>
      <c r="C322" s="64" t="s">
        <v>270</v>
      </c>
      <c r="D322" s="77" t="s">
        <v>681</v>
      </c>
      <c r="E322" s="66" t="s">
        <v>682</v>
      </c>
      <c r="F322" s="67" t="s">
        <v>101</v>
      </c>
      <c r="G322" s="68">
        <v>1</v>
      </c>
      <c r="H322" s="68">
        <v>1</v>
      </c>
      <c r="I322" s="69">
        <v>1</v>
      </c>
      <c r="J322" s="69">
        <v>36.49</v>
      </c>
      <c r="K322" s="69">
        <v>2.0699999999999998</v>
      </c>
      <c r="L322" s="69">
        <v>38.56</v>
      </c>
      <c r="M322" s="69">
        <v>38.56</v>
      </c>
      <c r="N322" s="40"/>
    </row>
    <row r="323" spans="1:14" ht="24" x14ac:dyDescent="0.3">
      <c r="A323" s="47" t="s">
        <v>3541</v>
      </c>
      <c r="B323" s="63" t="s">
        <v>683</v>
      </c>
      <c r="C323" s="64" t="s">
        <v>270</v>
      </c>
      <c r="D323" s="77" t="s">
        <v>684</v>
      </c>
      <c r="E323" s="66" t="s">
        <v>685</v>
      </c>
      <c r="F323" s="67" t="s">
        <v>101</v>
      </c>
      <c r="G323" s="68">
        <v>2</v>
      </c>
      <c r="H323" s="68">
        <v>1</v>
      </c>
      <c r="I323" s="69">
        <v>2</v>
      </c>
      <c r="J323" s="69">
        <v>95.32</v>
      </c>
      <c r="K323" s="69">
        <v>29.65</v>
      </c>
      <c r="L323" s="69">
        <v>249.94</v>
      </c>
      <c r="M323" s="69">
        <v>249.94</v>
      </c>
      <c r="N323" s="41"/>
    </row>
    <row r="324" spans="1:14" ht="24" x14ac:dyDescent="0.3">
      <c r="A324" s="47" t="s">
        <v>3542</v>
      </c>
      <c r="B324" s="63" t="s">
        <v>686</v>
      </c>
      <c r="C324" s="64" t="s">
        <v>270</v>
      </c>
      <c r="D324" s="77" t="s">
        <v>687</v>
      </c>
      <c r="E324" s="66" t="s">
        <v>688</v>
      </c>
      <c r="F324" s="67" t="s">
        <v>101</v>
      </c>
      <c r="G324" s="68">
        <v>5</v>
      </c>
      <c r="H324" s="68">
        <v>1</v>
      </c>
      <c r="I324" s="69">
        <v>5</v>
      </c>
      <c r="J324" s="69">
        <v>40.39</v>
      </c>
      <c r="K324" s="69">
        <v>23.72</v>
      </c>
      <c r="L324" s="69">
        <v>320.55</v>
      </c>
      <c r="M324" s="69">
        <v>320.55</v>
      </c>
      <c r="N324" s="41"/>
    </row>
    <row r="325" spans="1:14" ht="36" x14ac:dyDescent="0.3">
      <c r="A325" s="47" t="s">
        <v>3543</v>
      </c>
      <c r="B325" s="63" t="s">
        <v>689</v>
      </c>
      <c r="C325" s="64" t="s">
        <v>270</v>
      </c>
      <c r="D325" s="77" t="s">
        <v>690</v>
      </c>
      <c r="E325" s="66" t="s">
        <v>691</v>
      </c>
      <c r="F325" s="67" t="s">
        <v>101</v>
      </c>
      <c r="G325" s="68">
        <v>1</v>
      </c>
      <c r="H325" s="68">
        <v>1</v>
      </c>
      <c r="I325" s="69">
        <v>1</v>
      </c>
      <c r="J325" s="69">
        <v>465.69</v>
      </c>
      <c r="K325" s="69">
        <v>237.2</v>
      </c>
      <c r="L325" s="69">
        <v>702.89</v>
      </c>
      <c r="M325" s="69">
        <v>702.89</v>
      </c>
      <c r="N325" s="41"/>
    </row>
    <row r="326" spans="1:14" ht="24" x14ac:dyDescent="0.3">
      <c r="A326" s="47" t="s">
        <v>3544</v>
      </c>
      <c r="B326" s="63" t="s">
        <v>692</v>
      </c>
      <c r="C326" s="64" t="s">
        <v>170</v>
      </c>
      <c r="D326" s="65">
        <v>97599</v>
      </c>
      <c r="E326" s="70" t="s">
        <v>3168</v>
      </c>
      <c r="F326" s="67" t="s">
        <v>101</v>
      </c>
      <c r="G326" s="68">
        <v>21</v>
      </c>
      <c r="H326" s="68">
        <v>1</v>
      </c>
      <c r="I326" s="69">
        <v>21</v>
      </c>
      <c r="J326" s="69">
        <v>18.04</v>
      </c>
      <c r="K326" s="69">
        <v>4.07</v>
      </c>
      <c r="L326" s="69">
        <v>464.31</v>
      </c>
      <c r="M326" s="69">
        <v>464.31</v>
      </c>
      <c r="N326" s="41"/>
    </row>
    <row r="327" spans="1:14" x14ac:dyDescent="0.25">
      <c r="A327" s="47" t="s">
        <v>3545</v>
      </c>
      <c r="B327" s="63" t="s">
        <v>693</v>
      </c>
      <c r="C327" s="64" t="s">
        <v>104</v>
      </c>
      <c r="D327" s="65">
        <v>72338</v>
      </c>
      <c r="E327" s="66" t="s">
        <v>694</v>
      </c>
      <c r="F327" s="67" t="s">
        <v>101</v>
      </c>
      <c r="G327" s="68">
        <v>1</v>
      </c>
      <c r="H327" s="68">
        <v>1</v>
      </c>
      <c r="I327" s="69">
        <v>1</v>
      </c>
      <c r="J327" s="69">
        <v>1319.3</v>
      </c>
      <c r="K327" s="69">
        <v>17.79</v>
      </c>
      <c r="L327" s="69">
        <v>1337.09</v>
      </c>
      <c r="M327" s="69">
        <v>1337.09</v>
      </c>
      <c r="N327" s="40"/>
    </row>
    <row r="328" spans="1:14" x14ac:dyDescent="0.25">
      <c r="A328" s="47" t="s">
        <v>3546</v>
      </c>
      <c r="B328" s="63" t="s">
        <v>695</v>
      </c>
      <c r="C328" s="64" t="s">
        <v>270</v>
      </c>
      <c r="D328" s="77" t="s">
        <v>696</v>
      </c>
      <c r="E328" s="66" t="s">
        <v>697</v>
      </c>
      <c r="F328" s="67" t="s">
        <v>101</v>
      </c>
      <c r="G328" s="68">
        <v>7</v>
      </c>
      <c r="H328" s="68">
        <v>1</v>
      </c>
      <c r="I328" s="69">
        <v>7</v>
      </c>
      <c r="J328" s="69">
        <v>25.89</v>
      </c>
      <c r="K328" s="69">
        <v>0.96</v>
      </c>
      <c r="L328" s="69">
        <v>187.95</v>
      </c>
      <c r="M328" s="69">
        <v>187.95</v>
      </c>
      <c r="N328" s="40"/>
    </row>
    <row r="329" spans="1:14" x14ac:dyDescent="0.25">
      <c r="A329" s="47" t="s">
        <v>3547</v>
      </c>
      <c r="B329" s="63" t="s">
        <v>698</v>
      </c>
      <c r="C329" s="64" t="s">
        <v>270</v>
      </c>
      <c r="D329" s="77" t="s">
        <v>699</v>
      </c>
      <c r="E329" s="66" t="s">
        <v>700</v>
      </c>
      <c r="F329" s="67" t="s">
        <v>101</v>
      </c>
      <c r="G329" s="68">
        <v>12</v>
      </c>
      <c r="H329" s="68">
        <v>1</v>
      </c>
      <c r="I329" s="69">
        <v>12</v>
      </c>
      <c r="J329" s="69">
        <v>25.89</v>
      </c>
      <c r="K329" s="69">
        <v>0.96</v>
      </c>
      <c r="L329" s="69">
        <v>322.2</v>
      </c>
      <c r="M329" s="69">
        <v>322.2</v>
      </c>
      <c r="N329" s="40"/>
    </row>
    <row r="330" spans="1:14" x14ac:dyDescent="0.3">
      <c r="A330" s="47" t="s">
        <v>3548</v>
      </c>
      <c r="B330" s="63" t="s">
        <v>701</v>
      </c>
      <c r="C330" s="64" t="s">
        <v>270</v>
      </c>
      <c r="D330" s="77" t="s">
        <v>702</v>
      </c>
      <c r="E330" s="66" t="s">
        <v>703</v>
      </c>
      <c r="F330" s="67" t="s">
        <v>101</v>
      </c>
      <c r="G330" s="68">
        <v>1</v>
      </c>
      <c r="H330" s="68">
        <v>1</v>
      </c>
      <c r="I330" s="69">
        <v>1</v>
      </c>
      <c r="J330" s="69">
        <v>31.65</v>
      </c>
      <c r="K330" s="69">
        <v>0.96</v>
      </c>
      <c r="L330" s="69">
        <v>32.61</v>
      </c>
      <c r="M330" s="69">
        <v>32.61</v>
      </c>
      <c r="N330" s="41"/>
    </row>
    <row r="331" spans="1:14" ht="24" x14ac:dyDescent="0.3">
      <c r="A331" s="47" t="s">
        <v>3549</v>
      </c>
      <c r="B331" s="63" t="s">
        <v>704</v>
      </c>
      <c r="C331" s="64" t="s">
        <v>270</v>
      </c>
      <c r="D331" s="77" t="s">
        <v>705</v>
      </c>
      <c r="E331" s="70" t="s">
        <v>3169</v>
      </c>
      <c r="F331" s="67" t="s">
        <v>101</v>
      </c>
      <c r="G331" s="68">
        <v>1</v>
      </c>
      <c r="H331" s="68">
        <v>1</v>
      </c>
      <c r="I331" s="69">
        <v>1</v>
      </c>
      <c r="J331" s="69">
        <v>0</v>
      </c>
      <c r="K331" s="69">
        <v>6179.81</v>
      </c>
      <c r="L331" s="69">
        <v>6179.81</v>
      </c>
      <c r="M331" s="69">
        <v>6179.81</v>
      </c>
      <c r="N331" s="41"/>
    </row>
    <row r="332" spans="1:14" x14ac:dyDescent="0.25">
      <c r="A332" s="47" t="s">
        <v>3550</v>
      </c>
      <c r="B332" s="57" t="s">
        <v>706</v>
      </c>
      <c r="C332" s="60"/>
      <c r="D332" s="60"/>
      <c r="E332" s="59" t="s">
        <v>44</v>
      </c>
      <c r="F332" s="60"/>
      <c r="G332" s="61"/>
      <c r="H332" s="61"/>
      <c r="I332" s="61"/>
      <c r="J332" s="61"/>
      <c r="K332" s="61"/>
      <c r="L332" s="62">
        <v>32301.93</v>
      </c>
      <c r="M332" s="62">
        <v>32301.93</v>
      </c>
      <c r="N332" s="40"/>
    </row>
    <row r="333" spans="1:14" ht="24" x14ac:dyDescent="0.3">
      <c r="A333" s="47" t="s">
        <v>3551</v>
      </c>
      <c r="B333" s="63" t="s">
        <v>707</v>
      </c>
      <c r="C333" s="64" t="s">
        <v>104</v>
      </c>
      <c r="D333" s="65">
        <v>180323</v>
      </c>
      <c r="E333" s="70" t="s">
        <v>3170</v>
      </c>
      <c r="F333" s="67" t="s">
        <v>106</v>
      </c>
      <c r="G333" s="68">
        <v>62.27</v>
      </c>
      <c r="H333" s="68">
        <v>1</v>
      </c>
      <c r="I333" s="69">
        <v>62.27</v>
      </c>
      <c r="J333" s="69">
        <v>464.55</v>
      </c>
      <c r="K333" s="69">
        <v>54.19</v>
      </c>
      <c r="L333" s="69">
        <v>32301.93</v>
      </c>
      <c r="M333" s="69">
        <v>32301.93</v>
      </c>
      <c r="N333" s="41"/>
    </row>
    <row r="334" spans="1:14" x14ac:dyDescent="0.25">
      <c r="A334" s="47" t="s">
        <v>3552</v>
      </c>
      <c r="B334" s="57" t="s">
        <v>708</v>
      </c>
      <c r="C334" s="60"/>
      <c r="D334" s="60"/>
      <c r="E334" s="59" t="s">
        <v>52</v>
      </c>
      <c r="F334" s="60"/>
      <c r="G334" s="61"/>
      <c r="H334" s="61"/>
      <c r="I334" s="61"/>
      <c r="J334" s="61"/>
      <c r="K334" s="61"/>
      <c r="L334" s="62">
        <v>75329.05</v>
      </c>
      <c r="M334" s="62">
        <v>75329.05</v>
      </c>
      <c r="N334" s="40"/>
    </row>
    <row r="335" spans="1:14" x14ac:dyDescent="0.25">
      <c r="A335" s="47" t="s">
        <v>3553</v>
      </c>
      <c r="B335" s="72" t="s">
        <v>709</v>
      </c>
      <c r="C335" s="73"/>
      <c r="D335" s="73"/>
      <c r="E335" s="74" t="s">
        <v>710</v>
      </c>
      <c r="F335" s="73"/>
      <c r="G335" s="75"/>
      <c r="H335" s="75"/>
      <c r="I335" s="75"/>
      <c r="J335" s="75"/>
      <c r="K335" s="75"/>
      <c r="L335" s="76">
        <v>12184.64</v>
      </c>
      <c r="M335" s="76">
        <v>12184.64</v>
      </c>
      <c r="N335" s="40"/>
    </row>
    <row r="336" spans="1:14" ht="24" x14ac:dyDescent="0.3">
      <c r="A336" s="47" t="s">
        <v>3554</v>
      </c>
      <c r="B336" s="63" t="s">
        <v>711</v>
      </c>
      <c r="C336" s="64" t="s">
        <v>104</v>
      </c>
      <c r="D336" s="65">
        <v>221122</v>
      </c>
      <c r="E336" s="70" t="s">
        <v>3171</v>
      </c>
      <c r="F336" s="67" t="s">
        <v>106</v>
      </c>
      <c r="G336" s="68">
        <v>79.180000000000007</v>
      </c>
      <c r="H336" s="68">
        <v>1</v>
      </c>
      <c r="I336" s="69">
        <v>79.180000000000007</v>
      </c>
      <c r="J336" s="69">
        <v>131.37</v>
      </c>
      <c r="K336" s="69">
        <v>19.579999999999998</v>
      </c>
      <c r="L336" s="69">
        <v>11952.22</v>
      </c>
      <c r="M336" s="69">
        <v>11952.22</v>
      </c>
      <c r="N336" s="41"/>
    </row>
    <row r="337" spans="1:14" ht="24" x14ac:dyDescent="0.3">
      <c r="A337" s="47" t="s">
        <v>3555</v>
      </c>
      <c r="B337" s="63" t="s">
        <v>712</v>
      </c>
      <c r="C337" s="64" t="s">
        <v>104</v>
      </c>
      <c r="D337" s="65">
        <v>221126</v>
      </c>
      <c r="E337" s="70" t="s">
        <v>3172</v>
      </c>
      <c r="F337" s="67" t="s">
        <v>106</v>
      </c>
      <c r="G337" s="68">
        <v>2</v>
      </c>
      <c r="H337" s="68">
        <v>1</v>
      </c>
      <c r="I337" s="69">
        <v>2</v>
      </c>
      <c r="J337" s="69">
        <v>96.44</v>
      </c>
      <c r="K337" s="69">
        <v>19.77</v>
      </c>
      <c r="L337" s="69">
        <v>232.42</v>
      </c>
      <c r="M337" s="69">
        <v>232.42</v>
      </c>
      <c r="N337" s="41"/>
    </row>
    <row r="338" spans="1:14" x14ac:dyDescent="0.25">
      <c r="A338" s="47" t="s">
        <v>3556</v>
      </c>
      <c r="B338" s="72" t="s">
        <v>713</v>
      </c>
      <c r="C338" s="73"/>
      <c r="D338" s="73"/>
      <c r="E338" s="74" t="s">
        <v>714</v>
      </c>
      <c r="F338" s="73"/>
      <c r="G338" s="75"/>
      <c r="H338" s="75"/>
      <c r="I338" s="75"/>
      <c r="J338" s="75"/>
      <c r="K338" s="75"/>
      <c r="L338" s="76">
        <v>47607.47</v>
      </c>
      <c r="M338" s="76">
        <v>47607.47</v>
      </c>
      <c r="N338" s="40"/>
    </row>
    <row r="339" spans="1:14" x14ac:dyDescent="0.25">
      <c r="A339" s="47" t="s">
        <v>3557</v>
      </c>
      <c r="B339" s="63" t="s">
        <v>715</v>
      </c>
      <c r="C339" s="64" t="s">
        <v>104</v>
      </c>
      <c r="D339" s="65">
        <v>220059</v>
      </c>
      <c r="E339" s="66" t="s">
        <v>716</v>
      </c>
      <c r="F339" s="67" t="s">
        <v>106</v>
      </c>
      <c r="G339" s="68">
        <v>1444.84</v>
      </c>
      <c r="H339" s="68">
        <v>1</v>
      </c>
      <c r="I339" s="69">
        <v>1444.84</v>
      </c>
      <c r="J339" s="69">
        <v>25.06</v>
      </c>
      <c r="K339" s="69">
        <v>7.89</v>
      </c>
      <c r="L339" s="69">
        <v>47607.47</v>
      </c>
      <c r="M339" s="69">
        <v>47607.47</v>
      </c>
      <c r="N339" s="40"/>
    </row>
    <row r="340" spans="1:14" x14ac:dyDescent="0.25">
      <c r="A340" s="47" t="s">
        <v>3558</v>
      </c>
      <c r="B340" s="72" t="s">
        <v>717</v>
      </c>
      <c r="C340" s="73"/>
      <c r="D340" s="73"/>
      <c r="E340" s="74" t="s">
        <v>718</v>
      </c>
      <c r="F340" s="73"/>
      <c r="G340" s="75"/>
      <c r="H340" s="75"/>
      <c r="I340" s="75"/>
      <c r="J340" s="75"/>
      <c r="K340" s="75"/>
      <c r="L340" s="76">
        <v>15536.94</v>
      </c>
      <c r="M340" s="76">
        <v>15536.94</v>
      </c>
      <c r="N340" s="40"/>
    </row>
    <row r="341" spans="1:14" ht="24" x14ac:dyDescent="0.3">
      <c r="A341" s="47" t="s">
        <v>3559</v>
      </c>
      <c r="B341" s="63" t="s">
        <v>719</v>
      </c>
      <c r="C341" s="64" t="s">
        <v>104</v>
      </c>
      <c r="D341" s="65">
        <v>220100</v>
      </c>
      <c r="E341" s="66" t="s">
        <v>720</v>
      </c>
      <c r="F341" s="67" t="s">
        <v>106</v>
      </c>
      <c r="G341" s="68">
        <v>217.94</v>
      </c>
      <c r="H341" s="68">
        <v>1</v>
      </c>
      <c r="I341" s="69">
        <v>217.94</v>
      </c>
      <c r="J341" s="69">
        <v>39.92</v>
      </c>
      <c r="K341" s="69">
        <v>31.37</v>
      </c>
      <c r="L341" s="69">
        <v>15536.94</v>
      </c>
      <c r="M341" s="69">
        <v>15536.94</v>
      </c>
      <c r="N341" s="41"/>
    </row>
    <row r="342" spans="1:14" x14ac:dyDescent="0.25">
      <c r="A342" s="47" t="s">
        <v>3560</v>
      </c>
      <c r="B342" s="57" t="s">
        <v>721</v>
      </c>
      <c r="C342" s="60"/>
      <c r="D342" s="60"/>
      <c r="E342" s="59" t="s">
        <v>42</v>
      </c>
      <c r="F342" s="60"/>
      <c r="G342" s="61"/>
      <c r="H342" s="61"/>
      <c r="I342" s="61"/>
      <c r="J342" s="61"/>
      <c r="K342" s="61"/>
      <c r="L342" s="62">
        <v>3947.1</v>
      </c>
      <c r="M342" s="62">
        <v>3947.1</v>
      </c>
      <c r="N342" s="40"/>
    </row>
    <row r="343" spans="1:14" x14ac:dyDescent="0.25">
      <c r="A343" s="47" t="s">
        <v>3561</v>
      </c>
      <c r="B343" s="63" t="s">
        <v>722</v>
      </c>
      <c r="C343" s="64" t="s">
        <v>104</v>
      </c>
      <c r="D343" s="65">
        <v>160601</v>
      </c>
      <c r="E343" s="66" t="s">
        <v>723</v>
      </c>
      <c r="F343" s="67" t="s">
        <v>123</v>
      </c>
      <c r="G343" s="68">
        <v>68.45</v>
      </c>
      <c r="H343" s="68">
        <v>1</v>
      </c>
      <c r="I343" s="69">
        <v>68.45</v>
      </c>
      <c r="J343" s="69">
        <v>24.74</v>
      </c>
      <c r="K343" s="69">
        <v>28.06</v>
      </c>
      <c r="L343" s="69">
        <v>3614.16</v>
      </c>
      <c r="M343" s="69">
        <v>3614.16</v>
      </c>
      <c r="N343" s="40"/>
    </row>
    <row r="344" spans="1:14" x14ac:dyDescent="0.25">
      <c r="A344" s="47" t="s">
        <v>3562</v>
      </c>
      <c r="B344" s="63" t="s">
        <v>724</v>
      </c>
      <c r="C344" s="64" t="s">
        <v>104</v>
      </c>
      <c r="D344" s="65">
        <v>230801</v>
      </c>
      <c r="E344" s="66" t="s">
        <v>725</v>
      </c>
      <c r="F344" s="67" t="s">
        <v>123</v>
      </c>
      <c r="G344" s="68">
        <v>30.8</v>
      </c>
      <c r="H344" s="68">
        <v>1</v>
      </c>
      <c r="I344" s="69">
        <v>30.8</v>
      </c>
      <c r="J344" s="69">
        <v>10.81</v>
      </c>
      <c r="K344" s="69">
        <v>0</v>
      </c>
      <c r="L344" s="69">
        <v>332.94</v>
      </c>
      <c r="M344" s="69">
        <v>332.94</v>
      </c>
      <c r="N344" s="40"/>
    </row>
    <row r="345" spans="1:14" x14ac:dyDescent="0.25">
      <c r="A345" s="47" t="s">
        <v>3563</v>
      </c>
      <c r="B345" s="57" t="s">
        <v>726</v>
      </c>
      <c r="C345" s="60"/>
      <c r="D345" s="60"/>
      <c r="E345" s="59" t="s">
        <v>60</v>
      </c>
      <c r="F345" s="60"/>
      <c r="G345" s="61"/>
      <c r="H345" s="61"/>
      <c r="I345" s="61"/>
      <c r="J345" s="61"/>
      <c r="K345" s="61"/>
      <c r="L345" s="62">
        <v>19282.13</v>
      </c>
      <c r="M345" s="62">
        <v>19282.13</v>
      </c>
      <c r="N345" s="40"/>
    </row>
    <row r="346" spans="1:14" x14ac:dyDescent="0.25">
      <c r="A346" s="47" t="s">
        <v>3564</v>
      </c>
      <c r="B346" s="72" t="s">
        <v>727</v>
      </c>
      <c r="C346" s="73"/>
      <c r="D346" s="73"/>
      <c r="E346" s="74" t="s">
        <v>728</v>
      </c>
      <c r="F346" s="73"/>
      <c r="G346" s="75"/>
      <c r="H346" s="75"/>
      <c r="I346" s="75"/>
      <c r="J346" s="75"/>
      <c r="K346" s="75"/>
      <c r="L346" s="76">
        <v>1972.6</v>
      </c>
      <c r="M346" s="76">
        <v>1972.6</v>
      </c>
      <c r="N346" s="40"/>
    </row>
    <row r="347" spans="1:14" x14ac:dyDescent="0.3">
      <c r="A347" s="47" t="s">
        <v>3565</v>
      </c>
      <c r="B347" s="63" t="s">
        <v>729</v>
      </c>
      <c r="C347" s="64" t="s">
        <v>104</v>
      </c>
      <c r="D347" s="65">
        <v>261602</v>
      </c>
      <c r="E347" s="66" t="s">
        <v>730</v>
      </c>
      <c r="F347" s="67" t="s">
        <v>106</v>
      </c>
      <c r="G347" s="68">
        <v>93.4</v>
      </c>
      <c r="H347" s="68">
        <v>1</v>
      </c>
      <c r="I347" s="69">
        <v>93.4</v>
      </c>
      <c r="J347" s="69">
        <v>9.39</v>
      </c>
      <c r="K347" s="69">
        <v>11.73</v>
      </c>
      <c r="L347" s="69">
        <v>1972.6</v>
      </c>
      <c r="M347" s="69">
        <v>1972.6</v>
      </c>
      <c r="N347" s="41"/>
    </row>
    <row r="348" spans="1:14" x14ac:dyDescent="0.25">
      <c r="A348" s="47" t="s">
        <v>3566</v>
      </c>
      <c r="B348" s="72" t="s">
        <v>731</v>
      </c>
      <c r="C348" s="73"/>
      <c r="D348" s="73"/>
      <c r="E348" s="74" t="s">
        <v>714</v>
      </c>
      <c r="F348" s="73"/>
      <c r="G348" s="75"/>
      <c r="H348" s="75"/>
      <c r="I348" s="75"/>
      <c r="J348" s="75"/>
      <c r="K348" s="75"/>
      <c r="L348" s="76">
        <v>15040.78</v>
      </c>
      <c r="M348" s="76">
        <v>15040.78</v>
      </c>
      <c r="N348" s="40"/>
    </row>
    <row r="349" spans="1:14" x14ac:dyDescent="0.25">
      <c r="A349" s="47" t="s">
        <v>3567</v>
      </c>
      <c r="B349" s="63" t="s">
        <v>732</v>
      </c>
      <c r="C349" s="64" t="s">
        <v>104</v>
      </c>
      <c r="D349" s="65">
        <v>261703</v>
      </c>
      <c r="E349" s="66" t="s">
        <v>733</v>
      </c>
      <c r="F349" s="67" t="s">
        <v>106</v>
      </c>
      <c r="G349" s="68">
        <v>1444.84</v>
      </c>
      <c r="H349" s="68">
        <v>1</v>
      </c>
      <c r="I349" s="69">
        <v>1444.84</v>
      </c>
      <c r="J349" s="69">
        <v>3.39</v>
      </c>
      <c r="K349" s="69">
        <v>7.02</v>
      </c>
      <c r="L349" s="69">
        <v>15040.78</v>
      </c>
      <c r="M349" s="69">
        <v>15040.78</v>
      </c>
      <c r="N349" s="40"/>
    </row>
    <row r="350" spans="1:14" x14ac:dyDescent="0.25">
      <c r="A350" s="47" t="s">
        <v>3568</v>
      </c>
      <c r="B350" s="72" t="s">
        <v>734</v>
      </c>
      <c r="C350" s="73"/>
      <c r="D350" s="73"/>
      <c r="E350" s="74" t="s">
        <v>718</v>
      </c>
      <c r="F350" s="73"/>
      <c r="G350" s="75"/>
      <c r="H350" s="75"/>
      <c r="I350" s="75"/>
      <c r="J350" s="75"/>
      <c r="K350" s="75"/>
      <c r="L350" s="76">
        <v>2268.75</v>
      </c>
      <c r="M350" s="76">
        <v>2268.75</v>
      </c>
      <c r="N350" s="40"/>
    </row>
    <row r="351" spans="1:14" x14ac:dyDescent="0.25">
      <c r="A351" s="47" t="s">
        <v>3569</v>
      </c>
      <c r="B351" s="63" t="s">
        <v>735</v>
      </c>
      <c r="C351" s="64" t="s">
        <v>104</v>
      </c>
      <c r="D351" s="65">
        <v>261703</v>
      </c>
      <c r="E351" s="66" t="s">
        <v>733</v>
      </c>
      <c r="F351" s="67" t="s">
        <v>106</v>
      </c>
      <c r="G351" s="68">
        <v>217.94</v>
      </c>
      <c r="H351" s="68">
        <v>1</v>
      </c>
      <c r="I351" s="69">
        <v>217.94</v>
      </c>
      <c r="J351" s="69">
        <v>3.39</v>
      </c>
      <c r="K351" s="69">
        <v>7.02</v>
      </c>
      <c r="L351" s="69">
        <v>2268.75</v>
      </c>
      <c r="M351" s="69">
        <v>2268.75</v>
      </c>
      <c r="N351" s="40"/>
    </row>
    <row r="352" spans="1:14" x14ac:dyDescent="0.25">
      <c r="A352" s="47" t="s">
        <v>3570</v>
      </c>
      <c r="B352" s="57" t="s">
        <v>736</v>
      </c>
      <c r="C352" s="60"/>
      <c r="D352" s="60"/>
      <c r="E352" s="59" t="s">
        <v>62</v>
      </c>
      <c r="F352" s="60"/>
      <c r="G352" s="61"/>
      <c r="H352" s="61"/>
      <c r="I352" s="61"/>
      <c r="J352" s="61"/>
      <c r="K352" s="61"/>
      <c r="L352" s="62">
        <v>98785.510000000009</v>
      </c>
      <c r="M352" s="62">
        <v>98785.510000000009</v>
      </c>
      <c r="N352" s="40"/>
    </row>
    <row r="353" spans="1:14" x14ac:dyDescent="0.25">
      <c r="A353" s="47" t="s">
        <v>3571</v>
      </c>
      <c r="B353" s="63" t="s">
        <v>737</v>
      </c>
      <c r="C353" s="64" t="s">
        <v>104</v>
      </c>
      <c r="D353" s="65">
        <v>271417</v>
      </c>
      <c r="E353" s="66" t="s">
        <v>738</v>
      </c>
      <c r="F353" s="67" t="s">
        <v>123</v>
      </c>
      <c r="G353" s="68">
        <v>179.75</v>
      </c>
      <c r="H353" s="68">
        <v>1</v>
      </c>
      <c r="I353" s="69">
        <v>179.75</v>
      </c>
      <c r="J353" s="69">
        <v>15.57</v>
      </c>
      <c r="K353" s="69">
        <v>28.59</v>
      </c>
      <c r="L353" s="69">
        <v>7937.76</v>
      </c>
      <c r="M353" s="69">
        <v>7937.76</v>
      </c>
      <c r="N353" s="40"/>
    </row>
    <row r="354" spans="1:14" x14ac:dyDescent="0.25">
      <c r="A354" s="47" t="s">
        <v>3572</v>
      </c>
      <c r="B354" s="63" t="s">
        <v>739</v>
      </c>
      <c r="C354" s="64" t="s">
        <v>104</v>
      </c>
      <c r="D354" s="65">
        <v>180318</v>
      </c>
      <c r="E354" s="66" t="s">
        <v>740</v>
      </c>
      <c r="F354" s="67" t="s">
        <v>123</v>
      </c>
      <c r="G354" s="68">
        <v>22.8</v>
      </c>
      <c r="H354" s="68">
        <v>1</v>
      </c>
      <c r="I354" s="69">
        <v>22.8</v>
      </c>
      <c r="J354" s="69">
        <v>201.56</v>
      </c>
      <c r="K354" s="69">
        <v>3.79</v>
      </c>
      <c r="L354" s="69">
        <v>4681.9799999999996</v>
      </c>
      <c r="M354" s="69">
        <v>4681.9799999999996</v>
      </c>
      <c r="N354" s="40"/>
    </row>
    <row r="355" spans="1:14" x14ac:dyDescent="0.3">
      <c r="A355" s="47" t="s">
        <v>3573</v>
      </c>
      <c r="B355" s="63" t="s">
        <v>741</v>
      </c>
      <c r="C355" s="64" t="s">
        <v>104</v>
      </c>
      <c r="D355" s="65">
        <v>270802</v>
      </c>
      <c r="E355" s="66" t="s">
        <v>742</v>
      </c>
      <c r="F355" s="67" t="s">
        <v>639</v>
      </c>
      <c r="G355" s="68">
        <v>1</v>
      </c>
      <c r="H355" s="68">
        <v>1</v>
      </c>
      <c r="I355" s="69">
        <v>1</v>
      </c>
      <c r="J355" s="69">
        <v>2067.3000000000002</v>
      </c>
      <c r="K355" s="69">
        <v>80.72</v>
      </c>
      <c r="L355" s="69">
        <v>2148.02</v>
      </c>
      <c r="M355" s="69">
        <v>2148.02</v>
      </c>
      <c r="N355" s="41"/>
    </row>
    <row r="356" spans="1:14" x14ac:dyDescent="0.3">
      <c r="A356" s="47" t="s">
        <v>3574</v>
      </c>
      <c r="B356" s="63" t="s">
        <v>743</v>
      </c>
      <c r="C356" s="64" t="s">
        <v>104</v>
      </c>
      <c r="D356" s="65">
        <v>271303</v>
      </c>
      <c r="E356" s="66" t="s">
        <v>744</v>
      </c>
      <c r="F356" s="67" t="s">
        <v>123</v>
      </c>
      <c r="G356" s="68">
        <v>28</v>
      </c>
      <c r="H356" s="68">
        <v>1</v>
      </c>
      <c r="I356" s="69">
        <v>28</v>
      </c>
      <c r="J356" s="69">
        <v>164.14</v>
      </c>
      <c r="K356" s="69">
        <v>88.21</v>
      </c>
      <c r="L356" s="69">
        <v>7065.8</v>
      </c>
      <c r="M356" s="69">
        <v>7065.8</v>
      </c>
      <c r="N356" s="41"/>
    </row>
    <row r="357" spans="1:14" x14ac:dyDescent="0.25">
      <c r="A357" s="47" t="s">
        <v>3575</v>
      </c>
      <c r="B357" s="63" t="s">
        <v>745</v>
      </c>
      <c r="C357" s="64" t="s">
        <v>270</v>
      </c>
      <c r="D357" s="77" t="s">
        <v>746</v>
      </c>
      <c r="E357" s="66" t="s">
        <v>747</v>
      </c>
      <c r="F357" s="67" t="s">
        <v>123</v>
      </c>
      <c r="G357" s="68">
        <v>67.3</v>
      </c>
      <c r="H357" s="68">
        <v>1</v>
      </c>
      <c r="I357" s="69">
        <v>67.3</v>
      </c>
      <c r="J357" s="69">
        <v>134.30000000000001</v>
      </c>
      <c r="K357" s="69">
        <v>29.91</v>
      </c>
      <c r="L357" s="69">
        <v>11051.33</v>
      </c>
      <c r="M357" s="69">
        <v>11051.33</v>
      </c>
      <c r="N357" s="40"/>
    </row>
    <row r="358" spans="1:14" ht="24" x14ac:dyDescent="0.3">
      <c r="A358" s="47" t="s">
        <v>3576</v>
      </c>
      <c r="B358" s="63" t="s">
        <v>748</v>
      </c>
      <c r="C358" s="64" t="s">
        <v>104</v>
      </c>
      <c r="D358" s="65">
        <v>270211</v>
      </c>
      <c r="E358" s="66" t="s">
        <v>749</v>
      </c>
      <c r="F358" s="67" t="s">
        <v>101</v>
      </c>
      <c r="G358" s="68">
        <v>15</v>
      </c>
      <c r="H358" s="68">
        <v>1</v>
      </c>
      <c r="I358" s="69">
        <v>15</v>
      </c>
      <c r="J358" s="69">
        <v>1.34</v>
      </c>
      <c r="K358" s="69">
        <v>9.9600000000000009</v>
      </c>
      <c r="L358" s="69">
        <v>169.5</v>
      </c>
      <c r="M358" s="69">
        <v>169.5</v>
      </c>
      <c r="N358" s="41"/>
    </row>
    <row r="359" spans="1:14" ht="24" x14ac:dyDescent="0.3">
      <c r="A359" s="47" t="s">
        <v>3577</v>
      </c>
      <c r="B359" s="63" t="s">
        <v>750</v>
      </c>
      <c r="C359" s="64" t="s">
        <v>270</v>
      </c>
      <c r="D359" s="77" t="s">
        <v>751</v>
      </c>
      <c r="E359" s="70" t="s">
        <v>3173</v>
      </c>
      <c r="F359" s="67" t="s">
        <v>101</v>
      </c>
      <c r="G359" s="68">
        <v>15</v>
      </c>
      <c r="H359" s="68">
        <v>1</v>
      </c>
      <c r="I359" s="69">
        <v>15</v>
      </c>
      <c r="J359" s="69">
        <v>81.27</v>
      </c>
      <c r="K359" s="69">
        <v>15.35</v>
      </c>
      <c r="L359" s="69">
        <v>1449.3</v>
      </c>
      <c r="M359" s="69">
        <v>1449.3</v>
      </c>
      <c r="N359" s="41"/>
    </row>
    <row r="360" spans="1:14" ht="24" x14ac:dyDescent="0.3">
      <c r="A360" s="47" t="s">
        <v>3578</v>
      </c>
      <c r="B360" s="63" t="s">
        <v>752</v>
      </c>
      <c r="C360" s="64" t="s">
        <v>104</v>
      </c>
      <c r="D360" s="65">
        <v>270210</v>
      </c>
      <c r="E360" s="70" t="s">
        <v>3174</v>
      </c>
      <c r="F360" s="67" t="s">
        <v>106</v>
      </c>
      <c r="G360" s="68">
        <v>3397.49</v>
      </c>
      <c r="H360" s="68">
        <v>1</v>
      </c>
      <c r="I360" s="69">
        <v>3397.49</v>
      </c>
      <c r="J360" s="69">
        <v>11.84</v>
      </c>
      <c r="K360" s="69">
        <v>4.6399999999999997</v>
      </c>
      <c r="L360" s="69">
        <v>55990.63</v>
      </c>
      <c r="M360" s="69">
        <v>55990.63</v>
      </c>
      <c r="N360" s="41"/>
    </row>
    <row r="361" spans="1:14" ht="24" x14ac:dyDescent="0.3">
      <c r="A361" s="47" t="s">
        <v>3579</v>
      </c>
      <c r="B361" s="63" t="s">
        <v>753</v>
      </c>
      <c r="C361" s="64" t="s">
        <v>270</v>
      </c>
      <c r="D361" s="77" t="s">
        <v>754</v>
      </c>
      <c r="E361" s="66" t="s">
        <v>755</v>
      </c>
      <c r="F361" s="67" t="s">
        <v>106</v>
      </c>
      <c r="G361" s="68">
        <v>13.32</v>
      </c>
      <c r="H361" s="68">
        <v>1</v>
      </c>
      <c r="I361" s="69">
        <v>13.32</v>
      </c>
      <c r="J361" s="69">
        <v>68.069999999999993</v>
      </c>
      <c r="K361" s="69">
        <v>10.01</v>
      </c>
      <c r="L361" s="69">
        <v>1040.02</v>
      </c>
      <c r="M361" s="69">
        <v>1040.02</v>
      </c>
      <c r="N361" s="41"/>
    </row>
    <row r="362" spans="1:14" x14ac:dyDescent="0.3">
      <c r="A362" s="47" t="s">
        <v>3580</v>
      </c>
      <c r="B362" s="63" t="s">
        <v>756</v>
      </c>
      <c r="C362" s="64" t="s">
        <v>270</v>
      </c>
      <c r="D362" s="77" t="s">
        <v>757</v>
      </c>
      <c r="E362" s="66" t="s">
        <v>758</v>
      </c>
      <c r="F362" s="67" t="s">
        <v>101</v>
      </c>
      <c r="G362" s="68">
        <v>3</v>
      </c>
      <c r="H362" s="68">
        <v>1</v>
      </c>
      <c r="I362" s="69">
        <v>3</v>
      </c>
      <c r="J362" s="69">
        <v>148.13</v>
      </c>
      <c r="K362" s="69">
        <v>6.83</v>
      </c>
      <c r="L362" s="69">
        <v>464.88</v>
      </c>
      <c r="M362" s="69">
        <v>464.88</v>
      </c>
      <c r="N362" s="41"/>
    </row>
    <row r="363" spans="1:14" ht="36" x14ac:dyDescent="0.3">
      <c r="A363" s="47" t="s">
        <v>3581</v>
      </c>
      <c r="B363" s="63" t="s">
        <v>759</v>
      </c>
      <c r="C363" s="64" t="s">
        <v>270</v>
      </c>
      <c r="D363" s="77" t="s">
        <v>760</v>
      </c>
      <c r="E363" s="66" t="s">
        <v>761</v>
      </c>
      <c r="F363" s="67" t="s">
        <v>101</v>
      </c>
      <c r="G363" s="68">
        <v>31</v>
      </c>
      <c r="H363" s="68">
        <v>1</v>
      </c>
      <c r="I363" s="69">
        <v>31</v>
      </c>
      <c r="J363" s="69">
        <v>59.41</v>
      </c>
      <c r="K363" s="69">
        <v>11.3</v>
      </c>
      <c r="L363" s="69">
        <v>2192.0100000000002</v>
      </c>
      <c r="M363" s="69">
        <v>2192.0100000000002</v>
      </c>
      <c r="N363" s="41"/>
    </row>
    <row r="364" spans="1:14" ht="24" x14ac:dyDescent="0.3">
      <c r="A364" s="47" t="s">
        <v>3582</v>
      </c>
      <c r="B364" s="63" t="s">
        <v>762</v>
      </c>
      <c r="C364" s="64" t="s">
        <v>270</v>
      </c>
      <c r="D364" s="77" t="s">
        <v>763</v>
      </c>
      <c r="E364" s="70" t="s">
        <v>3175</v>
      </c>
      <c r="F364" s="67" t="s">
        <v>101</v>
      </c>
      <c r="G364" s="68">
        <v>26</v>
      </c>
      <c r="H364" s="68">
        <v>1</v>
      </c>
      <c r="I364" s="69">
        <v>26</v>
      </c>
      <c r="J364" s="69">
        <v>77.08</v>
      </c>
      <c r="K364" s="69">
        <v>0</v>
      </c>
      <c r="L364" s="69">
        <v>2004.08</v>
      </c>
      <c r="M364" s="69">
        <v>2004.08</v>
      </c>
      <c r="N364" s="41"/>
    </row>
    <row r="365" spans="1:14" ht="24" x14ac:dyDescent="0.3">
      <c r="A365" s="47" t="s">
        <v>3583</v>
      </c>
      <c r="B365" s="63" t="s">
        <v>764</v>
      </c>
      <c r="C365" s="64" t="s">
        <v>270</v>
      </c>
      <c r="D365" s="77" t="s">
        <v>765</v>
      </c>
      <c r="E365" s="70" t="s">
        <v>3176</v>
      </c>
      <c r="F365" s="67" t="s">
        <v>101</v>
      </c>
      <c r="G365" s="68">
        <v>1</v>
      </c>
      <c r="H365" s="68">
        <v>1</v>
      </c>
      <c r="I365" s="69">
        <v>1</v>
      </c>
      <c r="J365" s="69">
        <v>1310.01</v>
      </c>
      <c r="K365" s="69">
        <v>22.43</v>
      </c>
      <c r="L365" s="69">
        <v>1332.44</v>
      </c>
      <c r="M365" s="69">
        <v>1332.44</v>
      </c>
      <c r="N365" s="41"/>
    </row>
    <row r="366" spans="1:14" ht="24" x14ac:dyDescent="0.3">
      <c r="A366" s="47" t="s">
        <v>3584</v>
      </c>
      <c r="B366" s="63" t="s">
        <v>766</v>
      </c>
      <c r="C366" s="64" t="s">
        <v>270</v>
      </c>
      <c r="D366" s="77" t="s">
        <v>767</v>
      </c>
      <c r="E366" s="66" t="s">
        <v>768</v>
      </c>
      <c r="F366" s="67" t="s">
        <v>101</v>
      </c>
      <c r="G366" s="68">
        <v>8</v>
      </c>
      <c r="H366" s="68">
        <v>1</v>
      </c>
      <c r="I366" s="69">
        <v>8</v>
      </c>
      <c r="J366" s="69">
        <v>142.4</v>
      </c>
      <c r="K366" s="69">
        <v>14.82</v>
      </c>
      <c r="L366" s="69">
        <v>1257.76</v>
      </c>
      <c r="M366" s="69">
        <v>1257.76</v>
      </c>
      <c r="N366" s="41"/>
    </row>
    <row r="367" spans="1:14" x14ac:dyDescent="0.25">
      <c r="A367" s="47" t="s">
        <v>3585</v>
      </c>
      <c r="B367" s="51">
        <v>4</v>
      </c>
      <c r="C367" s="71"/>
      <c r="D367" s="71"/>
      <c r="E367" s="53" t="s">
        <v>769</v>
      </c>
      <c r="F367" s="54" t="s">
        <v>101</v>
      </c>
      <c r="G367" s="55">
        <v>1</v>
      </c>
      <c r="H367" s="55">
        <v>1</v>
      </c>
      <c r="I367" s="56"/>
      <c r="J367" s="56"/>
      <c r="K367" s="56"/>
      <c r="L367" s="55">
        <v>270913.71000000008</v>
      </c>
      <c r="M367" s="55">
        <v>270913.71000000008</v>
      </c>
      <c r="N367" s="40"/>
    </row>
    <row r="368" spans="1:14" x14ac:dyDescent="0.25">
      <c r="A368" s="47" t="s">
        <v>3586</v>
      </c>
      <c r="B368" s="57" t="s">
        <v>770</v>
      </c>
      <c r="C368" s="60"/>
      <c r="D368" s="60"/>
      <c r="E368" s="59" t="s">
        <v>20</v>
      </c>
      <c r="F368" s="60"/>
      <c r="G368" s="61"/>
      <c r="H368" s="61"/>
      <c r="I368" s="61"/>
      <c r="J368" s="61"/>
      <c r="K368" s="61"/>
      <c r="L368" s="62">
        <v>8905.76</v>
      </c>
      <c r="M368" s="62">
        <v>8905.76</v>
      </c>
      <c r="N368" s="40"/>
    </row>
    <row r="369" spans="1:14" ht="24" x14ac:dyDescent="0.3">
      <c r="A369" s="47" t="s">
        <v>3587</v>
      </c>
      <c r="B369" s="63" t="s">
        <v>771</v>
      </c>
      <c r="C369" s="64" t="s">
        <v>104</v>
      </c>
      <c r="D369" s="65">
        <v>20118</v>
      </c>
      <c r="E369" s="66" t="s">
        <v>772</v>
      </c>
      <c r="F369" s="67" t="s">
        <v>145</v>
      </c>
      <c r="G369" s="68">
        <v>70.58</v>
      </c>
      <c r="H369" s="68">
        <v>1</v>
      </c>
      <c r="I369" s="69">
        <v>70.58</v>
      </c>
      <c r="J369" s="69">
        <v>0</v>
      </c>
      <c r="K369" s="69">
        <v>31.29</v>
      </c>
      <c r="L369" s="69">
        <v>2208.44</v>
      </c>
      <c r="M369" s="69">
        <v>2208.44</v>
      </c>
      <c r="N369" s="41"/>
    </row>
    <row r="370" spans="1:14" x14ac:dyDescent="0.3">
      <c r="A370" s="47" t="s">
        <v>3588</v>
      </c>
      <c r="B370" s="63" t="s">
        <v>773</v>
      </c>
      <c r="C370" s="64" t="s">
        <v>104</v>
      </c>
      <c r="D370" s="65">
        <v>20106</v>
      </c>
      <c r="E370" s="66" t="s">
        <v>774</v>
      </c>
      <c r="F370" s="67" t="s">
        <v>106</v>
      </c>
      <c r="G370" s="68">
        <v>3.36</v>
      </c>
      <c r="H370" s="68">
        <v>1</v>
      </c>
      <c r="I370" s="69">
        <v>3.36</v>
      </c>
      <c r="J370" s="69">
        <v>0</v>
      </c>
      <c r="K370" s="69">
        <v>5</v>
      </c>
      <c r="L370" s="69">
        <v>16.8</v>
      </c>
      <c r="M370" s="69">
        <v>16.8</v>
      </c>
      <c r="N370" s="41"/>
    </row>
    <row r="371" spans="1:14" x14ac:dyDescent="0.3">
      <c r="A371" s="47" t="s">
        <v>3589</v>
      </c>
      <c r="B371" s="63" t="s">
        <v>775</v>
      </c>
      <c r="C371" s="64" t="s">
        <v>104</v>
      </c>
      <c r="D371" s="65">
        <v>20121</v>
      </c>
      <c r="E371" s="66" t="s">
        <v>776</v>
      </c>
      <c r="F371" s="67" t="s">
        <v>145</v>
      </c>
      <c r="G371" s="68">
        <v>47.34</v>
      </c>
      <c r="H371" s="68">
        <v>1</v>
      </c>
      <c r="I371" s="69">
        <v>47.34</v>
      </c>
      <c r="J371" s="69">
        <v>0</v>
      </c>
      <c r="K371" s="69">
        <v>130.16</v>
      </c>
      <c r="L371" s="69">
        <v>6161.77</v>
      </c>
      <c r="M371" s="69">
        <v>6161.77</v>
      </c>
      <c r="N371" s="41"/>
    </row>
    <row r="372" spans="1:14" x14ac:dyDescent="0.3">
      <c r="A372" s="47" t="s">
        <v>3590</v>
      </c>
      <c r="B372" s="63" t="s">
        <v>777</v>
      </c>
      <c r="C372" s="64" t="s">
        <v>104</v>
      </c>
      <c r="D372" s="65">
        <v>20121</v>
      </c>
      <c r="E372" s="66" t="s">
        <v>776</v>
      </c>
      <c r="F372" s="67" t="s">
        <v>145</v>
      </c>
      <c r="G372" s="68">
        <v>3.16</v>
      </c>
      <c r="H372" s="68">
        <v>1</v>
      </c>
      <c r="I372" s="69">
        <v>3.16</v>
      </c>
      <c r="J372" s="69">
        <v>0</v>
      </c>
      <c r="K372" s="69">
        <v>130.16</v>
      </c>
      <c r="L372" s="69">
        <v>411.3</v>
      </c>
      <c r="M372" s="69">
        <v>411.3</v>
      </c>
      <c r="N372" s="41"/>
    </row>
    <row r="373" spans="1:14" ht="24" x14ac:dyDescent="0.3">
      <c r="A373" s="47" t="s">
        <v>3591</v>
      </c>
      <c r="B373" s="63" t="s">
        <v>778</v>
      </c>
      <c r="C373" s="64" t="s">
        <v>104</v>
      </c>
      <c r="D373" s="65">
        <v>20143</v>
      </c>
      <c r="E373" s="66" t="s">
        <v>779</v>
      </c>
      <c r="F373" s="67" t="s">
        <v>123</v>
      </c>
      <c r="G373" s="68">
        <v>21.49</v>
      </c>
      <c r="H373" s="68">
        <v>1</v>
      </c>
      <c r="I373" s="69">
        <v>21.49</v>
      </c>
      <c r="J373" s="69">
        <v>0</v>
      </c>
      <c r="K373" s="69">
        <v>5</v>
      </c>
      <c r="L373" s="69">
        <v>107.45</v>
      </c>
      <c r="M373" s="69">
        <v>107.45</v>
      </c>
      <c r="N373" s="41"/>
    </row>
    <row r="374" spans="1:14" x14ac:dyDescent="0.25">
      <c r="A374" s="47" t="s">
        <v>3592</v>
      </c>
      <c r="B374" s="57" t="s">
        <v>780</v>
      </c>
      <c r="C374" s="60"/>
      <c r="D374" s="60"/>
      <c r="E374" s="59" t="s">
        <v>22</v>
      </c>
      <c r="F374" s="60"/>
      <c r="G374" s="61"/>
      <c r="H374" s="61"/>
      <c r="I374" s="61"/>
      <c r="J374" s="61"/>
      <c r="K374" s="61"/>
      <c r="L374" s="62">
        <v>4426.25</v>
      </c>
      <c r="M374" s="62">
        <v>4426.25</v>
      </c>
      <c r="N374" s="40"/>
    </row>
    <row r="375" spans="1:14" x14ac:dyDescent="0.25">
      <c r="A375" s="47" t="s">
        <v>3593</v>
      </c>
      <c r="B375" s="63" t="s">
        <v>781</v>
      </c>
      <c r="C375" s="64" t="s">
        <v>104</v>
      </c>
      <c r="D375" s="65">
        <v>30101</v>
      </c>
      <c r="E375" s="66" t="s">
        <v>782</v>
      </c>
      <c r="F375" s="67" t="s">
        <v>145</v>
      </c>
      <c r="G375" s="68">
        <v>122.07</v>
      </c>
      <c r="H375" s="68">
        <v>1</v>
      </c>
      <c r="I375" s="69">
        <v>122.07</v>
      </c>
      <c r="J375" s="69">
        <v>28.5</v>
      </c>
      <c r="K375" s="69">
        <v>7.76</v>
      </c>
      <c r="L375" s="69">
        <v>4426.25</v>
      </c>
      <c r="M375" s="69">
        <v>4426.25</v>
      </c>
      <c r="N375" s="40"/>
    </row>
    <row r="376" spans="1:14" x14ac:dyDescent="0.25">
      <c r="A376" s="47" t="s">
        <v>3594</v>
      </c>
      <c r="B376" s="57" t="s">
        <v>783</v>
      </c>
      <c r="C376" s="60"/>
      <c r="D376" s="60"/>
      <c r="E376" s="59" t="s">
        <v>24</v>
      </c>
      <c r="F376" s="60"/>
      <c r="G376" s="61"/>
      <c r="H376" s="61"/>
      <c r="I376" s="61"/>
      <c r="J376" s="61"/>
      <c r="K376" s="61"/>
      <c r="L376" s="62">
        <v>4192.5</v>
      </c>
      <c r="M376" s="62">
        <v>4192.5</v>
      </c>
      <c r="N376" s="40"/>
    </row>
    <row r="377" spans="1:14" x14ac:dyDescent="0.25">
      <c r="A377" s="47" t="s">
        <v>3595</v>
      </c>
      <c r="B377" s="72" t="s">
        <v>784</v>
      </c>
      <c r="C377" s="73"/>
      <c r="D377" s="73"/>
      <c r="E377" s="74" t="s">
        <v>785</v>
      </c>
      <c r="F377" s="73"/>
      <c r="G377" s="75"/>
      <c r="H377" s="75"/>
      <c r="I377" s="75"/>
      <c r="J377" s="75"/>
      <c r="K377" s="75"/>
      <c r="L377" s="76">
        <v>4192.5</v>
      </c>
      <c r="M377" s="76">
        <v>4192.5</v>
      </c>
      <c r="N377" s="40"/>
    </row>
    <row r="378" spans="1:14" x14ac:dyDescent="0.25">
      <c r="A378" s="47" t="s">
        <v>3596</v>
      </c>
      <c r="B378" s="63" t="s">
        <v>786</v>
      </c>
      <c r="C378" s="64" t="s">
        <v>104</v>
      </c>
      <c r="D378" s="65">
        <v>41002</v>
      </c>
      <c r="E378" s="66" t="s">
        <v>787</v>
      </c>
      <c r="F378" s="67" t="s">
        <v>106</v>
      </c>
      <c r="G378" s="68">
        <v>975</v>
      </c>
      <c r="H378" s="68">
        <v>1</v>
      </c>
      <c r="I378" s="69">
        <v>975</v>
      </c>
      <c r="J378" s="69">
        <v>0</v>
      </c>
      <c r="K378" s="69">
        <v>4.3</v>
      </c>
      <c r="L378" s="69">
        <v>4192.5</v>
      </c>
      <c r="M378" s="69">
        <v>4192.5</v>
      </c>
      <c r="N378" s="40"/>
    </row>
    <row r="379" spans="1:14" x14ac:dyDescent="0.25">
      <c r="A379" s="47" t="s">
        <v>3597</v>
      </c>
      <c r="B379" s="57" t="s">
        <v>788</v>
      </c>
      <c r="C379" s="60"/>
      <c r="D379" s="60"/>
      <c r="E379" s="59" t="s">
        <v>26</v>
      </c>
      <c r="F379" s="60"/>
      <c r="G379" s="61"/>
      <c r="H379" s="61"/>
      <c r="I379" s="61"/>
      <c r="J379" s="61"/>
      <c r="K379" s="61"/>
      <c r="L379" s="62">
        <v>7018.63</v>
      </c>
      <c r="M379" s="62">
        <v>7018.63</v>
      </c>
      <c r="N379" s="40"/>
    </row>
    <row r="380" spans="1:14" x14ac:dyDescent="0.25">
      <c r="A380" s="47" t="s">
        <v>3598</v>
      </c>
      <c r="B380" s="72" t="s">
        <v>789</v>
      </c>
      <c r="C380" s="73"/>
      <c r="D380" s="73"/>
      <c r="E380" s="74" t="s">
        <v>790</v>
      </c>
      <c r="F380" s="73"/>
      <c r="G380" s="75"/>
      <c r="H380" s="75"/>
      <c r="I380" s="75"/>
      <c r="J380" s="75"/>
      <c r="K380" s="75"/>
      <c r="L380" s="76">
        <v>7018.63</v>
      </c>
      <c r="M380" s="76">
        <v>7018.63</v>
      </c>
      <c r="N380" s="40"/>
    </row>
    <row r="381" spans="1:14" x14ac:dyDescent="0.25">
      <c r="A381" s="47" t="s">
        <v>3599</v>
      </c>
      <c r="B381" s="63" t="s">
        <v>791</v>
      </c>
      <c r="C381" s="64" t="s">
        <v>104</v>
      </c>
      <c r="D381" s="65">
        <v>50301</v>
      </c>
      <c r="E381" s="66" t="s">
        <v>792</v>
      </c>
      <c r="F381" s="67" t="s">
        <v>123</v>
      </c>
      <c r="G381" s="68">
        <v>105</v>
      </c>
      <c r="H381" s="68">
        <v>1</v>
      </c>
      <c r="I381" s="69">
        <v>105</v>
      </c>
      <c r="J381" s="69">
        <v>18.52</v>
      </c>
      <c r="K381" s="69">
        <v>20.88</v>
      </c>
      <c r="L381" s="69">
        <v>4137</v>
      </c>
      <c r="M381" s="69">
        <v>4137</v>
      </c>
      <c r="N381" s="40"/>
    </row>
    <row r="382" spans="1:14" x14ac:dyDescent="0.25">
      <c r="A382" s="47" t="s">
        <v>3600</v>
      </c>
      <c r="B382" s="63" t="s">
        <v>793</v>
      </c>
      <c r="C382" s="64" t="s">
        <v>104</v>
      </c>
      <c r="D382" s="65">
        <v>52006</v>
      </c>
      <c r="E382" s="66" t="s">
        <v>794</v>
      </c>
      <c r="F382" s="67" t="s">
        <v>795</v>
      </c>
      <c r="G382" s="68">
        <v>46.8</v>
      </c>
      <c r="H382" s="68">
        <v>1</v>
      </c>
      <c r="I382" s="69">
        <v>46.8</v>
      </c>
      <c r="J382" s="69">
        <v>7.45</v>
      </c>
      <c r="K382" s="69">
        <v>2.96</v>
      </c>
      <c r="L382" s="69">
        <v>487.18</v>
      </c>
      <c r="M382" s="69">
        <v>487.18</v>
      </c>
      <c r="N382" s="40"/>
    </row>
    <row r="383" spans="1:14" x14ac:dyDescent="0.25">
      <c r="A383" s="47" t="s">
        <v>3601</v>
      </c>
      <c r="B383" s="63" t="s">
        <v>796</v>
      </c>
      <c r="C383" s="64" t="s">
        <v>104</v>
      </c>
      <c r="D383" s="65">
        <v>52014</v>
      </c>
      <c r="E383" s="66" t="s">
        <v>797</v>
      </c>
      <c r="F383" s="67" t="s">
        <v>795</v>
      </c>
      <c r="G383" s="68">
        <v>29.1</v>
      </c>
      <c r="H383" s="68">
        <v>1</v>
      </c>
      <c r="I383" s="69">
        <v>29.1</v>
      </c>
      <c r="J383" s="69">
        <v>10.88</v>
      </c>
      <c r="K383" s="69">
        <v>2.0699999999999998</v>
      </c>
      <c r="L383" s="69">
        <v>376.84</v>
      </c>
      <c r="M383" s="69">
        <v>376.84</v>
      </c>
      <c r="N383" s="40"/>
    </row>
    <row r="384" spans="1:14" x14ac:dyDescent="0.25">
      <c r="A384" s="47" t="s">
        <v>3602</v>
      </c>
      <c r="B384" s="63" t="s">
        <v>798</v>
      </c>
      <c r="C384" s="64" t="s">
        <v>104</v>
      </c>
      <c r="D384" s="65">
        <v>51036</v>
      </c>
      <c r="E384" s="66" t="s">
        <v>799</v>
      </c>
      <c r="F384" s="67" t="s">
        <v>145</v>
      </c>
      <c r="G384" s="68">
        <v>1.8</v>
      </c>
      <c r="H384" s="68">
        <v>1</v>
      </c>
      <c r="I384" s="69">
        <v>1.8</v>
      </c>
      <c r="J384" s="69">
        <v>469.28</v>
      </c>
      <c r="K384" s="69">
        <v>0</v>
      </c>
      <c r="L384" s="69">
        <v>844.7</v>
      </c>
      <c r="M384" s="69">
        <v>844.7</v>
      </c>
      <c r="N384" s="40"/>
    </row>
    <row r="385" spans="1:14" ht="24" x14ac:dyDescent="0.3">
      <c r="A385" s="47" t="s">
        <v>3603</v>
      </c>
      <c r="B385" s="63" t="s">
        <v>800</v>
      </c>
      <c r="C385" s="64" t="s">
        <v>104</v>
      </c>
      <c r="D385" s="65">
        <v>51060</v>
      </c>
      <c r="E385" s="70" t="s">
        <v>3177</v>
      </c>
      <c r="F385" s="67" t="s">
        <v>145</v>
      </c>
      <c r="G385" s="68">
        <v>1.8</v>
      </c>
      <c r="H385" s="68">
        <v>1</v>
      </c>
      <c r="I385" s="69">
        <v>1.8</v>
      </c>
      <c r="J385" s="69">
        <v>0.1</v>
      </c>
      <c r="K385" s="69">
        <v>32.22</v>
      </c>
      <c r="L385" s="69">
        <v>58.17</v>
      </c>
      <c r="M385" s="69">
        <v>58.17</v>
      </c>
      <c r="N385" s="41"/>
    </row>
    <row r="386" spans="1:14" x14ac:dyDescent="0.25">
      <c r="A386" s="47" t="s">
        <v>3604</v>
      </c>
      <c r="B386" s="63" t="s">
        <v>801</v>
      </c>
      <c r="C386" s="64" t="s">
        <v>104</v>
      </c>
      <c r="D386" s="65">
        <v>51009</v>
      </c>
      <c r="E386" s="66" t="s">
        <v>802</v>
      </c>
      <c r="F386" s="67" t="s">
        <v>106</v>
      </c>
      <c r="G386" s="68">
        <v>17.100000000000001</v>
      </c>
      <c r="H386" s="68">
        <v>1</v>
      </c>
      <c r="I386" s="69">
        <v>17.100000000000001</v>
      </c>
      <c r="J386" s="69">
        <v>26.65</v>
      </c>
      <c r="K386" s="69">
        <v>38.54</v>
      </c>
      <c r="L386" s="69">
        <v>1114.74</v>
      </c>
      <c r="M386" s="69">
        <v>1114.74</v>
      </c>
      <c r="N386" s="40"/>
    </row>
    <row r="387" spans="1:14" x14ac:dyDescent="0.25">
      <c r="A387" s="47" t="s">
        <v>3605</v>
      </c>
      <c r="B387" s="57" t="s">
        <v>803</v>
      </c>
      <c r="C387" s="60"/>
      <c r="D387" s="60"/>
      <c r="E387" s="59" t="s">
        <v>28</v>
      </c>
      <c r="F387" s="60"/>
      <c r="G387" s="61"/>
      <c r="H387" s="61"/>
      <c r="I387" s="61"/>
      <c r="J387" s="61"/>
      <c r="K387" s="61"/>
      <c r="L387" s="62">
        <v>6921.6599999999989</v>
      </c>
      <c r="M387" s="62">
        <v>6921.6599999999989</v>
      </c>
      <c r="N387" s="40"/>
    </row>
    <row r="388" spans="1:14" x14ac:dyDescent="0.25">
      <c r="A388" s="47" t="s">
        <v>3606</v>
      </c>
      <c r="B388" s="72" t="s">
        <v>804</v>
      </c>
      <c r="C388" s="73"/>
      <c r="D388" s="73"/>
      <c r="E388" s="74" t="s">
        <v>805</v>
      </c>
      <c r="F388" s="73"/>
      <c r="G388" s="75"/>
      <c r="H388" s="75"/>
      <c r="I388" s="75"/>
      <c r="J388" s="75"/>
      <c r="K388" s="75"/>
      <c r="L388" s="76">
        <v>6921.6599999999989</v>
      </c>
      <c r="M388" s="76">
        <v>6921.6599999999989</v>
      </c>
      <c r="N388" s="40"/>
    </row>
    <row r="389" spans="1:14" ht="24" x14ac:dyDescent="0.3">
      <c r="A389" s="47" t="s">
        <v>3607</v>
      </c>
      <c r="B389" s="63" t="s">
        <v>806</v>
      </c>
      <c r="C389" s="64" t="s">
        <v>170</v>
      </c>
      <c r="D389" s="65">
        <v>92762</v>
      </c>
      <c r="E389" s="66" t="s">
        <v>807</v>
      </c>
      <c r="F389" s="67" t="s">
        <v>795</v>
      </c>
      <c r="G389" s="68">
        <v>226.8</v>
      </c>
      <c r="H389" s="68">
        <v>1</v>
      </c>
      <c r="I389" s="69">
        <v>226.8</v>
      </c>
      <c r="J389" s="69">
        <v>8.68</v>
      </c>
      <c r="K389" s="69">
        <v>0.9</v>
      </c>
      <c r="L389" s="69">
        <v>2172.7399999999998</v>
      </c>
      <c r="M389" s="69">
        <v>2172.7399999999998</v>
      </c>
      <c r="N389" s="41"/>
    </row>
    <row r="390" spans="1:14" ht="24" x14ac:dyDescent="0.3">
      <c r="A390" s="47" t="s">
        <v>3608</v>
      </c>
      <c r="B390" s="63" t="s">
        <v>808</v>
      </c>
      <c r="C390" s="64" t="s">
        <v>170</v>
      </c>
      <c r="D390" s="65">
        <v>92759</v>
      </c>
      <c r="E390" s="70" t="s">
        <v>3178</v>
      </c>
      <c r="F390" s="67" t="s">
        <v>795</v>
      </c>
      <c r="G390" s="68">
        <v>111</v>
      </c>
      <c r="H390" s="68">
        <v>1</v>
      </c>
      <c r="I390" s="69">
        <v>111</v>
      </c>
      <c r="J390" s="69">
        <v>8.7799999999999994</v>
      </c>
      <c r="K390" s="69">
        <v>3.18</v>
      </c>
      <c r="L390" s="69">
        <v>1327.56</v>
      </c>
      <c r="M390" s="69">
        <v>1327.56</v>
      </c>
      <c r="N390" s="41"/>
    </row>
    <row r="391" spans="1:14" x14ac:dyDescent="0.25">
      <c r="A391" s="47" t="s">
        <v>3609</v>
      </c>
      <c r="B391" s="63" t="s">
        <v>809</v>
      </c>
      <c r="C391" s="64" t="s">
        <v>104</v>
      </c>
      <c r="D391" s="65">
        <v>60524</v>
      </c>
      <c r="E391" s="66" t="s">
        <v>799</v>
      </c>
      <c r="F391" s="67" t="s">
        <v>145</v>
      </c>
      <c r="G391" s="68">
        <v>5.7</v>
      </c>
      <c r="H391" s="68">
        <v>1</v>
      </c>
      <c r="I391" s="69">
        <v>5.7</v>
      </c>
      <c r="J391" s="69">
        <v>469.28</v>
      </c>
      <c r="K391" s="69">
        <v>0</v>
      </c>
      <c r="L391" s="69">
        <v>2674.89</v>
      </c>
      <c r="M391" s="69">
        <v>2674.89</v>
      </c>
      <c r="N391" s="40"/>
    </row>
    <row r="392" spans="1:14" ht="24" x14ac:dyDescent="0.3">
      <c r="A392" s="47" t="s">
        <v>3610</v>
      </c>
      <c r="B392" s="63" t="s">
        <v>810</v>
      </c>
      <c r="C392" s="64" t="s">
        <v>104</v>
      </c>
      <c r="D392" s="65">
        <v>60800</v>
      </c>
      <c r="E392" s="70" t="s">
        <v>3179</v>
      </c>
      <c r="F392" s="67" t="s">
        <v>145</v>
      </c>
      <c r="G392" s="68">
        <v>5.7</v>
      </c>
      <c r="H392" s="68">
        <v>1</v>
      </c>
      <c r="I392" s="69">
        <v>5.7</v>
      </c>
      <c r="J392" s="69">
        <v>0.1</v>
      </c>
      <c r="K392" s="69">
        <v>41.06</v>
      </c>
      <c r="L392" s="69">
        <v>234.61</v>
      </c>
      <c r="M392" s="69">
        <v>234.61</v>
      </c>
      <c r="N392" s="41"/>
    </row>
    <row r="393" spans="1:14" x14ac:dyDescent="0.25">
      <c r="A393" s="47" t="s">
        <v>3611</v>
      </c>
      <c r="B393" s="63" t="s">
        <v>811</v>
      </c>
      <c r="C393" s="64" t="s">
        <v>104</v>
      </c>
      <c r="D393" s="65">
        <v>60204</v>
      </c>
      <c r="E393" s="66" t="s">
        <v>812</v>
      </c>
      <c r="F393" s="67" t="s">
        <v>106</v>
      </c>
      <c r="G393" s="68">
        <v>6</v>
      </c>
      <c r="H393" s="68">
        <v>1</v>
      </c>
      <c r="I393" s="69">
        <v>6</v>
      </c>
      <c r="J393" s="69">
        <v>52.66</v>
      </c>
      <c r="K393" s="69">
        <v>32.65</v>
      </c>
      <c r="L393" s="69">
        <v>511.86</v>
      </c>
      <c r="M393" s="69">
        <v>511.86</v>
      </c>
      <c r="N393" s="40"/>
    </row>
    <row r="394" spans="1:14" x14ac:dyDescent="0.25">
      <c r="A394" s="47" t="s">
        <v>3612</v>
      </c>
      <c r="B394" s="57" t="s">
        <v>813</v>
      </c>
      <c r="C394" s="60"/>
      <c r="D394" s="60"/>
      <c r="E394" s="59" t="s">
        <v>52</v>
      </c>
      <c r="F394" s="60"/>
      <c r="G394" s="61"/>
      <c r="H394" s="61"/>
      <c r="I394" s="61"/>
      <c r="J394" s="61"/>
      <c r="K394" s="61"/>
      <c r="L394" s="62">
        <v>39475.370000000003</v>
      </c>
      <c r="M394" s="62">
        <v>39475.370000000003</v>
      </c>
      <c r="N394" s="40"/>
    </row>
    <row r="395" spans="1:14" x14ac:dyDescent="0.25">
      <c r="A395" s="47" t="s">
        <v>3613</v>
      </c>
      <c r="B395" s="72" t="s">
        <v>814</v>
      </c>
      <c r="C395" s="73"/>
      <c r="D395" s="73"/>
      <c r="E395" s="74" t="s">
        <v>785</v>
      </c>
      <c r="F395" s="73"/>
      <c r="G395" s="75"/>
      <c r="H395" s="75"/>
      <c r="I395" s="75"/>
      <c r="J395" s="75"/>
      <c r="K395" s="75"/>
      <c r="L395" s="76">
        <v>32126.25</v>
      </c>
      <c r="M395" s="76">
        <v>32126.25</v>
      </c>
      <c r="N395" s="40"/>
    </row>
    <row r="396" spans="1:14" x14ac:dyDescent="0.25">
      <c r="A396" s="47" t="s">
        <v>3614</v>
      </c>
      <c r="B396" s="63" t="s">
        <v>815</v>
      </c>
      <c r="C396" s="64" t="s">
        <v>104</v>
      </c>
      <c r="D396" s="65">
        <v>220059</v>
      </c>
      <c r="E396" s="66" t="s">
        <v>716</v>
      </c>
      <c r="F396" s="67" t="s">
        <v>106</v>
      </c>
      <c r="G396" s="68">
        <v>975</v>
      </c>
      <c r="H396" s="68">
        <v>1</v>
      </c>
      <c r="I396" s="69">
        <v>975</v>
      </c>
      <c r="J396" s="69">
        <v>25.06</v>
      </c>
      <c r="K396" s="69">
        <v>7.89</v>
      </c>
      <c r="L396" s="69">
        <v>32126.25</v>
      </c>
      <c r="M396" s="69">
        <v>32126.25</v>
      </c>
      <c r="N396" s="40"/>
    </row>
    <row r="397" spans="1:14" x14ac:dyDescent="0.25">
      <c r="A397" s="47" t="s">
        <v>3615</v>
      </c>
      <c r="B397" s="72" t="s">
        <v>816</v>
      </c>
      <c r="C397" s="73"/>
      <c r="D397" s="73"/>
      <c r="E397" s="74" t="s">
        <v>710</v>
      </c>
      <c r="F397" s="73"/>
      <c r="G397" s="75"/>
      <c r="H397" s="75"/>
      <c r="I397" s="75"/>
      <c r="J397" s="75"/>
      <c r="K397" s="75"/>
      <c r="L397" s="76">
        <v>7349.12</v>
      </c>
      <c r="M397" s="76">
        <v>7349.12</v>
      </c>
      <c r="N397" s="40"/>
    </row>
    <row r="398" spans="1:14" ht="24" x14ac:dyDescent="0.3">
      <c r="A398" s="47" t="s">
        <v>3616</v>
      </c>
      <c r="B398" s="63" t="s">
        <v>817</v>
      </c>
      <c r="C398" s="64" t="s">
        <v>104</v>
      </c>
      <c r="D398" s="65">
        <v>221126</v>
      </c>
      <c r="E398" s="70" t="s">
        <v>3172</v>
      </c>
      <c r="F398" s="67" t="s">
        <v>106</v>
      </c>
      <c r="G398" s="68">
        <v>63.24</v>
      </c>
      <c r="H398" s="68">
        <v>1</v>
      </c>
      <c r="I398" s="69">
        <v>63.24</v>
      </c>
      <c r="J398" s="69">
        <v>96.44</v>
      </c>
      <c r="K398" s="69">
        <v>19.77</v>
      </c>
      <c r="L398" s="69">
        <v>7349.12</v>
      </c>
      <c r="M398" s="69">
        <v>7349.12</v>
      </c>
      <c r="N398" s="41"/>
    </row>
    <row r="399" spans="1:14" x14ac:dyDescent="0.25">
      <c r="A399" s="47" t="s">
        <v>3617</v>
      </c>
      <c r="B399" s="57" t="s">
        <v>818</v>
      </c>
      <c r="C399" s="60"/>
      <c r="D399" s="60"/>
      <c r="E399" s="59" t="s">
        <v>36</v>
      </c>
      <c r="F399" s="60"/>
      <c r="G399" s="61"/>
      <c r="H399" s="61"/>
      <c r="I399" s="61"/>
      <c r="J399" s="61"/>
      <c r="K399" s="61"/>
      <c r="L399" s="62">
        <v>51893.86</v>
      </c>
      <c r="M399" s="62">
        <v>51893.86</v>
      </c>
      <c r="N399" s="40"/>
    </row>
    <row r="400" spans="1:14" ht="24" x14ac:dyDescent="0.3">
      <c r="A400" s="47" t="s">
        <v>3618</v>
      </c>
      <c r="B400" s="63" t="s">
        <v>819</v>
      </c>
      <c r="C400" s="64" t="s">
        <v>270</v>
      </c>
      <c r="D400" s="77" t="s">
        <v>820</v>
      </c>
      <c r="E400" s="70" t="s">
        <v>3180</v>
      </c>
      <c r="F400" s="67" t="s">
        <v>106</v>
      </c>
      <c r="G400" s="68">
        <v>465.75</v>
      </c>
      <c r="H400" s="68">
        <v>1</v>
      </c>
      <c r="I400" s="69">
        <v>465.75</v>
      </c>
      <c r="J400" s="69">
        <v>73.63</v>
      </c>
      <c r="K400" s="69">
        <v>37.79</v>
      </c>
      <c r="L400" s="69">
        <v>51893.86</v>
      </c>
      <c r="M400" s="69">
        <v>51893.86</v>
      </c>
      <c r="N400" s="41"/>
    </row>
    <row r="401" spans="1:14" x14ac:dyDescent="0.25">
      <c r="A401" s="47" t="s">
        <v>3619</v>
      </c>
      <c r="B401" s="57" t="s">
        <v>821</v>
      </c>
      <c r="C401" s="60"/>
      <c r="D401" s="60"/>
      <c r="E401" s="59" t="s">
        <v>48</v>
      </c>
      <c r="F401" s="60"/>
      <c r="G401" s="61"/>
      <c r="H401" s="61"/>
      <c r="I401" s="61"/>
      <c r="J401" s="61"/>
      <c r="K401" s="61"/>
      <c r="L401" s="62">
        <v>27153.09</v>
      </c>
      <c r="M401" s="62">
        <v>27153.09</v>
      </c>
      <c r="N401" s="40"/>
    </row>
    <row r="402" spans="1:14" x14ac:dyDescent="0.25">
      <c r="A402" s="47" t="s">
        <v>3620</v>
      </c>
      <c r="B402" s="72" t="s">
        <v>822</v>
      </c>
      <c r="C402" s="73"/>
      <c r="D402" s="73"/>
      <c r="E402" s="74" t="s">
        <v>823</v>
      </c>
      <c r="F402" s="73"/>
      <c r="G402" s="75"/>
      <c r="H402" s="75"/>
      <c r="I402" s="75"/>
      <c r="J402" s="75"/>
      <c r="K402" s="75"/>
      <c r="L402" s="76">
        <v>16940.34</v>
      </c>
      <c r="M402" s="76">
        <v>16940.34</v>
      </c>
      <c r="N402" s="40"/>
    </row>
    <row r="403" spans="1:14" x14ac:dyDescent="0.25">
      <c r="A403" s="47" t="s">
        <v>3621</v>
      </c>
      <c r="B403" s="63" t="s">
        <v>824</v>
      </c>
      <c r="C403" s="64" t="s">
        <v>104</v>
      </c>
      <c r="D403" s="65">
        <v>210102</v>
      </c>
      <c r="E403" s="66" t="s">
        <v>825</v>
      </c>
      <c r="F403" s="67" t="s">
        <v>106</v>
      </c>
      <c r="G403" s="68">
        <v>931.3</v>
      </c>
      <c r="H403" s="68">
        <v>1</v>
      </c>
      <c r="I403" s="69">
        <v>931.3</v>
      </c>
      <c r="J403" s="69">
        <v>2.98</v>
      </c>
      <c r="K403" s="69">
        <v>0.96</v>
      </c>
      <c r="L403" s="69">
        <v>3669.32</v>
      </c>
      <c r="M403" s="69">
        <v>3669.32</v>
      </c>
      <c r="N403" s="40"/>
    </row>
    <row r="404" spans="1:14" x14ac:dyDescent="0.25">
      <c r="A404" s="47" t="s">
        <v>3622</v>
      </c>
      <c r="B404" s="63" t="s">
        <v>826</v>
      </c>
      <c r="C404" s="64" t="s">
        <v>104</v>
      </c>
      <c r="D404" s="65">
        <v>200403</v>
      </c>
      <c r="E404" s="66" t="s">
        <v>827</v>
      </c>
      <c r="F404" s="67" t="s">
        <v>106</v>
      </c>
      <c r="G404" s="68">
        <v>931.3</v>
      </c>
      <c r="H404" s="68">
        <v>1</v>
      </c>
      <c r="I404" s="69">
        <v>931.3</v>
      </c>
      <c r="J404" s="69">
        <v>2.3199999999999998</v>
      </c>
      <c r="K404" s="69">
        <v>11.93</v>
      </c>
      <c r="L404" s="69">
        <v>13271.02</v>
      </c>
      <c r="M404" s="69">
        <v>13271.02</v>
      </c>
      <c r="N404" s="40"/>
    </row>
    <row r="405" spans="1:14" x14ac:dyDescent="0.25">
      <c r="A405" s="47" t="s">
        <v>3623</v>
      </c>
      <c r="B405" s="72" t="s">
        <v>828</v>
      </c>
      <c r="C405" s="73"/>
      <c r="D405" s="73"/>
      <c r="E405" s="74" t="s">
        <v>829</v>
      </c>
      <c r="F405" s="73"/>
      <c r="G405" s="75"/>
      <c r="H405" s="75"/>
      <c r="I405" s="75"/>
      <c r="J405" s="75"/>
      <c r="K405" s="75"/>
      <c r="L405" s="76">
        <v>8723</v>
      </c>
      <c r="M405" s="76">
        <v>8723</v>
      </c>
      <c r="N405" s="40"/>
    </row>
    <row r="406" spans="1:14" x14ac:dyDescent="0.25">
      <c r="A406" s="47" t="s">
        <v>3624</v>
      </c>
      <c r="B406" s="63" t="s">
        <v>830</v>
      </c>
      <c r="C406" s="64" t="s">
        <v>104</v>
      </c>
      <c r="D406" s="65">
        <v>210102</v>
      </c>
      <c r="E406" s="66" t="s">
        <v>825</v>
      </c>
      <c r="F406" s="67" t="s">
        <v>106</v>
      </c>
      <c r="G406" s="68">
        <v>479.55</v>
      </c>
      <c r="H406" s="68">
        <v>1</v>
      </c>
      <c r="I406" s="69">
        <v>479.55</v>
      </c>
      <c r="J406" s="69">
        <v>2.98</v>
      </c>
      <c r="K406" s="69">
        <v>0.96</v>
      </c>
      <c r="L406" s="69">
        <v>1889.42</v>
      </c>
      <c r="M406" s="69">
        <v>1889.42</v>
      </c>
      <c r="N406" s="40"/>
    </row>
    <row r="407" spans="1:14" x14ac:dyDescent="0.25">
      <c r="A407" s="47" t="s">
        <v>3625</v>
      </c>
      <c r="B407" s="63" t="s">
        <v>831</v>
      </c>
      <c r="C407" s="64" t="s">
        <v>104</v>
      </c>
      <c r="D407" s="65">
        <v>200403</v>
      </c>
      <c r="E407" s="66" t="s">
        <v>827</v>
      </c>
      <c r="F407" s="67" t="s">
        <v>106</v>
      </c>
      <c r="G407" s="68">
        <v>479.55</v>
      </c>
      <c r="H407" s="68">
        <v>1</v>
      </c>
      <c r="I407" s="69">
        <v>479.55</v>
      </c>
      <c r="J407" s="69">
        <v>2.3199999999999998</v>
      </c>
      <c r="K407" s="69">
        <v>11.93</v>
      </c>
      <c r="L407" s="69">
        <v>6833.58</v>
      </c>
      <c r="M407" s="69">
        <v>6833.58</v>
      </c>
      <c r="N407" s="40"/>
    </row>
    <row r="408" spans="1:14" x14ac:dyDescent="0.25">
      <c r="A408" s="47" t="s">
        <v>3626</v>
      </c>
      <c r="B408" s="72" t="s">
        <v>832</v>
      </c>
      <c r="C408" s="73"/>
      <c r="D408" s="73"/>
      <c r="E408" s="74" t="s">
        <v>805</v>
      </c>
      <c r="F408" s="73"/>
      <c r="G408" s="75"/>
      <c r="H408" s="75"/>
      <c r="I408" s="75"/>
      <c r="J408" s="75"/>
      <c r="K408" s="75"/>
      <c r="L408" s="76">
        <v>1489.75</v>
      </c>
      <c r="M408" s="76">
        <v>1489.75</v>
      </c>
      <c r="N408" s="40"/>
    </row>
    <row r="409" spans="1:14" x14ac:dyDescent="0.25">
      <c r="A409" s="47" t="s">
        <v>3627</v>
      </c>
      <c r="B409" s="63" t="s">
        <v>833</v>
      </c>
      <c r="C409" s="64" t="s">
        <v>104</v>
      </c>
      <c r="D409" s="65">
        <v>210102</v>
      </c>
      <c r="E409" s="66" t="s">
        <v>825</v>
      </c>
      <c r="F409" s="67" t="s">
        <v>106</v>
      </c>
      <c r="G409" s="68">
        <v>81.900000000000006</v>
      </c>
      <c r="H409" s="68">
        <v>1</v>
      </c>
      <c r="I409" s="69">
        <v>81.900000000000006</v>
      </c>
      <c r="J409" s="69">
        <v>2.98</v>
      </c>
      <c r="K409" s="69">
        <v>0.96</v>
      </c>
      <c r="L409" s="69">
        <v>322.68</v>
      </c>
      <c r="M409" s="69">
        <v>322.68</v>
      </c>
      <c r="N409" s="40"/>
    </row>
    <row r="410" spans="1:14" x14ac:dyDescent="0.25">
      <c r="A410" s="47" t="s">
        <v>3628</v>
      </c>
      <c r="B410" s="63" t="s">
        <v>834</v>
      </c>
      <c r="C410" s="64" t="s">
        <v>104</v>
      </c>
      <c r="D410" s="65">
        <v>200403</v>
      </c>
      <c r="E410" s="66" t="s">
        <v>827</v>
      </c>
      <c r="F410" s="67" t="s">
        <v>106</v>
      </c>
      <c r="G410" s="68">
        <v>81.900000000000006</v>
      </c>
      <c r="H410" s="68">
        <v>1</v>
      </c>
      <c r="I410" s="69">
        <v>81.900000000000006</v>
      </c>
      <c r="J410" s="69">
        <v>2.3199999999999998</v>
      </c>
      <c r="K410" s="69">
        <v>11.93</v>
      </c>
      <c r="L410" s="69">
        <v>1167.07</v>
      </c>
      <c r="M410" s="69">
        <v>1167.07</v>
      </c>
      <c r="N410" s="40"/>
    </row>
    <row r="411" spans="1:14" x14ac:dyDescent="0.25">
      <c r="A411" s="47" t="s">
        <v>3629</v>
      </c>
      <c r="B411" s="57" t="s">
        <v>835</v>
      </c>
      <c r="C411" s="60"/>
      <c r="D411" s="60"/>
      <c r="E411" s="59" t="s">
        <v>60</v>
      </c>
      <c r="F411" s="60"/>
      <c r="G411" s="61"/>
      <c r="H411" s="61"/>
      <c r="I411" s="61"/>
      <c r="J411" s="61"/>
      <c r="K411" s="61"/>
      <c r="L411" s="62">
        <v>34861.360000000001</v>
      </c>
      <c r="M411" s="62">
        <v>34861.360000000001</v>
      </c>
      <c r="N411" s="40"/>
    </row>
    <row r="412" spans="1:14" x14ac:dyDescent="0.25">
      <c r="A412" s="47" t="s">
        <v>3630</v>
      </c>
      <c r="B412" s="72" t="s">
        <v>836</v>
      </c>
      <c r="C412" s="73"/>
      <c r="D412" s="73"/>
      <c r="E412" s="74" t="s">
        <v>823</v>
      </c>
      <c r="F412" s="73"/>
      <c r="G412" s="75"/>
      <c r="H412" s="75"/>
      <c r="I412" s="75"/>
      <c r="J412" s="75"/>
      <c r="K412" s="75"/>
      <c r="L412" s="76">
        <v>10125.4</v>
      </c>
      <c r="M412" s="76">
        <v>10125.4</v>
      </c>
      <c r="N412" s="40"/>
    </row>
    <row r="413" spans="1:14" x14ac:dyDescent="0.25">
      <c r="A413" s="47" t="s">
        <v>3631</v>
      </c>
      <c r="B413" s="63" t="s">
        <v>837</v>
      </c>
      <c r="C413" s="64" t="s">
        <v>104</v>
      </c>
      <c r="D413" s="65">
        <v>261000</v>
      </c>
      <c r="E413" s="66" t="s">
        <v>838</v>
      </c>
      <c r="F413" s="67" t="s">
        <v>106</v>
      </c>
      <c r="G413" s="68">
        <v>931.5</v>
      </c>
      <c r="H413" s="68">
        <v>1</v>
      </c>
      <c r="I413" s="69">
        <v>931.5</v>
      </c>
      <c r="J413" s="69">
        <v>4.62</v>
      </c>
      <c r="K413" s="69">
        <v>6.25</v>
      </c>
      <c r="L413" s="69">
        <v>10125.4</v>
      </c>
      <c r="M413" s="69">
        <v>10125.4</v>
      </c>
      <c r="N413" s="40"/>
    </row>
    <row r="414" spans="1:14" x14ac:dyDescent="0.25">
      <c r="A414" s="47" t="s">
        <v>3632</v>
      </c>
      <c r="B414" s="72" t="s">
        <v>839</v>
      </c>
      <c r="C414" s="73"/>
      <c r="D414" s="73"/>
      <c r="E414" s="74" t="s">
        <v>840</v>
      </c>
      <c r="F414" s="73"/>
      <c r="G414" s="75"/>
      <c r="H414" s="75"/>
      <c r="I414" s="75"/>
      <c r="J414" s="75"/>
      <c r="K414" s="75"/>
      <c r="L414" s="76">
        <v>1437.01</v>
      </c>
      <c r="M414" s="76">
        <v>1437.01</v>
      </c>
      <c r="N414" s="40"/>
    </row>
    <row r="415" spans="1:14" x14ac:dyDescent="0.25">
      <c r="A415" s="47" t="s">
        <v>3633</v>
      </c>
      <c r="B415" s="63" t="s">
        <v>841</v>
      </c>
      <c r="C415" s="64" t="s">
        <v>104</v>
      </c>
      <c r="D415" s="65">
        <v>261000</v>
      </c>
      <c r="E415" s="66" t="s">
        <v>838</v>
      </c>
      <c r="F415" s="67" t="s">
        <v>106</v>
      </c>
      <c r="G415" s="68">
        <v>66.3</v>
      </c>
      <c r="H415" s="68">
        <v>1</v>
      </c>
      <c r="I415" s="69">
        <v>66.3</v>
      </c>
      <c r="J415" s="69">
        <v>4.62</v>
      </c>
      <c r="K415" s="69">
        <v>6.25</v>
      </c>
      <c r="L415" s="69">
        <v>720.68</v>
      </c>
      <c r="M415" s="69">
        <v>720.68</v>
      </c>
      <c r="N415" s="40"/>
    </row>
    <row r="416" spans="1:14" x14ac:dyDescent="0.25">
      <c r="A416" s="47" t="s">
        <v>3634</v>
      </c>
      <c r="B416" s="63" t="s">
        <v>842</v>
      </c>
      <c r="C416" s="64" t="s">
        <v>104</v>
      </c>
      <c r="D416" s="65">
        <v>261000</v>
      </c>
      <c r="E416" s="66" t="s">
        <v>838</v>
      </c>
      <c r="F416" s="67" t="s">
        <v>106</v>
      </c>
      <c r="G416" s="68">
        <v>65.900000000000006</v>
      </c>
      <c r="H416" s="68">
        <v>1</v>
      </c>
      <c r="I416" s="69">
        <v>65.900000000000006</v>
      </c>
      <c r="J416" s="69">
        <v>4.62</v>
      </c>
      <c r="K416" s="69">
        <v>6.25</v>
      </c>
      <c r="L416" s="69">
        <v>716.33</v>
      </c>
      <c r="M416" s="69">
        <v>716.33</v>
      </c>
      <c r="N416" s="40"/>
    </row>
    <row r="417" spans="1:14" x14ac:dyDescent="0.25">
      <c r="A417" s="47" t="s">
        <v>3635</v>
      </c>
      <c r="B417" s="72" t="s">
        <v>843</v>
      </c>
      <c r="C417" s="73"/>
      <c r="D417" s="73"/>
      <c r="E417" s="74" t="s">
        <v>829</v>
      </c>
      <c r="F417" s="73"/>
      <c r="G417" s="75"/>
      <c r="H417" s="75"/>
      <c r="I417" s="75"/>
      <c r="J417" s="75"/>
      <c r="K417" s="75"/>
      <c r="L417" s="76">
        <v>5212.7</v>
      </c>
      <c r="M417" s="76">
        <v>5212.7</v>
      </c>
      <c r="N417" s="40"/>
    </row>
    <row r="418" spans="1:14" x14ac:dyDescent="0.25">
      <c r="A418" s="47" t="s">
        <v>3636</v>
      </c>
      <c r="B418" s="63" t="s">
        <v>844</v>
      </c>
      <c r="C418" s="64" t="s">
        <v>104</v>
      </c>
      <c r="D418" s="65">
        <v>261000</v>
      </c>
      <c r="E418" s="66" t="s">
        <v>838</v>
      </c>
      <c r="F418" s="67" t="s">
        <v>106</v>
      </c>
      <c r="G418" s="68">
        <v>479.55</v>
      </c>
      <c r="H418" s="68">
        <v>1</v>
      </c>
      <c r="I418" s="69">
        <v>479.55</v>
      </c>
      <c r="J418" s="69">
        <v>4.62</v>
      </c>
      <c r="K418" s="69">
        <v>6.25</v>
      </c>
      <c r="L418" s="69">
        <v>5212.7</v>
      </c>
      <c r="M418" s="69">
        <v>5212.7</v>
      </c>
      <c r="N418" s="40"/>
    </row>
    <row r="419" spans="1:14" x14ac:dyDescent="0.25">
      <c r="A419" s="47" t="s">
        <v>3637</v>
      </c>
      <c r="B419" s="72" t="s">
        <v>845</v>
      </c>
      <c r="C419" s="73"/>
      <c r="D419" s="73"/>
      <c r="E419" s="74" t="s">
        <v>785</v>
      </c>
      <c r="F419" s="73"/>
      <c r="G419" s="75"/>
      <c r="H419" s="75"/>
      <c r="I419" s="75"/>
      <c r="J419" s="75"/>
      <c r="K419" s="75"/>
      <c r="L419" s="76">
        <v>10821.09</v>
      </c>
      <c r="M419" s="76">
        <v>10821.09</v>
      </c>
      <c r="N419" s="40"/>
    </row>
    <row r="420" spans="1:14" x14ac:dyDescent="0.25">
      <c r="A420" s="47" t="s">
        <v>3638</v>
      </c>
      <c r="B420" s="63" t="s">
        <v>846</v>
      </c>
      <c r="C420" s="64" t="s">
        <v>104</v>
      </c>
      <c r="D420" s="65">
        <v>261703</v>
      </c>
      <c r="E420" s="66" t="s">
        <v>733</v>
      </c>
      <c r="F420" s="67" t="s">
        <v>106</v>
      </c>
      <c r="G420" s="68">
        <v>975</v>
      </c>
      <c r="H420" s="68">
        <v>1</v>
      </c>
      <c r="I420" s="69">
        <v>975</v>
      </c>
      <c r="J420" s="69">
        <v>3.39</v>
      </c>
      <c r="K420" s="69">
        <v>7.02</v>
      </c>
      <c r="L420" s="69">
        <v>10149.75</v>
      </c>
      <c r="M420" s="69">
        <v>10149.75</v>
      </c>
      <c r="N420" s="40"/>
    </row>
    <row r="421" spans="1:14" x14ac:dyDescent="0.25">
      <c r="A421" s="47" t="s">
        <v>3639</v>
      </c>
      <c r="B421" s="63" t="s">
        <v>847</v>
      </c>
      <c r="C421" s="64" t="s">
        <v>104</v>
      </c>
      <c r="D421" s="65">
        <v>261703</v>
      </c>
      <c r="E421" s="66" t="s">
        <v>733</v>
      </c>
      <c r="F421" s="67" t="s">
        <v>106</v>
      </c>
      <c r="G421" s="68">
        <v>64.489999999999995</v>
      </c>
      <c r="H421" s="68">
        <v>1</v>
      </c>
      <c r="I421" s="69">
        <v>64.489999999999995</v>
      </c>
      <c r="J421" s="69">
        <v>3.39</v>
      </c>
      <c r="K421" s="69">
        <v>7.02</v>
      </c>
      <c r="L421" s="69">
        <v>671.34</v>
      </c>
      <c r="M421" s="69">
        <v>671.34</v>
      </c>
      <c r="N421" s="40"/>
    </row>
    <row r="422" spans="1:14" x14ac:dyDescent="0.25">
      <c r="A422" s="47" t="s">
        <v>3640</v>
      </c>
      <c r="B422" s="72" t="s">
        <v>848</v>
      </c>
      <c r="C422" s="73"/>
      <c r="D422" s="73"/>
      <c r="E422" s="74" t="s">
        <v>805</v>
      </c>
      <c r="F422" s="73"/>
      <c r="G422" s="75"/>
      <c r="H422" s="75"/>
      <c r="I422" s="75"/>
      <c r="J422" s="75"/>
      <c r="K422" s="75"/>
      <c r="L422" s="76">
        <v>890.25</v>
      </c>
      <c r="M422" s="76">
        <v>890.25</v>
      </c>
      <c r="N422" s="40"/>
    </row>
    <row r="423" spans="1:14" x14ac:dyDescent="0.25">
      <c r="A423" s="47" t="s">
        <v>3641</v>
      </c>
      <c r="B423" s="63" t="s">
        <v>849</v>
      </c>
      <c r="C423" s="64" t="s">
        <v>104</v>
      </c>
      <c r="D423" s="65">
        <v>261000</v>
      </c>
      <c r="E423" s="66" t="s">
        <v>838</v>
      </c>
      <c r="F423" s="67" t="s">
        <v>106</v>
      </c>
      <c r="G423" s="68">
        <v>81.900000000000006</v>
      </c>
      <c r="H423" s="68">
        <v>1</v>
      </c>
      <c r="I423" s="69">
        <v>81.900000000000006</v>
      </c>
      <c r="J423" s="69">
        <v>4.62</v>
      </c>
      <c r="K423" s="69">
        <v>6.25</v>
      </c>
      <c r="L423" s="69">
        <v>890.25</v>
      </c>
      <c r="M423" s="69">
        <v>890.25</v>
      </c>
      <c r="N423" s="40"/>
    </row>
    <row r="424" spans="1:14" x14ac:dyDescent="0.25">
      <c r="A424" s="47" t="s">
        <v>3642</v>
      </c>
      <c r="B424" s="72" t="s">
        <v>850</v>
      </c>
      <c r="C424" s="73"/>
      <c r="D424" s="73"/>
      <c r="E424" s="74" t="s">
        <v>851</v>
      </c>
      <c r="F424" s="73"/>
      <c r="G424" s="75"/>
      <c r="H424" s="75"/>
      <c r="I424" s="75"/>
      <c r="J424" s="75"/>
      <c r="K424" s="75"/>
      <c r="L424" s="76">
        <v>5303.23</v>
      </c>
      <c r="M424" s="76">
        <v>5303.23</v>
      </c>
      <c r="N424" s="40"/>
    </row>
    <row r="425" spans="1:14" x14ac:dyDescent="0.3">
      <c r="A425" s="47" t="s">
        <v>3643</v>
      </c>
      <c r="B425" s="63" t="s">
        <v>852</v>
      </c>
      <c r="C425" s="64" t="s">
        <v>104</v>
      </c>
      <c r="D425" s="65">
        <v>261602</v>
      </c>
      <c r="E425" s="66" t="s">
        <v>730</v>
      </c>
      <c r="F425" s="67" t="s">
        <v>106</v>
      </c>
      <c r="G425" s="68">
        <v>251.1</v>
      </c>
      <c r="H425" s="68">
        <v>1</v>
      </c>
      <c r="I425" s="69">
        <v>251.1</v>
      </c>
      <c r="J425" s="69">
        <v>9.39</v>
      </c>
      <c r="K425" s="69">
        <v>11.73</v>
      </c>
      <c r="L425" s="69">
        <v>5303.23</v>
      </c>
      <c r="M425" s="69">
        <v>5303.23</v>
      </c>
      <c r="N425" s="41"/>
    </row>
    <row r="426" spans="1:14" x14ac:dyDescent="0.25">
      <c r="A426" s="47" t="s">
        <v>3644</v>
      </c>
      <c r="B426" s="72" t="s">
        <v>853</v>
      </c>
      <c r="C426" s="73"/>
      <c r="D426" s="73"/>
      <c r="E426" s="74" t="s">
        <v>854</v>
      </c>
      <c r="F426" s="73"/>
      <c r="G426" s="75"/>
      <c r="H426" s="75"/>
      <c r="I426" s="75"/>
      <c r="J426" s="75"/>
      <c r="K426" s="75"/>
      <c r="L426" s="76">
        <v>761.25</v>
      </c>
      <c r="M426" s="76">
        <v>761.25</v>
      </c>
      <c r="N426" s="40"/>
    </row>
    <row r="427" spans="1:14" x14ac:dyDescent="0.25">
      <c r="A427" s="47" t="s">
        <v>3645</v>
      </c>
      <c r="B427" s="63" t="s">
        <v>855</v>
      </c>
      <c r="C427" s="64" t="s">
        <v>104</v>
      </c>
      <c r="D427" s="65">
        <v>261620</v>
      </c>
      <c r="E427" s="66" t="s">
        <v>856</v>
      </c>
      <c r="F427" s="67" t="s">
        <v>106</v>
      </c>
      <c r="G427" s="68">
        <v>7.2</v>
      </c>
      <c r="H427" s="68">
        <v>1</v>
      </c>
      <c r="I427" s="69">
        <v>7.2</v>
      </c>
      <c r="J427" s="69">
        <v>2.0099999999999998</v>
      </c>
      <c r="K427" s="69">
        <v>103.72</v>
      </c>
      <c r="L427" s="69">
        <v>761.25</v>
      </c>
      <c r="M427" s="69">
        <v>761.25</v>
      </c>
      <c r="N427" s="40"/>
    </row>
    <row r="428" spans="1:14" x14ac:dyDescent="0.25">
      <c r="A428" s="47" t="s">
        <v>3646</v>
      </c>
      <c r="B428" s="72" t="s">
        <v>857</v>
      </c>
      <c r="C428" s="73"/>
      <c r="D428" s="73"/>
      <c r="E428" s="74" t="s">
        <v>858</v>
      </c>
      <c r="F428" s="73"/>
      <c r="G428" s="75"/>
      <c r="H428" s="75"/>
      <c r="I428" s="75"/>
      <c r="J428" s="75"/>
      <c r="K428" s="75"/>
      <c r="L428" s="76">
        <v>310.43</v>
      </c>
      <c r="M428" s="76">
        <v>310.43</v>
      </c>
      <c r="N428" s="40"/>
    </row>
    <row r="429" spans="1:14" x14ac:dyDescent="0.25">
      <c r="A429" s="47" t="s">
        <v>3647</v>
      </c>
      <c r="B429" s="63" t="s">
        <v>859</v>
      </c>
      <c r="C429" s="64" t="s">
        <v>104</v>
      </c>
      <c r="D429" s="65">
        <v>261700</v>
      </c>
      <c r="E429" s="66" t="s">
        <v>860</v>
      </c>
      <c r="F429" s="67" t="s">
        <v>123</v>
      </c>
      <c r="G429" s="68">
        <v>33.1</v>
      </c>
      <c r="H429" s="68">
        <v>1</v>
      </c>
      <c r="I429" s="69">
        <v>33.1</v>
      </c>
      <c r="J429" s="69">
        <v>0.59</v>
      </c>
      <c r="K429" s="69">
        <v>7.88</v>
      </c>
      <c r="L429" s="69">
        <v>280.35000000000002</v>
      </c>
      <c r="M429" s="69">
        <v>280.35000000000002</v>
      </c>
      <c r="N429" s="40"/>
    </row>
    <row r="430" spans="1:14" x14ac:dyDescent="0.25">
      <c r="A430" s="47" t="s">
        <v>3648</v>
      </c>
      <c r="B430" s="63" t="s">
        <v>861</v>
      </c>
      <c r="C430" s="64" t="s">
        <v>104</v>
      </c>
      <c r="D430" s="65">
        <v>261703</v>
      </c>
      <c r="E430" s="66" t="s">
        <v>733</v>
      </c>
      <c r="F430" s="67" t="s">
        <v>106</v>
      </c>
      <c r="G430" s="68">
        <v>2.89</v>
      </c>
      <c r="H430" s="68">
        <v>1</v>
      </c>
      <c r="I430" s="69">
        <v>2.89</v>
      </c>
      <c r="J430" s="69">
        <v>3.39</v>
      </c>
      <c r="K430" s="69">
        <v>7.02</v>
      </c>
      <c r="L430" s="69">
        <v>30.08</v>
      </c>
      <c r="M430" s="69">
        <v>30.08</v>
      </c>
      <c r="N430" s="40"/>
    </row>
    <row r="431" spans="1:14" x14ac:dyDescent="0.25">
      <c r="A431" s="47" t="s">
        <v>3649</v>
      </c>
      <c r="B431" s="57" t="s">
        <v>862</v>
      </c>
      <c r="C431" s="60"/>
      <c r="D431" s="60"/>
      <c r="E431" s="59" t="s">
        <v>62</v>
      </c>
      <c r="F431" s="60"/>
      <c r="G431" s="61"/>
      <c r="H431" s="61"/>
      <c r="I431" s="61"/>
      <c r="J431" s="61"/>
      <c r="K431" s="61"/>
      <c r="L431" s="62">
        <v>86065.23000000001</v>
      </c>
      <c r="M431" s="62">
        <v>86065.23000000001</v>
      </c>
      <c r="N431" s="40"/>
    </row>
    <row r="432" spans="1:14" ht="24" x14ac:dyDescent="0.3">
      <c r="A432" s="47" t="s">
        <v>3650</v>
      </c>
      <c r="B432" s="63" t="s">
        <v>863</v>
      </c>
      <c r="C432" s="64" t="s">
        <v>104</v>
      </c>
      <c r="D432" s="65">
        <v>201410</v>
      </c>
      <c r="E432" s="70" t="s">
        <v>3181</v>
      </c>
      <c r="F432" s="67" t="s">
        <v>106</v>
      </c>
      <c r="G432" s="68">
        <v>66.3</v>
      </c>
      <c r="H432" s="68">
        <v>1</v>
      </c>
      <c r="I432" s="69">
        <v>66.3</v>
      </c>
      <c r="J432" s="69">
        <v>17.87</v>
      </c>
      <c r="K432" s="69">
        <v>36.909999999999997</v>
      </c>
      <c r="L432" s="69">
        <v>3631.91</v>
      </c>
      <c r="M432" s="69">
        <v>3631.91</v>
      </c>
      <c r="N432" s="41"/>
    </row>
    <row r="433" spans="1:14" ht="24" x14ac:dyDescent="0.3">
      <c r="A433" s="47" t="s">
        <v>3651</v>
      </c>
      <c r="B433" s="63" t="s">
        <v>864</v>
      </c>
      <c r="C433" s="64" t="s">
        <v>104</v>
      </c>
      <c r="D433" s="65">
        <v>201410</v>
      </c>
      <c r="E433" s="70" t="s">
        <v>3181</v>
      </c>
      <c r="F433" s="67" t="s">
        <v>106</v>
      </c>
      <c r="G433" s="68">
        <v>65.900000000000006</v>
      </c>
      <c r="H433" s="68">
        <v>1</v>
      </c>
      <c r="I433" s="69">
        <v>65.900000000000006</v>
      </c>
      <c r="J433" s="69">
        <v>17.87</v>
      </c>
      <c r="K433" s="69">
        <v>36.909999999999997</v>
      </c>
      <c r="L433" s="69">
        <v>3610</v>
      </c>
      <c r="M433" s="69">
        <v>3610</v>
      </c>
      <c r="N433" s="41"/>
    </row>
    <row r="434" spans="1:14" x14ac:dyDescent="0.25">
      <c r="A434" s="47" t="s">
        <v>3652</v>
      </c>
      <c r="B434" s="63" t="s">
        <v>865</v>
      </c>
      <c r="C434" s="64" t="s">
        <v>270</v>
      </c>
      <c r="D434" s="77" t="s">
        <v>866</v>
      </c>
      <c r="E434" s="66" t="s">
        <v>867</v>
      </c>
      <c r="F434" s="67" t="s">
        <v>106</v>
      </c>
      <c r="G434" s="68">
        <v>167.4</v>
      </c>
      <c r="H434" s="68">
        <v>1</v>
      </c>
      <c r="I434" s="69">
        <v>167.4</v>
      </c>
      <c r="J434" s="69">
        <v>398.12</v>
      </c>
      <c r="K434" s="69">
        <v>36.15</v>
      </c>
      <c r="L434" s="69">
        <v>72696.789999999994</v>
      </c>
      <c r="M434" s="69">
        <v>72696.789999999994</v>
      </c>
      <c r="N434" s="40"/>
    </row>
    <row r="435" spans="1:14" x14ac:dyDescent="0.25">
      <c r="A435" s="47" t="s">
        <v>3653</v>
      </c>
      <c r="B435" s="63" t="s">
        <v>868</v>
      </c>
      <c r="C435" s="64" t="s">
        <v>270</v>
      </c>
      <c r="D435" s="77" t="s">
        <v>746</v>
      </c>
      <c r="E435" s="66" t="s">
        <v>747</v>
      </c>
      <c r="F435" s="67" t="s">
        <v>123</v>
      </c>
      <c r="G435" s="68">
        <v>20.7</v>
      </c>
      <c r="H435" s="68">
        <v>1</v>
      </c>
      <c r="I435" s="69">
        <v>20.7</v>
      </c>
      <c r="J435" s="69">
        <v>134.30000000000001</v>
      </c>
      <c r="K435" s="69">
        <v>29.91</v>
      </c>
      <c r="L435" s="69">
        <v>3399.14</v>
      </c>
      <c r="M435" s="69">
        <v>3399.14</v>
      </c>
      <c r="N435" s="40"/>
    </row>
    <row r="436" spans="1:14" ht="24" x14ac:dyDescent="0.3">
      <c r="A436" s="47" t="s">
        <v>3654</v>
      </c>
      <c r="B436" s="63" t="s">
        <v>869</v>
      </c>
      <c r="C436" s="64" t="s">
        <v>104</v>
      </c>
      <c r="D436" s="65">
        <v>270210</v>
      </c>
      <c r="E436" s="70" t="s">
        <v>3174</v>
      </c>
      <c r="F436" s="67" t="s">
        <v>106</v>
      </c>
      <c r="G436" s="68">
        <v>127.2</v>
      </c>
      <c r="H436" s="68">
        <v>1</v>
      </c>
      <c r="I436" s="69">
        <v>127.2</v>
      </c>
      <c r="J436" s="69">
        <v>11.84</v>
      </c>
      <c r="K436" s="69">
        <v>4.6399999999999997</v>
      </c>
      <c r="L436" s="69">
        <v>2096.25</v>
      </c>
      <c r="M436" s="69">
        <v>2096.25</v>
      </c>
      <c r="N436" s="41"/>
    </row>
    <row r="437" spans="1:14" x14ac:dyDescent="0.25">
      <c r="A437" s="47" t="s">
        <v>3655</v>
      </c>
      <c r="B437" s="63" t="s">
        <v>870</v>
      </c>
      <c r="C437" s="64" t="s">
        <v>270</v>
      </c>
      <c r="D437" s="77" t="s">
        <v>871</v>
      </c>
      <c r="E437" s="66" t="s">
        <v>872</v>
      </c>
      <c r="F437" s="67" t="s">
        <v>873</v>
      </c>
      <c r="G437" s="68">
        <v>1</v>
      </c>
      <c r="H437" s="68">
        <v>1</v>
      </c>
      <c r="I437" s="69">
        <v>1</v>
      </c>
      <c r="J437" s="69">
        <v>315.57</v>
      </c>
      <c r="K437" s="69">
        <v>0</v>
      </c>
      <c r="L437" s="69">
        <v>315.57</v>
      </c>
      <c r="M437" s="69">
        <v>315.57</v>
      </c>
      <c r="N437" s="40"/>
    </row>
    <row r="438" spans="1:14" x14ac:dyDescent="0.25">
      <c r="A438" s="47" t="s">
        <v>3656</v>
      </c>
      <c r="B438" s="63" t="s">
        <v>874</v>
      </c>
      <c r="C438" s="64" t="s">
        <v>270</v>
      </c>
      <c r="D438" s="77" t="s">
        <v>871</v>
      </c>
      <c r="E438" s="66" t="s">
        <v>872</v>
      </c>
      <c r="F438" s="67" t="s">
        <v>873</v>
      </c>
      <c r="G438" s="68">
        <v>1</v>
      </c>
      <c r="H438" s="68">
        <v>1</v>
      </c>
      <c r="I438" s="69">
        <v>1</v>
      </c>
      <c r="J438" s="69">
        <v>315.57</v>
      </c>
      <c r="K438" s="69">
        <v>0</v>
      </c>
      <c r="L438" s="69">
        <v>315.57</v>
      </c>
      <c r="M438" s="69">
        <v>315.57</v>
      </c>
      <c r="N438" s="40"/>
    </row>
    <row r="439" spans="1:14" x14ac:dyDescent="0.25">
      <c r="A439" s="47" t="s">
        <v>3657</v>
      </c>
      <c r="B439" s="51">
        <v>5</v>
      </c>
      <c r="C439" s="71"/>
      <c r="D439" s="71"/>
      <c r="E439" s="53" t="s">
        <v>7</v>
      </c>
      <c r="F439" s="54" t="s">
        <v>101</v>
      </c>
      <c r="G439" s="55">
        <v>1</v>
      </c>
      <c r="H439" s="55">
        <v>1</v>
      </c>
      <c r="I439" s="56"/>
      <c r="J439" s="56"/>
      <c r="K439" s="56"/>
      <c r="L439" s="55">
        <v>296637.28999999998</v>
      </c>
      <c r="M439" s="55">
        <v>296637.28999999998</v>
      </c>
      <c r="N439" s="40"/>
    </row>
    <row r="440" spans="1:14" x14ac:dyDescent="0.25">
      <c r="A440" s="47" t="s">
        <v>3658</v>
      </c>
      <c r="B440" s="57" t="s">
        <v>875</v>
      </c>
      <c r="C440" s="60"/>
      <c r="D440" s="60"/>
      <c r="E440" s="59" t="s">
        <v>20</v>
      </c>
      <c r="F440" s="60"/>
      <c r="G440" s="61"/>
      <c r="H440" s="61"/>
      <c r="I440" s="61"/>
      <c r="J440" s="61"/>
      <c r="K440" s="61"/>
      <c r="L440" s="62">
        <v>843.43</v>
      </c>
      <c r="M440" s="62">
        <v>843.43</v>
      </c>
      <c r="N440" s="40"/>
    </row>
    <row r="441" spans="1:14" ht="24" x14ac:dyDescent="0.3">
      <c r="A441" s="47" t="s">
        <v>3659</v>
      </c>
      <c r="B441" s="63" t="s">
        <v>876</v>
      </c>
      <c r="C441" s="64" t="s">
        <v>104</v>
      </c>
      <c r="D441" s="65">
        <v>20701</v>
      </c>
      <c r="E441" s="66" t="s">
        <v>877</v>
      </c>
      <c r="F441" s="67" t="s">
        <v>106</v>
      </c>
      <c r="G441" s="68">
        <v>197.99</v>
      </c>
      <c r="H441" s="68">
        <v>1</v>
      </c>
      <c r="I441" s="69">
        <v>197.99</v>
      </c>
      <c r="J441" s="69">
        <v>2.98</v>
      </c>
      <c r="K441" s="69">
        <v>1.28</v>
      </c>
      <c r="L441" s="69">
        <v>843.43</v>
      </c>
      <c r="M441" s="69">
        <v>843.43</v>
      </c>
      <c r="N441" s="41"/>
    </row>
    <row r="442" spans="1:14" x14ac:dyDescent="0.25">
      <c r="A442" s="47" t="s">
        <v>3660</v>
      </c>
      <c r="B442" s="57" t="s">
        <v>878</v>
      </c>
      <c r="C442" s="60"/>
      <c r="D442" s="60"/>
      <c r="E442" s="59" t="s">
        <v>22</v>
      </c>
      <c r="F442" s="60"/>
      <c r="G442" s="61"/>
      <c r="H442" s="61"/>
      <c r="I442" s="61"/>
      <c r="J442" s="61"/>
      <c r="K442" s="61"/>
      <c r="L442" s="62">
        <v>502.56</v>
      </c>
      <c r="M442" s="62">
        <v>502.56</v>
      </c>
      <c r="N442" s="40"/>
    </row>
    <row r="443" spans="1:14" x14ac:dyDescent="0.25">
      <c r="A443" s="47" t="s">
        <v>3661</v>
      </c>
      <c r="B443" s="83" t="s">
        <v>5499</v>
      </c>
      <c r="C443" s="64" t="s">
        <v>104</v>
      </c>
      <c r="D443" s="65">
        <v>30101</v>
      </c>
      <c r="E443" s="70" t="s">
        <v>782</v>
      </c>
      <c r="F443" s="84" t="s">
        <v>145</v>
      </c>
      <c r="G443" s="68">
        <v>13.86</v>
      </c>
      <c r="H443" s="68">
        <v>1</v>
      </c>
      <c r="I443" s="85">
        <v>13.86</v>
      </c>
      <c r="J443" s="69">
        <v>28.5</v>
      </c>
      <c r="K443" s="69">
        <v>7.76</v>
      </c>
      <c r="L443" s="69">
        <v>502.56</v>
      </c>
      <c r="M443" s="69">
        <v>502.56</v>
      </c>
      <c r="N443" s="40"/>
    </row>
    <row r="444" spans="1:14" x14ac:dyDescent="0.25">
      <c r="A444" s="47" t="s">
        <v>3662</v>
      </c>
      <c r="B444" s="57" t="s">
        <v>879</v>
      </c>
      <c r="C444" s="60"/>
      <c r="D444" s="60"/>
      <c r="E444" s="59" t="s">
        <v>24</v>
      </c>
      <c r="F444" s="60"/>
      <c r="G444" s="61"/>
      <c r="H444" s="61"/>
      <c r="I444" s="61"/>
      <c r="J444" s="61"/>
      <c r="K444" s="61"/>
      <c r="L444" s="62">
        <v>1277.02</v>
      </c>
      <c r="M444" s="62">
        <v>1277.02</v>
      </c>
      <c r="N444" s="40"/>
    </row>
    <row r="445" spans="1:14" ht="24" x14ac:dyDescent="0.3">
      <c r="A445" s="47" t="s">
        <v>3663</v>
      </c>
      <c r="B445" s="63" t="s">
        <v>880</v>
      </c>
      <c r="C445" s="64" t="s">
        <v>104</v>
      </c>
      <c r="D445" s="65">
        <v>41140</v>
      </c>
      <c r="E445" s="66" t="s">
        <v>881</v>
      </c>
      <c r="F445" s="67" t="s">
        <v>106</v>
      </c>
      <c r="G445" s="68">
        <v>197.99</v>
      </c>
      <c r="H445" s="68">
        <v>1</v>
      </c>
      <c r="I445" s="69">
        <v>197.99</v>
      </c>
      <c r="J445" s="69">
        <v>0</v>
      </c>
      <c r="K445" s="69">
        <v>2.15</v>
      </c>
      <c r="L445" s="69">
        <v>425.67</v>
      </c>
      <c r="M445" s="69">
        <v>425.67</v>
      </c>
      <c r="N445" s="41"/>
    </row>
    <row r="446" spans="1:14" x14ac:dyDescent="0.25">
      <c r="A446" s="47" t="s">
        <v>3664</v>
      </c>
      <c r="B446" s="63" t="s">
        <v>882</v>
      </c>
      <c r="C446" s="64" t="s">
        <v>104</v>
      </c>
      <c r="D446" s="65">
        <v>41002</v>
      </c>
      <c r="E446" s="66" t="s">
        <v>787</v>
      </c>
      <c r="F446" s="67" t="s">
        <v>106</v>
      </c>
      <c r="G446" s="68">
        <v>197.99</v>
      </c>
      <c r="H446" s="68">
        <v>1</v>
      </c>
      <c r="I446" s="69">
        <v>197.99</v>
      </c>
      <c r="J446" s="69">
        <v>0</v>
      </c>
      <c r="K446" s="69">
        <v>4.3</v>
      </c>
      <c r="L446" s="69">
        <v>851.35</v>
      </c>
      <c r="M446" s="69">
        <v>851.35</v>
      </c>
      <c r="N446" s="40"/>
    </row>
    <row r="447" spans="1:14" x14ac:dyDescent="0.25">
      <c r="A447" s="47" t="s">
        <v>3665</v>
      </c>
      <c r="B447" s="57" t="s">
        <v>883</v>
      </c>
      <c r="C447" s="60"/>
      <c r="D447" s="60"/>
      <c r="E447" s="59" t="s">
        <v>26</v>
      </c>
      <c r="F447" s="60"/>
      <c r="G447" s="61"/>
      <c r="H447" s="61"/>
      <c r="I447" s="61"/>
      <c r="J447" s="61"/>
      <c r="K447" s="61"/>
      <c r="L447" s="62">
        <v>25258.53</v>
      </c>
      <c r="M447" s="62">
        <v>25258.53</v>
      </c>
      <c r="N447" s="40"/>
    </row>
    <row r="448" spans="1:14" x14ac:dyDescent="0.25">
      <c r="A448" s="47" t="s">
        <v>3666</v>
      </c>
      <c r="B448" s="72" t="s">
        <v>884</v>
      </c>
      <c r="C448" s="73"/>
      <c r="D448" s="73"/>
      <c r="E448" s="74" t="s">
        <v>885</v>
      </c>
      <c r="F448" s="73"/>
      <c r="G448" s="75"/>
      <c r="H448" s="75"/>
      <c r="I448" s="75"/>
      <c r="J448" s="75"/>
      <c r="K448" s="75"/>
      <c r="L448" s="76">
        <v>16014.68</v>
      </c>
      <c r="M448" s="76">
        <v>16014.68</v>
      </c>
      <c r="N448" s="40"/>
    </row>
    <row r="449" spans="1:14" x14ac:dyDescent="0.25">
      <c r="A449" s="47" t="s">
        <v>3667</v>
      </c>
      <c r="B449" s="63" t="s">
        <v>886</v>
      </c>
      <c r="C449" s="64" t="s">
        <v>104</v>
      </c>
      <c r="D449" s="65">
        <v>50302</v>
      </c>
      <c r="E449" s="66" t="s">
        <v>887</v>
      </c>
      <c r="F449" s="67" t="s">
        <v>123</v>
      </c>
      <c r="G449" s="68">
        <v>200</v>
      </c>
      <c r="H449" s="68">
        <v>1</v>
      </c>
      <c r="I449" s="69">
        <v>200</v>
      </c>
      <c r="J449" s="69">
        <v>26.69</v>
      </c>
      <c r="K449" s="69">
        <v>30.06</v>
      </c>
      <c r="L449" s="69">
        <v>11350</v>
      </c>
      <c r="M449" s="69">
        <v>11350</v>
      </c>
      <c r="N449" s="40"/>
    </row>
    <row r="450" spans="1:14" x14ac:dyDescent="0.25">
      <c r="A450" s="47" t="s">
        <v>3668</v>
      </c>
      <c r="B450" s="63" t="s">
        <v>888</v>
      </c>
      <c r="C450" s="64" t="s">
        <v>104</v>
      </c>
      <c r="D450" s="65">
        <v>52014</v>
      </c>
      <c r="E450" s="66" t="s">
        <v>797</v>
      </c>
      <c r="F450" s="67" t="s">
        <v>795</v>
      </c>
      <c r="G450" s="68">
        <v>89.6</v>
      </c>
      <c r="H450" s="68">
        <v>1</v>
      </c>
      <c r="I450" s="69">
        <v>89.6</v>
      </c>
      <c r="J450" s="69">
        <v>10.88</v>
      </c>
      <c r="K450" s="69">
        <v>2.0699999999999998</v>
      </c>
      <c r="L450" s="69">
        <v>1160.32</v>
      </c>
      <c r="M450" s="69">
        <v>1160.32</v>
      </c>
      <c r="N450" s="40"/>
    </row>
    <row r="451" spans="1:14" x14ac:dyDescent="0.25">
      <c r="A451" s="47" t="s">
        <v>3669</v>
      </c>
      <c r="B451" s="63" t="s">
        <v>889</v>
      </c>
      <c r="C451" s="64" t="s">
        <v>104</v>
      </c>
      <c r="D451" s="65">
        <v>52005</v>
      </c>
      <c r="E451" s="66" t="s">
        <v>890</v>
      </c>
      <c r="F451" s="67" t="s">
        <v>795</v>
      </c>
      <c r="G451" s="68">
        <v>348</v>
      </c>
      <c r="H451" s="68">
        <v>1</v>
      </c>
      <c r="I451" s="69">
        <v>348</v>
      </c>
      <c r="J451" s="69">
        <v>7.7</v>
      </c>
      <c r="K451" s="69">
        <v>2.37</v>
      </c>
      <c r="L451" s="69">
        <v>3504.36</v>
      </c>
      <c r="M451" s="69">
        <v>3504.36</v>
      </c>
      <c r="N451" s="40"/>
    </row>
    <row r="452" spans="1:14" x14ac:dyDescent="0.25">
      <c r="A452" s="47" t="s">
        <v>3670</v>
      </c>
      <c r="B452" s="72" t="s">
        <v>891</v>
      </c>
      <c r="C452" s="73"/>
      <c r="D452" s="73"/>
      <c r="E452" s="74" t="s">
        <v>892</v>
      </c>
      <c r="F452" s="73"/>
      <c r="G452" s="75"/>
      <c r="H452" s="75"/>
      <c r="I452" s="75"/>
      <c r="J452" s="75"/>
      <c r="K452" s="75"/>
      <c r="L452" s="76">
        <v>6712.49</v>
      </c>
      <c r="M452" s="76">
        <v>6712.49</v>
      </c>
      <c r="N452" s="40"/>
    </row>
    <row r="453" spans="1:14" x14ac:dyDescent="0.25">
      <c r="A453" s="47" t="s">
        <v>3671</v>
      </c>
      <c r="B453" s="63" t="s">
        <v>893</v>
      </c>
      <c r="C453" s="64" t="s">
        <v>104</v>
      </c>
      <c r="D453" s="65">
        <v>50901</v>
      </c>
      <c r="E453" s="66" t="s">
        <v>894</v>
      </c>
      <c r="F453" s="67" t="s">
        <v>145</v>
      </c>
      <c r="G453" s="68">
        <v>8.48</v>
      </c>
      <c r="H453" s="68">
        <v>1</v>
      </c>
      <c r="I453" s="69">
        <v>8.48</v>
      </c>
      <c r="J453" s="69">
        <v>0</v>
      </c>
      <c r="K453" s="69">
        <v>35.020000000000003</v>
      </c>
      <c r="L453" s="69">
        <v>296.95999999999998</v>
      </c>
      <c r="M453" s="69">
        <v>296.95999999999998</v>
      </c>
      <c r="N453" s="40"/>
    </row>
    <row r="454" spans="1:14" x14ac:dyDescent="0.25">
      <c r="A454" s="47" t="s">
        <v>3672</v>
      </c>
      <c r="B454" s="63" t="s">
        <v>895</v>
      </c>
      <c r="C454" s="64" t="s">
        <v>104</v>
      </c>
      <c r="D454" s="65">
        <v>41002</v>
      </c>
      <c r="E454" s="66" t="s">
        <v>787</v>
      </c>
      <c r="F454" s="67" t="s">
        <v>106</v>
      </c>
      <c r="G454" s="68">
        <v>14.76</v>
      </c>
      <c r="H454" s="68">
        <v>1</v>
      </c>
      <c r="I454" s="69">
        <v>14.76</v>
      </c>
      <c r="J454" s="69">
        <v>0</v>
      </c>
      <c r="K454" s="69">
        <v>4.3</v>
      </c>
      <c r="L454" s="69">
        <v>63.46</v>
      </c>
      <c r="M454" s="69">
        <v>63.46</v>
      </c>
      <c r="N454" s="40"/>
    </row>
    <row r="455" spans="1:14" ht="24" x14ac:dyDescent="0.3">
      <c r="A455" s="47" t="s">
        <v>3673</v>
      </c>
      <c r="B455" s="63" t="s">
        <v>896</v>
      </c>
      <c r="C455" s="64" t="s">
        <v>170</v>
      </c>
      <c r="D455" s="65">
        <v>96617</v>
      </c>
      <c r="E455" s="66" t="s">
        <v>897</v>
      </c>
      <c r="F455" s="67" t="s">
        <v>106</v>
      </c>
      <c r="G455" s="68">
        <v>14.76</v>
      </c>
      <c r="H455" s="68">
        <v>1</v>
      </c>
      <c r="I455" s="69">
        <v>14.76</v>
      </c>
      <c r="J455" s="69">
        <v>10.73</v>
      </c>
      <c r="K455" s="69">
        <v>5.23</v>
      </c>
      <c r="L455" s="69">
        <v>235.56</v>
      </c>
      <c r="M455" s="69">
        <v>235.56</v>
      </c>
      <c r="N455" s="41"/>
    </row>
    <row r="456" spans="1:14" x14ac:dyDescent="0.25">
      <c r="A456" s="47" t="s">
        <v>3674</v>
      </c>
      <c r="B456" s="63" t="s">
        <v>898</v>
      </c>
      <c r="C456" s="64" t="s">
        <v>104</v>
      </c>
      <c r="D456" s="65">
        <v>52014</v>
      </c>
      <c r="E456" s="66" t="s">
        <v>797</v>
      </c>
      <c r="F456" s="67" t="s">
        <v>795</v>
      </c>
      <c r="G456" s="68">
        <v>134.76</v>
      </c>
      <c r="H456" s="68">
        <v>1</v>
      </c>
      <c r="I456" s="69">
        <v>134.76</v>
      </c>
      <c r="J456" s="69">
        <v>10.88</v>
      </c>
      <c r="K456" s="69">
        <v>2.0699999999999998</v>
      </c>
      <c r="L456" s="69">
        <v>1745.14</v>
      </c>
      <c r="M456" s="69">
        <v>1745.14</v>
      </c>
      <c r="N456" s="40"/>
    </row>
    <row r="457" spans="1:14" x14ac:dyDescent="0.25">
      <c r="A457" s="47" t="s">
        <v>3675</v>
      </c>
      <c r="B457" s="63" t="s">
        <v>899</v>
      </c>
      <c r="C457" s="64" t="s">
        <v>104</v>
      </c>
      <c r="D457" s="65">
        <v>52005</v>
      </c>
      <c r="E457" s="66" t="s">
        <v>890</v>
      </c>
      <c r="F457" s="67" t="s">
        <v>795</v>
      </c>
      <c r="G457" s="68">
        <v>11.7</v>
      </c>
      <c r="H457" s="68">
        <v>1</v>
      </c>
      <c r="I457" s="69">
        <v>11.7</v>
      </c>
      <c r="J457" s="69">
        <v>7.7</v>
      </c>
      <c r="K457" s="69">
        <v>2.37</v>
      </c>
      <c r="L457" s="69">
        <v>117.81</v>
      </c>
      <c r="M457" s="69">
        <v>117.81</v>
      </c>
      <c r="N457" s="40"/>
    </row>
    <row r="458" spans="1:14" x14ac:dyDescent="0.25">
      <c r="A458" s="47" t="s">
        <v>3676</v>
      </c>
      <c r="B458" s="63" t="s">
        <v>900</v>
      </c>
      <c r="C458" s="64" t="s">
        <v>104</v>
      </c>
      <c r="D458" s="65">
        <v>51036</v>
      </c>
      <c r="E458" s="66" t="s">
        <v>799</v>
      </c>
      <c r="F458" s="67" t="s">
        <v>145</v>
      </c>
      <c r="G458" s="68">
        <v>8.48</v>
      </c>
      <c r="H458" s="68">
        <v>1</v>
      </c>
      <c r="I458" s="69">
        <v>8.48</v>
      </c>
      <c r="J458" s="69">
        <v>469.28</v>
      </c>
      <c r="K458" s="69">
        <v>0</v>
      </c>
      <c r="L458" s="69">
        <v>3979.49</v>
      </c>
      <c r="M458" s="69">
        <v>3979.49</v>
      </c>
      <c r="N458" s="40"/>
    </row>
    <row r="459" spans="1:14" ht="24" x14ac:dyDescent="0.3">
      <c r="A459" s="47" t="s">
        <v>3677</v>
      </c>
      <c r="B459" s="63" t="s">
        <v>901</v>
      </c>
      <c r="C459" s="64" t="s">
        <v>104</v>
      </c>
      <c r="D459" s="65">
        <v>51060</v>
      </c>
      <c r="E459" s="70" t="s">
        <v>3177</v>
      </c>
      <c r="F459" s="67" t="s">
        <v>145</v>
      </c>
      <c r="G459" s="68">
        <v>8.48</v>
      </c>
      <c r="H459" s="68">
        <v>1</v>
      </c>
      <c r="I459" s="69">
        <v>8.48</v>
      </c>
      <c r="J459" s="69">
        <v>0.1</v>
      </c>
      <c r="K459" s="69">
        <v>32.22</v>
      </c>
      <c r="L459" s="69">
        <v>274.07</v>
      </c>
      <c r="M459" s="69">
        <v>274.07</v>
      </c>
      <c r="N459" s="41"/>
    </row>
    <row r="460" spans="1:14" x14ac:dyDescent="0.25">
      <c r="A460" s="47" t="s">
        <v>3678</v>
      </c>
      <c r="B460" s="72" t="s">
        <v>902</v>
      </c>
      <c r="C460" s="73"/>
      <c r="D460" s="73"/>
      <c r="E460" s="74" t="s">
        <v>903</v>
      </c>
      <c r="F460" s="73"/>
      <c r="G460" s="75"/>
      <c r="H460" s="75"/>
      <c r="I460" s="75"/>
      <c r="J460" s="75"/>
      <c r="K460" s="75"/>
      <c r="L460" s="76">
        <v>2456.3000000000002</v>
      </c>
      <c r="M460" s="76">
        <v>2456.3000000000002</v>
      </c>
      <c r="N460" s="40"/>
    </row>
    <row r="461" spans="1:14" x14ac:dyDescent="0.25">
      <c r="A461" s="47" t="s">
        <v>3679</v>
      </c>
      <c r="B461" s="63" t="s">
        <v>904</v>
      </c>
      <c r="C461" s="64" t="s">
        <v>104</v>
      </c>
      <c r="D461" s="65">
        <v>52014</v>
      </c>
      <c r="E461" s="66" t="s">
        <v>797</v>
      </c>
      <c r="F461" s="67" t="s">
        <v>795</v>
      </c>
      <c r="G461" s="68">
        <v>60.99</v>
      </c>
      <c r="H461" s="68">
        <v>1</v>
      </c>
      <c r="I461" s="69">
        <v>60.99</v>
      </c>
      <c r="J461" s="69">
        <v>10.88</v>
      </c>
      <c r="K461" s="69">
        <v>2.0699999999999998</v>
      </c>
      <c r="L461" s="69">
        <v>789.82</v>
      </c>
      <c r="M461" s="69">
        <v>789.82</v>
      </c>
      <c r="N461" s="40"/>
    </row>
    <row r="462" spans="1:14" x14ac:dyDescent="0.25">
      <c r="A462" s="47" t="s">
        <v>3680</v>
      </c>
      <c r="B462" s="63" t="s">
        <v>905</v>
      </c>
      <c r="C462" s="64" t="s">
        <v>104</v>
      </c>
      <c r="D462" s="65">
        <v>52005</v>
      </c>
      <c r="E462" s="66" t="s">
        <v>890</v>
      </c>
      <c r="F462" s="67" t="s">
        <v>795</v>
      </c>
      <c r="G462" s="68">
        <v>165.49</v>
      </c>
      <c r="H462" s="68">
        <v>1</v>
      </c>
      <c r="I462" s="69">
        <v>165.49</v>
      </c>
      <c r="J462" s="69">
        <v>7.7</v>
      </c>
      <c r="K462" s="69">
        <v>2.37</v>
      </c>
      <c r="L462" s="69">
        <v>1666.48</v>
      </c>
      <c r="M462" s="69">
        <v>1666.48</v>
      </c>
      <c r="N462" s="40"/>
    </row>
    <row r="463" spans="1:14" x14ac:dyDescent="0.25">
      <c r="A463" s="47" t="s">
        <v>3681</v>
      </c>
      <c r="B463" s="72" t="s">
        <v>906</v>
      </c>
      <c r="C463" s="73"/>
      <c r="D463" s="73"/>
      <c r="E463" s="74" t="s">
        <v>907</v>
      </c>
      <c r="F463" s="73"/>
      <c r="G463" s="75"/>
      <c r="H463" s="75"/>
      <c r="I463" s="75"/>
      <c r="J463" s="75"/>
      <c r="K463" s="75"/>
      <c r="L463" s="76">
        <v>75.06</v>
      </c>
      <c r="M463" s="76">
        <v>75.06</v>
      </c>
      <c r="N463" s="40"/>
    </row>
    <row r="464" spans="1:14" x14ac:dyDescent="0.25">
      <c r="A464" s="47" t="s">
        <v>3682</v>
      </c>
      <c r="B464" s="63" t="s">
        <v>908</v>
      </c>
      <c r="C464" s="64" t="s">
        <v>104</v>
      </c>
      <c r="D464" s="65">
        <v>50251</v>
      </c>
      <c r="E464" s="66" t="s">
        <v>909</v>
      </c>
      <c r="F464" s="67" t="s">
        <v>101</v>
      </c>
      <c r="G464" s="68">
        <v>6</v>
      </c>
      <c r="H464" s="68">
        <v>1</v>
      </c>
      <c r="I464" s="69">
        <v>6</v>
      </c>
      <c r="J464" s="69">
        <v>12.51</v>
      </c>
      <c r="K464" s="69">
        <v>0</v>
      </c>
      <c r="L464" s="69">
        <v>75.06</v>
      </c>
      <c r="M464" s="69">
        <v>75.06</v>
      </c>
      <c r="N464" s="40"/>
    </row>
    <row r="465" spans="1:14" x14ac:dyDescent="0.25">
      <c r="A465" s="47" t="s">
        <v>3683</v>
      </c>
      <c r="B465" s="57" t="s">
        <v>910</v>
      </c>
      <c r="C465" s="60"/>
      <c r="D465" s="60"/>
      <c r="E465" s="59" t="s">
        <v>28</v>
      </c>
      <c r="F465" s="60"/>
      <c r="G465" s="61"/>
      <c r="H465" s="61"/>
      <c r="I465" s="61"/>
      <c r="J465" s="61"/>
      <c r="K465" s="61"/>
      <c r="L465" s="62">
        <v>62802.310000000005</v>
      </c>
      <c r="M465" s="62">
        <v>62802.310000000005</v>
      </c>
      <c r="N465" s="40"/>
    </row>
    <row r="466" spans="1:14" x14ac:dyDescent="0.25">
      <c r="A466" s="47" t="s">
        <v>3684</v>
      </c>
      <c r="B466" s="72" t="s">
        <v>911</v>
      </c>
      <c r="C466" s="73"/>
      <c r="D466" s="73"/>
      <c r="E466" s="74" t="s">
        <v>912</v>
      </c>
      <c r="F466" s="73"/>
      <c r="G466" s="75"/>
      <c r="H466" s="75"/>
      <c r="I466" s="75"/>
      <c r="J466" s="75"/>
      <c r="K466" s="75"/>
      <c r="L466" s="76">
        <v>10982.619999999999</v>
      </c>
      <c r="M466" s="76">
        <v>10982.619999999999</v>
      </c>
      <c r="N466" s="40"/>
    </row>
    <row r="467" spans="1:14" x14ac:dyDescent="0.25">
      <c r="A467" s="47" t="s">
        <v>3685</v>
      </c>
      <c r="B467" s="63" t="s">
        <v>913</v>
      </c>
      <c r="C467" s="64" t="s">
        <v>104</v>
      </c>
      <c r="D467" s="65">
        <v>40101</v>
      </c>
      <c r="E467" s="66" t="s">
        <v>144</v>
      </c>
      <c r="F467" s="67" t="s">
        <v>145</v>
      </c>
      <c r="G467" s="68">
        <v>14.56</v>
      </c>
      <c r="H467" s="68">
        <v>1</v>
      </c>
      <c r="I467" s="69">
        <v>14.56</v>
      </c>
      <c r="J467" s="69">
        <v>0</v>
      </c>
      <c r="K467" s="69">
        <v>27.66</v>
      </c>
      <c r="L467" s="69">
        <v>402.72</v>
      </c>
      <c r="M467" s="69">
        <v>402.72</v>
      </c>
      <c r="N467" s="40"/>
    </row>
    <row r="468" spans="1:14" x14ac:dyDescent="0.25">
      <c r="A468" s="47" t="s">
        <v>3686</v>
      </c>
      <c r="B468" s="63" t="s">
        <v>914</v>
      </c>
      <c r="C468" s="64" t="s">
        <v>104</v>
      </c>
      <c r="D468" s="65">
        <v>60191</v>
      </c>
      <c r="E468" s="66" t="s">
        <v>915</v>
      </c>
      <c r="F468" s="67" t="s">
        <v>106</v>
      </c>
      <c r="G468" s="68">
        <v>83.2</v>
      </c>
      <c r="H468" s="68">
        <v>1</v>
      </c>
      <c r="I468" s="69">
        <v>83.2</v>
      </c>
      <c r="J468" s="69">
        <v>20.100000000000001</v>
      </c>
      <c r="K468" s="69">
        <v>9.0399999999999991</v>
      </c>
      <c r="L468" s="69">
        <v>2424.44</v>
      </c>
      <c r="M468" s="69">
        <v>2424.44</v>
      </c>
      <c r="N468" s="40"/>
    </row>
    <row r="469" spans="1:14" x14ac:dyDescent="0.25">
      <c r="A469" s="47" t="s">
        <v>3687</v>
      </c>
      <c r="B469" s="63" t="s">
        <v>916</v>
      </c>
      <c r="C469" s="64" t="s">
        <v>104</v>
      </c>
      <c r="D469" s="65">
        <v>41002</v>
      </c>
      <c r="E469" s="66" t="s">
        <v>787</v>
      </c>
      <c r="F469" s="67" t="s">
        <v>106</v>
      </c>
      <c r="G469" s="68">
        <v>22.29</v>
      </c>
      <c r="H469" s="68">
        <v>1</v>
      </c>
      <c r="I469" s="69">
        <v>22.29</v>
      </c>
      <c r="J469" s="69">
        <v>0</v>
      </c>
      <c r="K469" s="69">
        <v>4.3</v>
      </c>
      <c r="L469" s="69">
        <v>95.84</v>
      </c>
      <c r="M469" s="69">
        <v>95.84</v>
      </c>
      <c r="N469" s="40"/>
    </row>
    <row r="470" spans="1:14" ht="24" x14ac:dyDescent="0.3">
      <c r="A470" s="47" t="s">
        <v>3688</v>
      </c>
      <c r="B470" s="63" t="s">
        <v>917</v>
      </c>
      <c r="C470" s="64" t="s">
        <v>170</v>
      </c>
      <c r="D470" s="65">
        <v>96617</v>
      </c>
      <c r="E470" s="66" t="s">
        <v>897</v>
      </c>
      <c r="F470" s="67" t="s">
        <v>106</v>
      </c>
      <c r="G470" s="68">
        <v>22.29</v>
      </c>
      <c r="H470" s="68">
        <v>1</v>
      </c>
      <c r="I470" s="69">
        <v>22.29</v>
      </c>
      <c r="J470" s="69">
        <v>10.73</v>
      </c>
      <c r="K470" s="69">
        <v>5.23</v>
      </c>
      <c r="L470" s="69">
        <v>355.74</v>
      </c>
      <c r="M470" s="69">
        <v>355.74</v>
      </c>
      <c r="N470" s="41"/>
    </row>
    <row r="471" spans="1:14" ht="24" x14ac:dyDescent="0.3">
      <c r="A471" s="47" t="s">
        <v>3689</v>
      </c>
      <c r="B471" s="63" t="s">
        <v>918</v>
      </c>
      <c r="C471" s="64" t="s">
        <v>170</v>
      </c>
      <c r="D471" s="65">
        <v>92759</v>
      </c>
      <c r="E471" s="66" t="s">
        <v>919</v>
      </c>
      <c r="F471" s="67" t="s">
        <v>795</v>
      </c>
      <c r="G471" s="68">
        <v>124.5</v>
      </c>
      <c r="H471" s="68">
        <v>1</v>
      </c>
      <c r="I471" s="69">
        <v>124.5</v>
      </c>
      <c r="J471" s="69">
        <v>8.7799999999999994</v>
      </c>
      <c r="K471" s="69">
        <v>3.18</v>
      </c>
      <c r="L471" s="69">
        <v>1489.02</v>
      </c>
      <c r="M471" s="69">
        <v>1489.02</v>
      </c>
      <c r="N471" s="41"/>
    </row>
    <row r="472" spans="1:14" x14ac:dyDescent="0.25">
      <c r="A472" s="47" t="s">
        <v>3690</v>
      </c>
      <c r="B472" s="63" t="s">
        <v>920</v>
      </c>
      <c r="C472" s="64" t="s">
        <v>104</v>
      </c>
      <c r="D472" s="65">
        <v>60304</v>
      </c>
      <c r="E472" s="66" t="s">
        <v>921</v>
      </c>
      <c r="F472" s="67" t="s">
        <v>795</v>
      </c>
      <c r="G472" s="68">
        <v>283.2</v>
      </c>
      <c r="H472" s="68">
        <v>1</v>
      </c>
      <c r="I472" s="69">
        <v>283.2</v>
      </c>
      <c r="J472" s="69">
        <v>7.79</v>
      </c>
      <c r="K472" s="69">
        <v>2.37</v>
      </c>
      <c r="L472" s="69">
        <v>2877.31</v>
      </c>
      <c r="M472" s="69">
        <v>2877.31</v>
      </c>
      <c r="N472" s="40"/>
    </row>
    <row r="473" spans="1:14" x14ac:dyDescent="0.25">
      <c r="A473" s="47" t="s">
        <v>3691</v>
      </c>
      <c r="B473" s="63" t="s">
        <v>922</v>
      </c>
      <c r="C473" s="64" t="s">
        <v>104</v>
      </c>
      <c r="D473" s="65">
        <v>60524</v>
      </c>
      <c r="E473" s="66" t="s">
        <v>799</v>
      </c>
      <c r="F473" s="67" t="s">
        <v>145</v>
      </c>
      <c r="G473" s="68">
        <v>6.24</v>
      </c>
      <c r="H473" s="68">
        <v>1</v>
      </c>
      <c r="I473" s="69">
        <v>6.24</v>
      </c>
      <c r="J473" s="69">
        <v>469.28</v>
      </c>
      <c r="K473" s="69">
        <v>0</v>
      </c>
      <c r="L473" s="69">
        <v>2928.3</v>
      </c>
      <c r="M473" s="69">
        <v>2928.3</v>
      </c>
      <c r="N473" s="40"/>
    </row>
    <row r="474" spans="1:14" ht="24" x14ac:dyDescent="0.3">
      <c r="A474" s="47" t="s">
        <v>3692</v>
      </c>
      <c r="B474" s="63" t="s">
        <v>923</v>
      </c>
      <c r="C474" s="64" t="s">
        <v>104</v>
      </c>
      <c r="D474" s="65">
        <v>60800</v>
      </c>
      <c r="E474" s="66" t="s">
        <v>924</v>
      </c>
      <c r="F474" s="67" t="s">
        <v>145</v>
      </c>
      <c r="G474" s="68">
        <v>6.24</v>
      </c>
      <c r="H474" s="68">
        <v>1</v>
      </c>
      <c r="I474" s="69">
        <v>6.24</v>
      </c>
      <c r="J474" s="69">
        <v>0.1</v>
      </c>
      <c r="K474" s="69">
        <v>41.06</v>
      </c>
      <c r="L474" s="69">
        <v>256.83</v>
      </c>
      <c r="M474" s="69">
        <v>256.83</v>
      </c>
      <c r="N474" s="41"/>
    </row>
    <row r="475" spans="1:14" x14ac:dyDescent="0.25">
      <c r="A475" s="47" t="s">
        <v>3693</v>
      </c>
      <c r="B475" s="63" t="s">
        <v>925</v>
      </c>
      <c r="C475" s="64" t="s">
        <v>104</v>
      </c>
      <c r="D475" s="65">
        <v>40902</v>
      </c>
      <c r="E475" s="66" t="s">
        <v>147</v>
      </c>
      <c r="F475" s="67" t="s">
        <v>145</v>
      </c>
      <c r="G475" s="68">
        <v>8.32</v>
      </c>
      <c r="H475" s="68">
        <v>1</v>
      </c>
      <c r="I475" s="69">
        <v>8.32</v>
      </c>
      <c r="J475" s="69">
        <v>0</v>
      </c>
      <c r="K475" s="69">
        <v>18.32</v>
      </c>
      <c r="L475" s="69">
        <v>152.41999999999999</v>
      </c>
      <c r="M475" s="69">
        <v>152.41999999999999</v>
      </c>
      <c r="N475" s="40"/>
    </row>
    <row r="476" spans="1:14" x14ac:dyDescent="0.25">
      <c r="A476" s="47" t="s">
        <v>3694</v>
      </c>
      <c r="B476" s="72" t="s">
        <v>926</v>
      </c>
      <c r="C476" s="73"/>
      <c r="D476" s="73"/>
      <c r="E476" s="74" t="s">
        <v>927</v>
      </c>
      <c r="F476" s="73"/>
      <c r="G476" s="75"/>
      <c r="H476" s="75"/>
      <c r="I476" s="75"/>
      <c r="J476" s="75"/>
      <c r="K476" s="75"/>
      <c r="L476" s="76">
        <v>15220.820000000002</v>
      </c>
      <c r="M476" s="76">
        <v>15220.820000000002</v>
      </c>
      <c r="N476" s="40"/>
    </row>
    <row r="477" spans="1:14" x14ac:dyDescent="0.25">
      <c r="A477" s="47" t="s">
        <v>3695</v>
      </c>
      <c r="B477" s="63" t="s">
        <v>928</v>
      </c>
      <c r="C477" s="64" t="s">
        <v>104</v>
      </c>
      <c r="D477" s="65">
        <v>60205</v>
      </c>
      <c r="E477" s="66" t="s">
        <v>929</v>
      </c>
      <c r="F477" s="67" t="s">
        <v>106</v>
      </c>
      <c r="G477" s="68">
        <v>116.76</v>
      </c>
      <c r="H477" s="68">
        <v>1</v>
      </c>
      <c r="I477" s="69">
        <v>116.76</v>
      </c>
      <c r="J477" s="69">
        <v>28.99</v>
      </c>
      <c r="K477" s="69">
        <v>18.57</v>
      </c>
      <c r="L477" s="69">
        <v>5553.1</v>
      </c>
      <c r="M477" s="69">
        <v>5553.1</v>
      </c>
      <c r="N477" s="40"/>
    </row>
    <row r="478" spans="1:14" ht="24" x14ac:dyDescent="0.3">
      <c r="A478" s="47" t="s">
        <v>3696</v>
      </c>
      <c r="B478" s="63" t="s">
        <v>930</v>
      </c>
      <c r="C478" s="64" t="s">
        <v>170</v>
      </c>
      <c r="D478" s="65">
        <v>92759</v>
      </c>
      <c r="E478" s="66" t="s">
        <v>919</v>
      </c>
      <c r="F478" s="67" t="s">
        <v>795</v>
      </c>
      <c r="G478" s="68">
        <v>187.9</v>
      </c>
      <c r="H478" s="68">
        <v>1</v>
      </c>
      <c r="I478" s="69">
        <v>187.9</v>
      </c>
      <c r="J478" s="69">
        <v>8.7799999999999994</v>
      </c>
      <c r="K478" s="69">
        <v>3.18</v>
      </c>
      <c r="L478" s="69">
        <v>2247.2800000000002</v>
      </c>
      <c r="M478" s="69">
        <v>2247.2800000000002</v>
      </c>
      <c r="N478" s="41"/>
    </row>
    <row r="479" spans="1:14" ht="24" x14ac:dyDescent="0.3">
      <c r="A479" s="47" t="s">
        <v>3697</v>
      </c>
      <c r="B479" s="63" t="s">
        <v>931</v>
      </c>
      <c r="C479" s="64" t="s">
        <v>170</v>
      </c>
      <c r="D479" s="65">
        <v>92762</v>
      </c>
      <c r="E479" s="66" t="s">
        <v>807</v>
      </c>
      <c r="F479" s="67" t="s">
        <v>795</v>
      </c>
      <c r="G479" s="68">
        <v>372.3</v>
      </c>
      <c r="H479" s="68">
        <v>1</v>
      </c>
      <c r="I479" s="69">
        <v>372.3</v>
      </c>
      <c r="J479" s="69">
        <v>8.68</v>
      </c>
      <c r="K479" s="69">
        <v>0.9</v>
      </c>
      <c r="L479" s="69">
        <v>3566.63</v>
      </c>
      <c r="M479" s="69">
        <v>3566.63</v>
      </c>
      <c r="N479" s="41"/>
    </row>
    <row r="480" spans="1:14" x14ac:dyDescent="0.25">
      <c r="A480" s="47" t="s">
        <v>3698</v>
      </c>
      <c r="B480" s="63" t="s">
        <v>932</v>
      </c>
      <c r="C480" s="64" t="s">
        <v>104</v>
      </c>
      <c r="D480" s="65">
        <v>60524</v>
      </c>
      <c r="E480" s="66" t="s">
        <v>799</v>
      </c>
      <c r="F480" s="67" t="s">
        <v>145</v>
      </c>
      <c r="G480" s="68">
        <v>7.55</v>
      </c>
      <c r="H480" s="68">
        <v>1</v>
      </c>
      <c r="I480" s="69">
        <v>7.55</v>
      </c>
      <c r="J480" s="69">
        <v>469.28</v>
      </c>
      <c r="K480" s="69">
        <v>0</v>
      </c>
      <c r="L480" s="69">
        <v>3543.06</v>
      </c>
      <c r="M480" s="69">
        <v>3543.06</v>
      </c>
      <c r="N480" s="40"/>
    </row>
    <row r="481" spans="1:14" ht="24" x14ac:dyDescent="0.3">
      <c r="A481" s="47" t="s">
        <v>3699</v>
      </c>
      <c r="B481" s="63" t="s">
        <v>933</v>
      </c>
      <c r="C481" s="64" t="s">
        <v>104</v>
      </c>
      <c r="D481" s="65">
        <v>60800</v>
      </c>
      <c r="E481" s="66" t="s">
        <v>924</v>
      </c>
      <c r="F481" s="67" t="s">
        <v>145</v>
      </c>
      <c r="G481" s="68">
        <v>7.55</v>
      </c>
      <c r="H481" s="68">
        <v>1</v>
      </c>
      <c r="I481" s="69">
        <v>7.55</v>
      </c>
      <c r="J481" s="69">
        <v>0.1</v>
      </c>
      <c r="K481" s="69">
        <v>41.06</v>
      </c>
      <c r="L481" s="69">
        <v>310.75</v>
      </c>
      <c r="M481" s="69">
        <v>310.75</v>
      </c>
      <c r="N481" s="41"/>
    </row>
    <row r="482" spans="1:14" x14ac:dyDescent="0.25">
      <c r="A482" s="47" t="s">
        <v>3700</v>
      </c>
      <c r="B482" s="72" t="s">
        <v>934</v>
      </c>
      <c r="C482" s="73"/>
      <c r="D482" s="73"/>
      <c r="E482" s="74" t="s">
        <v>935</v>
      </c>
      <c r="F482" s="73"/>
      <c r="G482" s="75"/>
      <c r="H482" s="75"/>
      <c r="I482" s="75"/>
      <c r="J482" s="75"/>
      <c r="K482" s="75"/>
      <c r="L482" s="76">
        <v>12794.47</v>
      </c>
      <c r="M482" s="76">
        <v>12794.47</v>
      </c>
      <c r="N482" s="40"/>
    </row>
    <row r="483" spans="1:14" x14ac:dyDescent="0.25">
      <c r="A483" s="47" t="s">
        <v>3701</v>
      </c>
      <c r="B483" s="63" t="s">
        <v>936</v>
      </c>
      <c r="C483" s="64" t="s">
        <v>104</v>
      </c>
      <c r="D483" s="65">
        <v>60205</v>
      </c>
      <c r="E483" s="66" t="s">
        <v>929</v>
      </c>
      <c r="F483" s="67" t="s">
        <v>106</v>
      </c>
      <c r="G483" s="68">
        <v>96.36</v>
      </c>
      <c r="H483" s="68">
        <v>1</v>
      </c>
      <c r="I483" s="69">
        <v>96.36</v>
      </c>
      <c r="J483" s="69">
        <v>28.99</v>
      </c>
      <c r="K483" s="69">
        <v>18.57</v>
      </c>
      <c r="L483" s="69">
        <v>4582.88</v>
      </c>
      <c r="M483" s="69">
        <v>4582.88</v>
      </c>
      <c r="N483" s="40"/>
    </row>
    <row r="484" spans="1:14" ht="24" x14ac:dyDescent="0.3">
      <c r="A484" s="47" t="s">
        <v>3702</v>
      </c>
      <c r="B484" s="63" t="s">
        <v>937</v>
      </c>
      <c r="C484" s="64" t="s">
        <v>170</v>
      </c>
      <c r="D484" s="65">
        <v>92759</v>
      </c>
      <c r="E484" s="66" t="s">
        <v>919</v>
      </c>
      <c r="F484" s="67" t="s">
        <v>795</v>
      </c>
      <c r="G484" s="68">
        <v>119.9</v>
      </c>
      <c r="H484" s="68">
        <v>1</v>
      </c>
      <c r="I484" s="69">
        <v>119.9</v>
      </c>
      <c r="J484" s="69">
        <v>8.7799999999999994</v>
      </c>
      <c r="K484" s="69">
        <v>3.18</v>
      </c>
      <c r="L484" s="69">
        <v>1434</v>
      </c>
      <c r="M484" s="69">
        <v>1434</v>
      </c>
      <c r="N484" s="41"/>
    </row>
    <row r="485" spans="1:14" x14ac:dyDescent="0.25">
      <c r="A485" s="47" t="s">
        <v>3703</v>
      </c>
      <c r="B485" s="63" t="s">
        <v>938</v>
      </c>
      <c r="C485" s="64" t="s">
        <v>104</v>
      </c>
      <c r="D485" s="65">
        <v>60304</v>
      </c>
      <c r="E485" s="66" t="s">
        <v>921</v>
      </c>
      <c r="F485" s="67" t="s">
        <v>795</v>
      </c>
      <c r="G485" s="68">
        <v>293.3</v>
      </c>
      <c r="H485" s="68">
        <v>1</v>
      </c>
      <c r="I485" s="69">
        <v>293.3</v>
      </c>
      <c r="J485" s="69">
        <v>7.79</v>
      </c>
      <c r="K485" s="69">
        <v>2.37</v>
      </c>
      <c r="L485" s="69">
        <v>2979.92</v>
      </c>
      <c r="M485" s="69">
        <v>2979.92</v>
      </c>
      <c r="N485" s="40"/>
    </row>
    <row r="486" spans="1:14" x14ac:dyDescent="0.25">
      <c r="A486" s="47" t="s">
        <v>3704</v>
      </c>
      <c r="B486" s="63" t="s">
        <v>939</v>
      </c>
      <c r="C486" s="64" t="s">
        <v>104</v>
      </c>
      <c r="D486" s="65">
        <v>60524</v>
      </c>
      <c r="E486" s="66" t="s">
        <v>799</v>
      </c>
      <c r="F486" s="67" t="s">
        <v>145</v>
      </c>
      <c r="G486" s="68">
        <v>7.44</v>
      </c>
      <c r="H486" s="68">
        <v>1</v>
      </c>
      <c r="I486" s="69">
        <v>7.44</v>
      </c>
      <c r="J486" s="69">
        <v>469.28</v>
      </c>
      <c r="K486" s="69">
        <v>0</v>
      </c>
      <c r="L486" s="69">
        <v>3491.44</v>
      </c>
      <c r="M486" s="69">
        <v>3491.44</v>
      </c>
      <c r="N486" s="40"/>
    </row>
    <row r="487" spans="1:14" ht="24" x14ac:dyDescent="0.3">
      <c r="A487" s="47" t="s">
        <v>3705</v>
      </c>
      <c r="B487" s="63" t="s">
        <v>940</v>
      </c>
      <c r="C487" s="64" t="s">
        <v>104</v>
      </c>
      <c r="D487" s="65">
        <v>60800</v>
      </c>
      <c r="E487" s="66" t="s">
        <v>924</v>
      </c>
      <c r="F487" s="67" t="s">
        <v>145</v>
      </c>
      <c r="G487" s="68">
        <v>7.44</v>
      </c>
      <c r="H487" s="68">
        <v>1</v>
      </c>
      <c r="I487" s="69">
        <v>7.44</v>
      </c>
      <c r="J487" s="69">
        <v>0.1</v>
      </c>
      <c r="K487" s="69">
        <v>41.06</v>
      </c>
      <c r="L487" s="69">
        <v>306.23</v>
      </c>
      <c r="M487" s="69">
        <v>306.23</v>
      </c>
      <c r="N487" s="41"/>
    </row>
    <row r="488" spans="1:14" x14ac:dyDescent="0.25">
      <c r="A488" s="47" t="s">
        <v>3706</v>
      </c>
      <c r="B488" s="72" t="s">
        <v>941</v>
      </c>
      <c r="C488" s="73"/>
      <c r="D488" s="73"/>
      <c r="E488" s="74" t="s">
        <v>942</v>
      </c>
      <c r="F488" s="73"/>
      <c r="G488" s="75"/>
      <c r="H488" s="75"/>
      <c r="I488" s="75"/>
      <c r="J488" s="75"/>
      <c r="K488" s="75"/>
      <c r="L488" s="76">
        <v>21017.85</v>
      </c>
      <c r="M488" s="76">
        <v>21017.85</v>
      </c>
      <c r="N488" s="40"/>
    </row>
    <row r="489" spans="1:14" ht="36" x14ac:dyDescent="0.3">
      <c r="A489" s="47" t="s">
        <v>3707</v>
      </c>
      <c r="B489" s="63" t="s">
        <v>943</v>
      </c>
      <c r="C489" s="64" t="s">
        <v>270</v>
      </c>
      <c r="D489" s="77" t="s">
        <v>944</v>
      </c>
      <c r="E489" s="66" t="s">
        <v>945</v>
      </c>
      <c r="F489" s="67" t="s">
        <v>106</v>
      </c>
      <c r="G489" s="68">
        <v>172.83</v>
      </c>
      <c r="H489" s="68">
        <v>1</v>
      </c>
      <c r="I489" s="69">
        <v>172.83</v>
      </c>
      <c r="J489" s="69">
        <v>93.59</v>
      </c>
      <c r="K489" s="69">
        <v>28.02</v>
      </c>
      <c r="L489" s="69">
        <v>21017.85</v>
      </c>
      <c r="M489" s="69">
        <v>21017.85</v>
      </c>
      <c r="N489" s="42"/>
    </row>
    <row r="490" spans="1:14" x14ac:dyDescent="0.25">
      <c r="A490" s="47" t="s">
        <v>3708</v>
      </c>
      <c r="B490" s="72" t="s">
        <v>946</v>
      </c>
      <c r="C490" s="73"/>
      <c r="D490" s="73"/>
      <c r="E490" s="74" t="s">
        <v>907</v>
      </c>
      <c r="F490" s="73"/>
      <c r="G490" s="75"/>
      <c r="H490" s="75"/>
      <c r="I490" s="75"/>
      <c r="J490" s="75"/>
      <c r="K490" s="75"/>
      <c r="L490" s="76">
        <v>225.18</v>
      </c>
      <c r="M490" s="76">
        <v>225.18</v>
      </c>
      <c r="N490" s="40"/>
    </row>
    <row r="491" spans="1:14" x14ac:dyDescent="0.25">
      <c r="A491" s="47" t="s">
        <v>3709</v>
      </c>
      <c r="B491" s="63" t="s">
        <v>947</v>
      </c>
      <c r="C491" s="64" t="s">
        <v>104</v>
      </c>
      <c r="D491" s="65">
        <v>60487</v>
      </c>
      <c r="E491" s="66" t="s">
        <v>909</v>
      </c>
      <c r="F491" s="67" t="s">
        <v>101</v>
      </c>
      <c r="G491" s="68">
        <v>18</v>
      </c>
      <c r="H491" s="68">
        <v>1</v>
      </c>
      <c r="I491" s="69">
        <v>18</v>
      </c>
      <c r="J491" s="69">
        <v>12.51</v>
      </c>
      <c r="K491" s="69">
        <v>0</v>
      </c>
      <c r="L491" s="69">
        <v>225.18</v>
      </c>
      <c r="M491" s="69">
        <v>225.18</v>
      </c>
      <c r="N491" s="40"/>
    </row>
    <row r="492" spans="1:14" x14ac:dyDescent="0.25">
      <c r="A492" s="47" t="s">
        <v>3710</v>
      </c>
      <c r="B492" s="72" t="s">
        <v>948</v>
      </c>
      <c r="C492" s="73"/>
      <c r="D492" s="73"/>
      <c r="E492" s="74" t="s">
        <v>949</v>
      </c>
      <c r="F492" s="73"/>
      <c r="G492" s="75"/>
      <c r="H492" s="75"/>
      <c r="I492" s="75"/>
      <c r="J492" s="75"/>
      <c r="K492" s="75"/>
      <c r="L492" s="76">
        <v>2561.37</v>
      </c>
      <c r="M492" s="76">
        <v>2561.37</v>
      </c>
      <c r="N492" s="40"/>
    </row>
    <row r="493" spans="1:14" x14ac:dyDescent="0.25">
      <c r="A493" s="47" t="s">
        <v>3711</v>
      </c>
      <c r="B493" s="63" t="s">
        <v>950</v>
      </c>
      <c r="C493" s="64" t="s">
        <v>104</v>
      </c>
      <c r="D493" s="65">
        <v>60010</v>
      </c>
      <c r="E493" s="66" t="s">
        <v>951</v>
      </c>
      <c r="F493" s="67" t="s">
        <v>145</v>
      </c>
      <c r="G493" s="68">
        <v>1.05</v>
      </c>
      <c r="H493" s="68">
        <v>1</v>
      </c>
      <c r="I493" s="69">
        <v>1.05</v>
      </c>
      <c r="J493" s="69">
        <v>1844.23</v>
      </c>
      <c r="K493" s="69">
        <v>595.16999999999996</v>
      </c>
      <c r="L493" s="69">
        <v>2561.37</v>
      </c>
      <c r="M493" s="69">
        <v>2561.37</v>
      </c>
      <c r="N493" s="40"/>
    </row>
    <row r="494" spans="1:14" x14ac:dyDescent="0.25">
      <c r="A494" s="47" t="s">
        <v>3712</v>
      </c>
      <c r="B494" s="57" t="s">
        <v>952</v>
      </c>
      <c r="C494" s="60"/>
      <c r="D494" s="60"/>
      <c r="E494" s="59" t="s">
        <v>30</v>
      </c>
      <c r="F494" s="60"/>
      <c r="G494" s="61"/>
      <c r="H494" s="61"/>
      <c r="I494" s="61"/>
      <c r="J494" s="61"/>
      <c r="K494" s="61"/>
      <c r="L494" s="62">
        <v>19653.36</v>
      </c>
      <c r="M494" s="62">
        <v>19653.36</v>
      </c>
      <c r="N494" s="40"/>
    </row>
    <row r="495" spans="1:14" x14ac:dyDescent="0.25">
      <c r="A495" s="47" t="s">
        <v>3713</v>
      </c>
      <c r="B495" s="72" t="s">
        <v>953</v>
      </c>
      <c r="C495" s="73"/>
      <c r="D495" s="73"/>
      <c r="E495" s="74" t="s">
        <v>954</v>
      </c>
      <c r="F495" s="73"/>
      <c r="G495" s="75"/>
      <c r="H495" s="75"/>
      <c r="I495" s="75"/>
      <c r="J495" s="75"/>
      <c r="K495" s="75"/>
      <c r="L495" s="76">
        <v>7879.4100000000008</v>
      </c>
      <c r="M495" s="76">
        <v>7879.4100000000008</v>
      </c>
      <c r="N495" s="40"/>
    </row>
    <row r="496" spans="1:14" x14ac:dyDescent="0.25">
      <c r="A496" s="47" t="s">
        <v>3714</v>
      </c>
      <c r="B496" s="63" t="s">
        <v>955</v>
      </c>
      <c r="C496" s="64" t="s">
        <v>104</v>
      </c>
      <c r="D496" s="65">
        <v>70391</v>
      </c>
      <c r="E496" s="66" t="s">
        <v>231</v>
      </c>
      <c r="F496" s="67" t="s">
        <v>101</v>
      </c>
      <c r="G496" s="68">
        <v>160</v>
      </c>
      <c r="H496" s="68">
        <v>1</v>
      </c>
      <c r="I496" s="69">
        <v>160</v>
      </c>
      <c r="J496" s="69">
        <v>0.14000000000000001</v>
      </c>
      <c r="K496" s="69">
        <v>0.47</v>
      </c>
      <c r="L496" s="69">
        <v>97.6</v>
      </c>
      <c r="M496" s="69">
        <v>97.6</v>
      </c>
      <c r="N496" s="40"/>
    </row>
    <row r="497" spans="1:14" x14ac:dyDescent="0.25">
      <c r="A497" s="47" t="s">
        <v>3715</v>
      </c>
      <c r="B497" s="63" t="s">
        <v>956</v>
      </c>
      <c r="C497" s="64" t="s">
        <v>104</v>
      </c>
      <c r="D497" s="65">
        <v>70421</v>
      </c>
      <c r="E497" s="66" t="s">
        <v>957</v>
      </c>
      <c r="F497" s="67" t="s">
        <v>358</v>
      </c>
      <c r="G497" s="68">
        <v>6</v>
      </c>
      <c r="H497" s="68">
        <v>1</v>
      </c>
      <c r="I497" s="69">
        <v>6</v>
      </c>
      <c r="J497" s="69">
        <v>1.56</v>
      </c>
      <c r="K497" s="69">
        <v>0.3</v>
      </c>
      <c r="L497" s="69">
        <v>11.16</v>
      </c>
      <c r="M497" s="69">
        <v>11.16</v>
      </c>
      <c r="N497" s="40"/>
    </row>
    <row r="498" spans="1:14" x14ac:dyDescent="0.25">
      <c r="A498" s="47" t="s">
        <v>3716</v>
      </c>
      <c r="B498" s="63" t="s">
        <v>958</v>
      </c>
      <c r="C498" s="64" t="s">
        <v>104</v>
      </c>
      <c r="D498" s="65">
        <v>70422</v>
      </c>
      <c r="E498" s="66" t="s">
        <v>357</v>
      </c>
      <c r="F498" s="67" t="s">
        <v>358</v>
      </c>
      <c r="G498" s="68">
        <v>4</v>
      </c>
      <c r="H498" s="68">
        <v>1</v>
      </c>
      <c r="I498" s="69">
        <v>4</v>
      </c>
      <c r="J498" s="69">
        <v>2.35</v>
      </c>
      <c r="K498" s="69">
        <v>0.3</v>
      </c>
      <c r="L498" s="69">
        <v>10.6</v>
      </c>
      <c r="M498" s="69">
        <v>10.6</v>
      </c>
      <c r="N498" s="40"/>
    </row>
    <row r="499" spans="1:14" x14ac:dyDescent="0.25">
      <c r="A499" s="47" t="s">
        <v>3717</v>
      </c>
      <c r="B499" s="63" t="s">
        <v>959</v>
      </c>
      <c r="C499" s="64" t="s">
        <v>104</v>
      </c>
      <c r="D499" s="65">
        <v>71861</v>
      </c>
      <c r="E499" s="66" t="s">
        <v>267</v>
      </c>
      <c r="F499" s="67" t="s">
        <v>101</v>
      </c>
      <c r="G499" s="68">
        <v>160</v>
      </c>
      <c r="H499" s="68">
        <v>1</v>
      </c>
      <c r="I499" s="69">
        <v>160</v>
      </c>
      <c r="J499" s="69">
        <v>0.1</v>
      </c>
      <c r="K499" s="69">
        <v>0.3</v>
      </c>
      <c r="L499" s="69">
        <v>64</v>
      </c>
      <c r="M499" s="69">
        <v>64</v>
      </c>
      <c r="N499" s="40"/>
    </row>
    <row r="500" spans="1:14" ht="24" x14ac:dyDescent="0.3">
      <c r="A500" s="47" t="s">
        <v>3718</v>
      </c>
      <c r="B500" s="63" t="s">
        <v>960</v>
      </c>
      <c r="C500" s="64" t="s">
        <v>170</v>
      </c>
      <c r="D500" s="65">
        <v>91844</v>
      </c>
      <c r="E500" s="66" t="s">
        <v>961</v>
      </c>
      <c r="F500" s="67" t="s">
        <v>123</v>
      </c>
      <c r="G500" s="68">
        <v>90</v>
      </c>
      <c r="H500" s="68">
        <v>1</v>
      </c>
      <c r="I500" s="69">
        <v>90</v>
      </c>
      <c r="J500" s="69">
        <v>2.92</v>
      </c>
      <c r="K500" s="69">
        <v>2.09</v>
      </c>
      <c r="L500" s="69">
        <v>450.9</v>
      </c>
      <c r="M500" s="69">
        <v>450.9</v>
      </c>
      <c r="N500" s="41"/>
    </row>
    <row r="501" spans="1:14" ht="24" x14ac:dyDescent="0.3">
      <c r="A501" s="47" t="s">
        <v>3719</v>
      </c>
      <c r="B501" s="63" t="s">
        <v>962</v>
      </c>
      <c r="C501" s="64" t="s">
        <v>170</v>
      </c>
      <c r="D501" s="65">
        <v>91854</v>
      </c>
      <c r="E501" s="66" t="s">
        <v>963</v>
      </c>
      <c r="F501" s="67" t="s">
        <v>123</v>
      </c>
      <c r="G501" s="68">
        <v>36</v>
      </c>
      <c r="H501" s="68">
        <v>1</v>
      </c>
      <c r="I501" s="69">
        <v>36</v>
      </c>
      <c r="J501" s="69">
        <v>3.33</v>
      </c>
      <c r="K501" s="69">
        <v>3.99</v>
      </c>
      <c r="L501" s="69">
        <v>263.52</v>
      </c>
      <c r="M501" s="69">
        <v>263.52</v>
      </c>
      <c r="N501" s="41"/>
    </row>
    <row r="502" spans="1:14" ht="24" x14ac:dyDescent="0.3">
      <c r="A502" s="47" t="s">
        <v>3720</v>
      </c>
      <c r="B502" s="63" t="s">
        <v>964</v>
      </c>
      <c r="C502" s="64" t="s">
        <v>170</v>
      </c>
      <c r="D502" s="65">
        <v>91846</v>
      </c>
      <c r="E502" s="70" t="s">
        <v>3182</v>
      </c>
      <c r="F502" s="67" t="s">
        <v>123</v>
      </c>
      <c r="G502" s="68">
        <v>4</v>
      </c>
      <c r="H502" s="68">
        <v>1</v>
      </c>
      <c r="I502" s="69">
        <v>4</v>
      </c>
      <c r="J502" s="69">
        <v>4.62</v>
      </c>
      <c r="K502" s="69">
        <v>2.54</v>
      </c>
      <c r="L502" s="69">
        <v>28.64</v>
      </c>
      <c r="M502" s="69">
        <v>28.64</v>
      </c>
      <c r="N502" s="41"/>
    </row>
    <row r="503" spans="1:14" ht="24" x14ac:dyDescent="0.3">
      <c r="A503" s="47" t="s">
        <v>3721</v>
      </c>
      <c r="B503" s="63" t="s">
        <v>965</v>
      </c>
      <c r="C503" s="64" t="s">
        <v>170</v>
      </c>
      <c r="D503" s="65">
        <v>91856</v>
      </c>
      <c r="E503" s="66" t="s">
        <v>966</v>
      </c>
      <c r="F503" s="67" t="s">
        <v>123</v>
      </c>
      <c r="G503" s="68">
        <v>2</v>
      </c>
      <c r="H503" s="68">
        <v>1</v>
      </c>
      <c r="I503" s="69">
        <v>2</v>
      </c>
      <c r="J503" s="69">
        <v>4.93</v>
      </c>
      <c r="K503" s="69">
        <v>4.41</v>
      </c>
      <c r="L503" s="69">
        <v>18.68</v>
      </c>
      <c r="M503" s="69">
        <v>18.68</v>
      </c>
      <c r="N503" s="41"/>
    </row>
    <row r="504" spans="1:14" ht="24" x14ac:dyDescent="0.3">
      <c r="A504" s="47" t="s">
        <v>3722</v>
      </c>
      <c r="B504" s="63" t="s">
        <v>967</v>
      </c>
      <c r="C504" s="64" t="s">
        <v>170</v>
      </c>
      <c r="D504" s="65">
        <v>91940</v>
      </c>
      <c r="E504" s="66" t="s">
        <v>968</v>
      </c>
      <c r="F504" s="67" t="s">
        <v>101</v>
      </c>
      <c r="G504" s="68">
        <v>13</v>
      </c>
      <c r="H504" s="68">
        <v>1</v>
      </c>
      <c r="I504" s="69">
        <v>13</v>
      </c>
      <c r="J504" s="69">
        <v>4.42</v>
      </c>
      <c r="K504" s="69">
        <v>8.7200000000000006</v>
      </c>
      <c r="L504" s="69">
        <v>170.82</v>
      </c>
      <c r="M504" s="69">
        <v>170.82</v>
      </c>
      <c r="N504" s="41"/>
    </row>
    <row r="505" spans="1:14" ht="24" x14ac:dyDescent="0.3">
      <c r="A505" s="47" t="s">
        <v>3723</v>
      </c>
      <c r="B505" s="63" t="s">
        <v>969</v>
      </c>
      <c r="C505" s="64" t="s">
        <v>170</v>
      </c>
      <c r="D505" s="65">
        <v>91941</v>
      </c>
      <c r="E505" s="66" t="s">
        <v>970</v>
      </c>
      <c r="F505" s="67" t="s">
        <v>101</v>
      </c>
      <c r="G505" s="68">
        <v>28</v>
      </c>
      <c r="H505" s="68">
        <v>1</v>
      </c>
      <c r="I505" s="69">
        <v>28</v>
      </c>
      <c r="J505" s="69">
        <v>3.13</v>
      </c>
      <c r="K505" s="69">
        <v>4.97</v>
      </c>
      <c r="L505" s="69">
        <v>226.8</v>
      </c>
      <c r="M505" s="69">
        <v>226.8</v>
      </c>
      <c r="N505" s="41"/>
    </row>
    <row r="506" spans="1:14" x14ac:dyDescent="0.25">
      <c r="A506" s="47" t="s">
        <v>3724</v>
      </c>
      <c r="B506" s="63" t="s">
        <v>971</v>
      </c>
      <c r="C506" s="64" t="s">
        <v>104</v>
      </c>
      <c r="D506" s="65">
        <v>70680</v>
      </c>
      <c r="E506" s="66" t="s">
        <v>972</v>
      </c>
      <c r="F506" s="67" t="s">
        <v>101</v>
      </c>
      <c r="G506" s="68">
        <v>2</v>
      </c>
      <c r="H506" s="68">
        <v>1</v>
      </c>
      <c r="I506" s="69">
        <v>2</v>
      </c>
      <c r="J506" s="69">
        <v>2.17</v>
      </c>
      <c r="K506" s="69">
        <v>4.45</v>
      </c>
      <c r="L506" s="69">
        <v>13.24</v>
      </c>
      <c r="M506" s="69">
        <v>13.24</v>
      </c>
      <c r="N506" s="40"/>
    </row>
    <row r="507" spans="1:14" x14ac:dyDescent="0.25">
      <c r="A507" s="47" t="s">
        <v>3725</v>
      </c>
      <c r="B507" s="63" t="s">
        <v>973</v>
      </c>
      <c r="C507" s="64" t="s">
        <v>104</v>
      </c>
      <c r="D507" s="65">
        <v>70682</v>
      </c>
      <c r="E507" s="66" t="s">
        <v>974</v>
      </c>
      <c r="F507" s="67" t="s">
        <v>101</v>
      </c>
      <c r="G507" s="68">
        <v>22</v>
      </c>
      <c r="H507" s="68">
        <v>1</v>
      </c>
      <c r="I507" s="69">
        <v>22</v>
      </c>
      <c r="J507" s="69">
        <v>4.66</v>
      </c>
      <c r="K507" s="69">
        <v>4.45</v>
      </c>
      <c r="L507" s="69">
        <v>200.42</v>
      </c>
      <c r="M507" s="69">
        <v>200.42</v>
      </c>
      <c r="N507" s="40"/>
    </row>
    <row r="508" spans="1:14" x14ac:dyDescent="0.25">
      <c r="A508" s="47" t="s">
        <v>3726</v>
      </c>
      <c r="B508" s="63" t="s">
        <v>975</v>
      </c>
      <c r="C508" s="64" t="s">
        <v>104</v>
      </c>
      <c r="D508" s="65">
        <v>70563</v>
      </c>
      <c r="E508" s="66" t="s">
        <v>976</v>
      </c>
      <c r="F508" s="67" t="s">
        <v>123</v>
      </c>
      <c r="G508" s="68">
        <v>500</v>
      </c>
      <c r="H508" s="68">
        <v>1</v>
      </c>
      <c r="I508" s="69">
        <v>500</v>
      </c>
      <c r="J508" s="69">
        <v>2.04</v>
      </c>
      <c r="K508" s="69">
        <v>1.62</v>
      </c>
      <c r="L508" s="69">
        <v>1830</v>
      </c>
      <c r="M508" s="69">
        <v>1830</v>
      </c>
      <c r="N508" s="40"/>
    </row>
    <row r="509" spans="1:14" x14ac:dyDescent="0.25">
      <c r="A509" s="47" t="s">
        <v>3727</v>
      </c>
      <c r="B509" s="63" t="s">
        <v>977</v>
      </c>
      <c r="C509" s="64" t="s">
        <v>104</v>
      </c>
      <c r="D509" s="65">
        <v>72578</v>
      </c>
      <c r="E509" s="66" t="s">
        <v>978</v>
      </c>
      <c r="F509" s="67" t="s">
        <v>101</v>
      </c>
      <c r="G509" s="68">
        <v>28</v>
      </c>
      <c r="H509" s="68">
        <v>1</v>
      </c>
      <c r="I509" s="69">
        <v>28</v>
      </c>
      <c r="J509" s="69">
        <v>6.71</v>
      </c>
      <c r="K509" s="69">
        <v>8.6</v>
      </c>
      <c r="L509" s="69">
        <v>428.68</v>
      </c>
      <c r="M509" s="69">
        <v>428.68</v>
      </c>
      <c r="N509" s="40"/>
    </row>
    <row r="510" spans="1:14" ht="24" x14ac:dyDescent="0.3">
      <c r="A510" s="47" t="s">
        <v>3728</v>
      </c>
      <c r="B510" s="63" t="s">
        <v>979</v>
      </c>
      <c r="C510" s="64" t="s">
        <v>170</v>
      </c>
      <c r="D510" s="65">
        <v>92023</v>
      </c>
      <c r="E510" s="70" t="s">
        <v>3183</v>
      </c>
      <c r="F510" s="67" t="s">
        <v>101</v>
      </c>
      <c r="G510" s="68">
        <v>2</v>
      </c>
      <c r="H510" s="68">
        <v>1</v>
      </c>
      <c r="I510" s="69">
        <v>2</v>
      </c>
      <c r="J510" s="69">
        <v>20.02</v>
      </c>
      <c r="K510" s="69">
        <v>18.190000000000001</v>
      </c>
      <c r="L510" s="69">
        <v>76.42</v>
      </c>
      <c r="M510" s="69">
        <v>76.42</v>
      </c>
      <c r="N510" s="41"/>
    </row>
    <row r="511" spans="1:14" x14ac:dyDescent="0.25">
      <c r="A511" s="47" t="s">
        <v>3729</v>
      </c>
      <c r="B511" s="63" t="s">
        <v>980</v>
      </c>
      <c r="C511" s="64" t="s">
        <v>104</v>
      </c>
      <c r="D511" s="65">
        <v>71440</v>
      </c>
      <c r="E511" s="66" t="s">
        <v>981</v>
      </c>
      <c r="F511" s="67" t="s">
        <v>101</v>
      </c>
      <c r="G511" s="68">
        <v>7</v>
      </c>
      <c r="H511" s="68">
        <v>1</v>
      </c>
      <c r="I511" s="69">
        <v>7</v>
      </c>
      <c r="J511" s="69">
        <v>6.37</v>
      </c>
      <c r="K511" s="69">
        <v>6.22</v>
      </c>
      <c r="L511" s="69">
        <v>88.13</v>
      </c>
      <c r="M511" s="69">
        <v>88.13</v>
      </c>
      <c r="N511" s="40"/>
    </row>
    <row r="512" spans="1:14" x14ac:dyDescent="0.25">
      <c r="A512" s="47" t="s">
        <v>3730</v>
      </c>
      <c r="B512" s="63" t="s">
        <v>982</v>
      </c>
      <c r="C512" s="64" t="s">
        <v>104</v>
      </c>
      <c r="D512" s="65">
        <v>71441</v>
      </c>
      <c r="E512" s="66" t="s">
        <v>257</v>
      </c>
      <c r="F512" s="67" t="s">
        <v>101</v>
      </c>
      <c r="G512" s="68">
        <v>1</v>
      </c>
      <c r="H512" s="68">
        <v>1</v>
      </c>
      <c r="I512" s="69">
        <v>1</v>
      </c>
      <c r="J512" s="69">
        <v>9.19</v>
      </c>
      <c r="K512" s="69">
        <v>10.97</v>
      </c>
      <c r="L512" s="69">
        <v>20.16</v>
      </c>
      <c r="M512" s="69">
        <v>20.16</v>
      </c>
      <c r="N512" s="40"/>
    </row>
    <row r="513" spans="1:14" x14ac:dyDescent="0.25">
      <c r="A513" s="47" t="s">
        <v>3731</v>
      </c>
      <c r="B513" s="63" t="s">
        <v>983</v>
      </c>
      <c r="C513" s="64" t="s">
        <v>104</v>
      </c>
      <c r="D513" s="65">
        <v>70645</v>
      </c>
      <c r="E513" s="66" t="s">
        <v>984</v>
      </c>
      <c r="F513" s="67" t="s">
        <v>101</v>
      </c>
      <c r="G513" s="68">
        <v>1</v>
      </c>
      <c r="H513" s="68">
        <v>1</v>
      </c>
      <c r="I513" s="69">
        <v>1</v>
      </c>
      <c r="J513" s="69">
        <v>22.56</v>
      </c>
      <c r="K513" s="69">
        <v>20.75</v>
      </c>
      <c r="L513" s="69">
        <v>43.31</v>
      </c>
      <c r="M513" s="69">
        <v>43.31</v>
      </c>
      <c r="N513" s="40"/>
    </row>
    <row r="514" spans="1:14" ht="24" x14ac:dyDescent="0.3">
      <c r="A514" s="47" t="s">
        <v>3732</v>
      </c>
      <c r="B514" s="63" t="s">
        <v>985</v>
      </c>
      <c r="C514" s="64" t="s">
        <v>170</v>
      </c>
      <c r="D514" s="65">
        <v>100903</v>
      </c>
      <c r="E514" s="70" t="s">
        <v>3184</v>
      </c>
      <c r="F514" s="67" t="s">
        <v>101</v>
      </c>
      <c r="G514" s="68">
        <v>44</v>
      </c>
      <c r="H514" s="68">
        <v>1</v>
      </c>
      <c r="I514" s="69">
        <v>44</v>
      </c>
      <c r="J514" s="69">
        <v>18.25</v>
      </c>
      <c r="K514" s="69">
        <v>5.63</v>
      </c>
      <c r="L514" s="69">
        <v>1050.72</v>
      </c>
      <c r="M514" s="69">
        <v>1050.72</v>
      </c>
      <c r="N514" s="41"/>
    </row>
    <row r="515" spans="1:14" x14ac:dyDescent="0.3">
      <c r="A515" s="47" t="s">
        <v>3733</v>
      </c>
      <c r="B515" s="63" t="s">
        <v>986</v>
      </c>
      <c r="C515" s="64" t="s">
        <v>170</v>
      </c>
      <c r="D515" s="65">
        <v>97610</v>
      </c>
      <c r="E515" s="66" t="s">
        <v>261</v>
      </c>
      <c r="F515" s="67" t="s">
        <v>101</v>
      </c>
      <c r="G515" s="68">
        <v>2</v>
      </c>
      <c r="H515" s="68">
        <v>1</v>
      </c>
      <c r="I515" s="69">
        <v>2</v>
      </c>
      <c r="J515" s="69">
        <v>9.68</v>
      </c>
      <c r="K515" s="69">
        <v>3.77</v>
      </c>
      <c r="L515" s="69">
        <v>26.9</v>
      </c>
      <c r="M515" s="69">
        <v>26.9</v>
      </c>
      <c r="N515" s="41"/>
    </row>
    <row r="516" spans="1:14" ht="24" x14ac:dyDescent="0.3">
      <c r="A516" s="47" t="s">
        <v>3734</v>
      </c>
      <c r="B516" s="63" t="s">
        <v>987</v>
      </c>
      <c r="C516" s="64" t="s">
        <v>270</v>
      </c>
      <c r="D516" s="77" t="s">
        <v>988</v>
      </c>
      <c r="E516" s="66" t="s">
        <v>989</v>
      </c>
      <c r="F516" s="67" t="s">
        <v>101</v>
      </c>
      <c r="G516" s="68">
        <v>22</v>
      </c>
      <c r="H516" s="68">
        <v>1</v>
      </c>
      <c r="I516" s="69">
        <v>22</v>
      </c>
      <c r="J516" s="69">
        <v>76.209999999999994</v>
      </c>
      <c r="K516" s="69">
        <v>11.46</v>
      </c>
      <c r="L516" s="69">
        <v>1928.74</v>
      </c>
      <c r="M516" s="69">
        <v>1928.74</v>
      </c>
      <c r="N516" s="41"/>
    </row>
    <row r="517" spans="1:14" x14ac:dyDescent="0.25">
      <c r="A517" s="47" t="s">
        <v>3735</v>
      </c>
      <c r="B517" s="63" t="s">
        <v>990</v>
      </c>
      <c r="C517" s="64" t="s">
        <v>104</v>
      </c>
      <c r="D517" s="65">
        <v>71688</v>
      </c>
      <c r="E517" s="66" t="s">
        <v>991</v>
      </c>
      <c r="F517" s="67" t="s">
        <v>101</v>
      </c>
      <c r="G517" s="68">
        <v>2</v>
      </c>
      <c r="H517" s="68">
        <v>1</v>
      </c>
      <c r="I517" s="69">
        <v>2</v>
      </c>
      <c r="J517" s="69">
        <v>52.52</v>
      </c>
      <c r="K517" s="69">
        <v>9.56</v>
      </c>
      <c r="L517" s="69">
        <v>124.16</v>
      </c>
      <c r="M517" s="69">
        <v>124.16</v>
      </c>
      <c r="N517" s="40"/>
    </row>
    <row r="518" spans="1:14" ht="36" x14ac:dyDescent="0.3">
      <c r="A518" s="47" t="s">
        <v>3736</v>
      </c>
      <c r="B518" s="63" t="s">
        <v>992</v>
      </c>
      <c r="C518" s="64" t="s">
        <v>170</v>
      </c>
      <c r="D518" s="65">
        <v>101875</v>
      </c>
      <c r="E518" s="70" t="s">
        <v>3185</v>
      </c>
      <c r="F518" s="67" t="s">
        <v>101</v>
      </c>
      <c r="G518" s="68">
        <v>1</v>
      </c>
      <c r="H518" s="68">
        <v>1</v>
      </c>
      <c r="I518" s="69">
        <v>1</v>
      </c>
      <c r="J518" s="69">
        <v>295.33</v>
      </c>
      <c r="K518" s="69">
        <v>15.64</v>
      </c>
      <c r="L518" s="69">
        <v>310.97000000000003</v>
      </c>
      <c r="M518" s="69">
        <v>310.97000000000003</v>
      </c>
      <c r="N518" s="41"/>
    </row>
    <row r="519" spans="1:14" ht="24" x14ac:dyDescent="0.3">
      <c r="A519" s="47" t="s">
        <v>3737</v>
      </c>
      <c r="B519" s="63" t="s">
        <v>993</v>
      </c>
      <c r="C519" s="64" t="s">
        <v>170</v>
      </c>
      <c r="D519" s="65">
        <v>93671</v>
      </c>
      <c r="E519" s="70" t="s">
        <v>3186</v>
      </c>
      <c r="F519" s="67" t="s">
        <v>101</v>
      </c>
      <c r="G519" s="68">
        <v>1</v>
      </c>
      <c r="H519" s="68">
        <v>1</v>
      </c>
      <c r="I519" s="69">
        <v>1</v>
      </c>
      <c r="J519" s="69">
        <v>55.32</v>
      </c>
      <c r="K519" s="69">
        <v>8.07</v>
      </c>
      <c r="L519" s="69">
        <v>63.39</v>
      </c>
      <c r="M519" s="69">
        <v>63.39</v>
      </c>
      <c r="N519" s="41"/>
    </row>
    <row r="520" spans="1:14" ht="24" x14ac:dyDescent="0.3">
      <c r="A520" s="47" t="s">
        <v>3738</v>
      </c>
      <c r="B520" s="63" t="s">
        <v>994</v>
      </c>
      <c r="C520" s="64" t="s">
        <v>170</v>
      </c>
      <c r="D520" s="65">
        <v>93653</v>
      </c>
      <c r="E520" s="66" t="s">
        <v>995</v>
      </c>
      <c r="F520" s="67" t="s">
        <v>101</v>
      </c>
      <c r="G520" s="68">
        <v>1</v>
      </c>
      <c r="H520" s="68">
        <v>1</v>
      </c>
      <c r="I520" s="69">
        <v>1</v>
      </c>
      <c r="J520" s="69">
        <v>8.1199999999999992</v>
      </c>
      <c r="K520" s="69">
        <v>1.01</v>
      </c>
      <c r="L520" s="69">
        <v>9.1300000000000008</v>
      </c>
      <c r="M520" s="69">
        <v>9.1300000000000008</v>
      </c>
      <c r="N520" s="41"/>
    </row>
    <row r="521" spans="1:14" ht="24" x14ac:dyDescent="0.3">
      <c r="A521" s="47" t="s">
        <v>3739</v>
      </c>
      <c r="B521" s="63" t="s">
        <v>996</v>
      </c>
      <c r="C521" s="64" t="s">
        <v>170</v>
      </c>
      <c r="D521" s="65">
        <v>93654</v>
      </c>
      <c r="E521" s="66" t="s">
        <v>249</v>
      </c>
      <c r="F521" s="67" t="s">
        <v>101</v>
      </c>
      <c r="G521" s="68">
        <v>7</v>
      </c>
      <c r="H521" s="68">
        <v>1</v>
      </c>
      <c r="I521" s="69">
        <v>7</v>
      </c>
      <c r="J521" s="69">
        <v>8.24</v>
      </c>
      <c r="K521" s="69">
        <v>1.38</v>
      </c>
      <c r="L521" s="69">
        <v>67.34</v>
      </c>
      <c r="M521" s="69">
        <v>67.34</v>
      </c>
      <c r="N521" s="41"/>
    </row>
    <row r="522" spans="1:14" x14ac:dyDescent="0.25">
      <c r="A522" s="47" t="s">
        <v>3740</v>
      </c>
      <c r="B522" s="63" t="s">
        <v>997</v>
      </c>
      <c r="C522" s="64" t="s">
        <v>104</v>
      </c>
      <c r="D522" s="65">
        <v>71450</v>
      </c>
      <c r="E522" s="66" t="s">
        <v>998</v>
      </c>
      <c r="F522" s="67" t="s">
        <v>101</v>
      </c>
      <c r="G522" s="68">
        <v>1</v>
      </c>
      <c r="H522" s="68">
        <v>1</v>
      </c>
      <c r="I522" s="69">
        <v>1</v>
      </c>
      <c r="J522" s="69">
        <v>120.83</v>
      </c>
      <c r="K522" s="69">
        <v>17.79</v>
      </c>
      <c r="L522" s="69">
        <v>138.62</v>
      </c>
      <c r="M522" s="69">
        <v>138.62</v>
      </c>
      <c r="N522" s="40"/>
    </row>
    <row r="523" spans="1:14" x14ac:dyDescent="0.25">
      <c r="A523" s="47" t="s">
        <v>3741</v>
      </c>
      <c r="B523" s="63" t="s">
        <v>999</v>
      </c>
      <c r="C523" s="64" t="s">
        <v>104</v>
      </c>
      <c r="D523" s="65">
        <v>71321</v>
      </c>
      <c r="E523" s="66" t="s">
        <v>415</v>
      </c>
      <c r="F523" s="67" t="s">
        <v>101</v>
      </c>
      <c r="G523" s="68">
        <v>1</v>
      </c>
      <c r="H523" s="68">
        <v>1</v>
      </c>
      <c r="I523" s="69">
        <v>1</v>
      </c>
      <c r="J523" s="69">
        <v>13.34</v>
      </c>
      <c r="K523" s="69">
        <v>5.92</v>
      </c>
      <c r="L523" s="69">
        <v>19.260000000000002</v>
      </c>
      <c r="M523" s="69">
        <v>19.260000000000002</v>
      </c>
      <c r="N523" s="40"/>
    </row>
    <row r="524" spans="1:14" x14ac:dyDescent="0.25">
      <c r="A524" s="47" t="s">
        <v>3742</v>
      </c>
      <c r="B524" s="63" t="s">
        <v>1000</v>
      </c>
      <c r="C524" s="64" t="s">
        <v>104</v>
      </c>
      <c r="D524" s="65">
        <v>71331</v>
      </c>
      <c r="E524" s="66" t="s">
        <v>1001</v>
      </c>
      <c r="F524" s="67" t="s">
        <v>101</v>
      </c>
      <c r="G524" s="68">
        <v>5</v>
      </c>
      <c r="H524" s="68">
        <v>1</v>
      </c>
      <c r="I524" s="69">
        <v>5</v>
      </c>
      <c r="J524" s="69">
        <v>7.57</v>
      </c>
      <c r="K524" s="69">
        <v>11.85</v>
      </c>
      <c r="L524" s="69">
        <v>97.1</v>
      </c>
      <c r="M524" s="69">
        <v>97.1</v>
      </c>
      <c r="N524" s="40"/>
    </row>
    <row r="525" spans="1:14" x14ac:dyDescent="0.25">
      <c r="A525" s="47" t="s">
        <v>3743</v>
      </c>
      <c r="B525" s="72" t="s">
        <v>1002</v>
      </c>
      <c r="C525" s="73"/>
      <c r="D525" s="73"/>
      <c r="E525" s="74" t="s">
        <v>277</v>
      </c>
      <c r="F525" s="73"/>
      <c r="G525" s="75"/>
      <c r="H525" s="75"/>
      <c r="I525" s="75"/>
      <c r="J525" s="75"/>
      <c r="K525" s="75"/>
      <c r="L525" s="76">
        <v>11773.95</v>
      </c>
      <c r="M525" s="76">
        <v>11773.95</v>
      </c>
      <c r="N525" s="40"/>
    </row>
    <row r="526" spans="1:14" x14ac:dyDescent="0.25">
      <c r="A526" s="47" t="s">
        <v>3744</v>
      </c>
      <c r="B526" s="63" t="s">
        <v>1003</v>
      </c>
      <c r="C526" s="64" t="s">
        <v>104</v>
      </c>
      <c r="D526" s="65">
        <v>70283</v>
      </c>
      <c r="E526" s="66" t="s">
        <v>1004</v>
      </c>
      <c r="F526" s="67" t="s">
        <v>101</v>
      </c>
      <c r="G526" s="68">
        <v>6</v>
      </c>
      <c r="H526" s="68">
        <v>1</v>
      </c>
      <c r="I526" s="69">
        <v>6</v>
      </c>
      <c r="J526" s="69">
        <v>13.84</v>
      </c>
      <c r="K526" s="69">
        <v>8.89</v>
      </c>
      <c r="L526" s="69">
        <v>136.38</v>
      </c>
      <c r="M526" s="69">
        <v>136.38</v>
      </c>
      <c r="N526" s="40"/>
    </row>
    <row r="527" spans="1:14" x14ac:dyDescent="0.25">
      <c r="A527" s="47" t="s">
        <v>3745</v>
      </c>
      <c r="B527" s="63" t="s">
        <v>1005</v>
      </c>
      <c r="C527" s="64" t="s">
        <v>104</v>
      </c>
      <c r="D527" s="65">
        <v>70207</v>
      </c>
      <c r="E527" s="66" t="s">
        <v>1006</v>
      </c>
      <c r="F527" s="67" t="s">
        <v>101</v>
      </c>
      <c r="G527" s="68">
        <v>6</v>
      </c>
      <c r="H527" s="68">
        <v>1</v>
      </c>
      <c r="I527" s="69">
        <v>6</v>
      </c>
      <c r="J527" s="69">
        <v>6.22</v>
      </c>
      <c r="K527" s="69">
        <v>4.45</v>
      </c>
      <c r="L527" s="69">
        <v>64.02</v>
      </c>
      <c r="M527" s="69">
        <v>64.02</v>
      </c>
      <c r="N527" s="40"/>
    </row>
    <row r="528" spans="1:14" x14ac:dyDescent="0.25">
      <c r="A528" s="47" t="s">
        <v>3746</v>
      </c>
      <c r="B528" s="63" t="s">
        <v>1007</v>
      </c>
      <c r="C528" s="64" t="s">
        <v>104</v>
      </c>
      <c r="D528" s="65">
        <v>70211</v>
      </c>
      <c r="E528" s="66" t="s">
        <v>1008</v>
      </c>
      <c r="F528" s="67" t="s">
        <v>101</v>
      </c>
      <c r="G528" s="68">
        <v>55</v>
      </c>
      <c r="H528" s="68">
        <v>1</v>
      </c>
      <c r="I528" s="69">
        <v>55</v>
      </c>
      <c r="J528" s="69">
        <v>0.13</v>
      </c>
      <c r="K528" s="69">
        <v>0.4</v>
      </c>
      <c r="L528" s="69">
        <v>29.15</v>
      </c>
      <c r="M528" s="69">
        <v>29.15</v>
      </c>
      <c r="N528" s="40"/>
    </row>
    <row r="529" spans="1:14" x14ac:dyDescent="0.25">
      <c r="A529" s="47" t="s">
        <v>3747</v>
      </c>
      <c r="B529" s="63" t="s">
        <v>1009</v>
      </c>
      <c r="C529" s="64" t="s">
        <v>104</v>
      </c>
      <c r="D529" s="65">
        <v>70218</v>
      </c>
      <c r="E529" s="66" t="s">
        <v>1010</v>
      </c>
      <c r="F529" s="67" t="s">
        <v>123</v>
      </c>
      <c r="G529" s="68">
        <v>55</v>
      </c>
      <c r="H529" s="68">
        <v>1</v>
      </c>
      <c r="I529" s="69">
        <v>55</v>
      </c>
      <c r="J529" s="69">
        <v>0.8</v>
      </c>
      <c r="K529" s="69">
        <v>1.21</v>
      </c>
      <c r="L529" s="69">
        <v>110.55</v>
      </c>
      <c r="M529" s="69">
        <v>110.55</v>
      </c>
      <c r="N529" s="40"/>
    </row>
    <row r="530" spans="1:14" x14ac:dyDescent="0.25">
      <c r="A530" s="47" t="s">
        <v>3748</v>
      </c>
      <c r="B530" s="63" t="s">
        <v>1011</v>
      </c>
      <c r="C530" s="64" t="s">
        <v>104</v>
      </c>
      <c r="D530" s="65">
        <v>70422</v>
      </c>
      <c r="E530" s="66" t="s">
        <v>357</v>
      </c>
      <c r="F530" s="67" t="s">
        <v>358</v>
      </c>
      <c r="G530" s="68">
        <v>14</v>
      </c>
      <c r="H530" s="68">
        <v>1</v>
      </c>
      <c r="I530" s="69">
        <v>14</v>
      </c>
      <c r="J530" s="69">
        <v>2.35</v>
      </c>
      <c r="K530" s="69">
        <v>0.3</v>
      </c>
      <c r="L530" s="69">
        <v>37.1</v>
      </c>
      <c r="M530" s="69">
        <v>37.1</v>
      </c>
      <c r="N530" s="40"/>
    </row>
    <row r="531" spans="1:14" x14ac:dyDescent="0.25">
      <c r="A531" s="47" t="s">
        <v>3749</v>
      </c>
      <c r="B531" s="63" t="s">
        <v>1012</v>
      </c>
      <c r="C531" s="64" t="s">
        <v>104</v>
      </c>
      <c r="D531" s="65">
        <v>70425</v>
      </c>
      <c r="E531" s="66" t="s">
        <v>1013</v>
      </c>
      <c r="F531" s="67" t="s">
        <v>358</v>
      </c>
      <c r="G531" s="68">
        <v>7</v>
      </c>
      <c r="H531" s="68">
        <v>1</v>
      </c>
      <c r="I531" s="69">
        <v>7</v>
      </c>
      <c r="J531" s="69">
        <v>6.62</v>
      </c>
      <c r="K531" s="69">
        <v>1.77</v>
      </c>
      <c r="L531" s="69">
        <v>58.73</v>
      </c>
      <c r="M531" s="69">
        <v>58.73</v>
      </c>
      <c r="N531" s="40"/>
    </row>
    <row r="532" spans="1:14" x14ac:dyDescent="0.25">
      <c r="A532" s="47" t="s">
        <v>3750</v>
      </c>
      <c r="B532" s="63" t="s">
        <v>1014</v>
      </c>
      <c r="C532" s="64" t="s">
        <v>104</v>
      </c>
      <c r="D532" s="65">
        <v>70427</v>
      </c>
      <c r="E532" s="66" t="s">
        <v>1015</v>
      </c>
      <c r="F532" s="67" t="s">
        <v>358</v>
      </c>
      <c r="G532" s="68">
        <v>3</v>
      </c>
      <c r="H532" s="68">
        <v>1</v>
      </c>
      <c r="I532" s="69">
        <v>3</v>
      </c>
      <c r="J532" s="69">
        <v>11.34</v>
      </c>
      <c r="K532" s="69">
        <v>5.33</v>
      </c>
      <c r="L532" s="69">
        <v>50.01</v>
      </c>
      <c r="M532" s="69">
        <v>50.01</v>
      </c>
      <c r="N532" s="40"/>
    </row>
    <row r="533" spans="1:14" x14ac:dyDescent="0.25">
      <c r="A533" s="47" t="s">
        <v>3751</v>
      </c>
      <c r="B533" s="63" t="s">
        <v>1016</v>
      </c>
      <c r="C533" s="64" t="s">
        <v>104</v>
      </c>
      <c r="D533" s="65">
        <v>70506</v>
      </c>
      <c r="E533" s="66" t="s">
        <v>1017</v>
      </c>
      <c r="F533" s="67" t="s">
        <v>101</v>
      </c>
      <c r="G533" s="68">
        <v>1</v>
      </c>
      <c r="H533" s="68">
        <v>1</v>
      </c>
      <c r="I533" s="69">
        <v>1</v>
      </c>
      <c r="J533" s="69">
        <v>27.7</v>
      </c>
      <c r="K533" s="69">
        <v>12.75</v>
      </c>
      <c r="L533" s="69">
        <v>40.450000000000003</v>
      </c>
      <c r="M533" s="69">
        <v>40.450000000000003</v>
      </c>
      <c r="N533" s="40"/>
    </row>
    <row r="534" spans="1:14" x14ac:dyDescent="0.25">
      <c r="A534" s="47" t="s">
        <v>3752</v>
      </c>
      <c r="B534" s="63" t="s">
        <v>1018</v>
      </c>
      <c r="C534" s="64" t="s">
        <v>104</v>
      </c>
      <c r="D534" s="65">
        <v>70610</v>
      </c>
      <c r="E534" s="66" t="s">
        <v>1019</v>
      </c>
      <c r="F534" s="67" t="s">
        <v>123</v>
      </c>
      <c r="G534" s="68">
        <v>17</v>
      </c>
      <c r="H534" s="68">
        <v>1</v>
      </c>
      <c r="I534" s="69">
        <v>17</v>
      </c>
      <c r="J534" s="69">
        <v>7.35</v>
      </c>
      <c r="K534" s="69">
        <v>2.52</v>
      </c>
      <c r="L534" s="69">
        <v>167.79</v>
      </c>
      <c r="M534" s="69">
        <v>167.79</v>
      </c>
      <c r="N534" s="40"/>
    </row>
    <row r="535" spans="1:14" x14ac:dyDescent="0.25">
      <c r="A535" s="47" t="s">
        <v>3753</v>
      </c>
      <c r="B535" s="63" t="s">
        <v>1020</v>
      </c>
      <c r="C535" s="64" t="s">
        <v>104</v>
      </c>
      <c r="D535" s="65">
        <v>70626</v>
      </c>
      <c r="E535" s="66" t="s">
        <v>1021</v>
      </c>
      <c r="F535" s="67" t="s">
        <v>123</v>
      </c>
      <c r="G535" s="68">
        <v>290</v>
      </c>
      <c r="H535" s="68">
        <v>1</v>
      </c>
      <c r="I535" s="69">
        <v>290</v>
      </c>
      <c r="J535" s="69">
        <v>2.4700000000000002</v>
      </c>
      <c r="K535" s="69">
        <v>1.92</v>
      </c>
      <c r="L535" s="69">
        <v>1273.0999999999999</v>
      </c>
      <c r="M535" s="69">
        <v>1273.0999999999999</v>
      </c>
      <c r="N535" s="40"/>
    </row>
    <row r="536" spans="1:14" x14ac:dyDescent="0.25">
      <c r="A536" s="47" t="s">
        <v>3754</v>
      </c>
      <c r="B536" s="63" t="s">
        <v>1022</v>
      </c>
      <c r="C536" s="64" t="s">
        <v>104</v>
      </c>
      <c r="D536" s="65">
        <v>70645</v>
      </c>
      <c r="E536" s="66" t="s">
        <v>984</v>
      </c>
      <c r="F536" s="67" t="s">
        <v>101</v>
      </c>
      <c r="G536" s="68">
        <v>1</v>
      </c>
      <c r="H536" s="68">
        <v>1</v>
      </c>
      <c r="I536" s="69">
        <v>1</v>
      </c>
      <c r="J536" s="69">
        <v>22.56</v>
      </c>
      <c r="K536" s="69">
        <v>20.75</v>
      </c>
      <c r="L536" s="69">
        <v>43.31</v>
      </c>
      <c r="M536" s="69">
        <v>43.31</v>
      </c>
      <c r="N536" s="40"/>
    </row>
    <row r="537" spans="1:14" x14ac:dyDescent="0.25">
      <c r="A537" s="47" t="s">
        <v>3755</v>
      </c>
      <c r="B537" s="63" t="s">
        <v>1023</v>
      </c>
      <c r="C537" s="64" t="s">
        <v>104</v>
      </c>
      <c r="D537" s="65">
        <v>70648</v>
      </c>
      <c r="E537" s="66" t="s">
        <v>1024</v>
      </c>
      <c r="F537" s="67" t="s">
        <v>101</v>
      </c>
      <c r="G537" s="68">
        <v>1</v>
      </c>
      <c r="H537" s="68">
        <v>1</v>
      </c>
      <c r="I537" s="69">
        <v>1</v>
      </c>
      <c r="J537" s="69">
        <v>96.57</v>
      </c>
      <c r="K537" s="69">
        <v>59.3</v>
      </c>
      <c r="L537" s="69">
        <v>155.87</v>
      </c>
      <c r="M537" s="69">
        <v>155.87</v>
      </c>
      <c r="N537" s="40"/>
    </row>
    <row r="538" spans="1:14" x14ac:dyDescent="0.3">
      <c r="A538" s="47" t="s">
        <v>3756</v>
      </c>
      <c r="B538" s="63" t="s">
        <v>1025</v>
      </c>
      <c r="C538" s="64" t="s">
        <v>270</v>
      </c>
      <c r="D538" s="77" t="s">
        <v>1026</v>
      </c>
      <c r="E538" s="66" t="s">
        <v>1027</v>
      </c>
      <c r="F538" s="67" t="s">
        <v>123</v>
      </c>
      <c r="G538" s="68">
        <v>14</v>
      </c>
      <c r="H538" s="68">
        <v>1</v>
      </c>
      <c r="I538" s="69">
        <v>14</v>
      </c>
      <c r="J538" s="69">
        <v>1.57</v>
      </c>
      <c r="K538" s="69">
        <v>2.52</v>
      </c>
      <c r="L538" s="69">
        <v>57.26</v>
      </c>
      <c r="M538" s="69">
        <v>57.26</v>
      </c>
      <c r="N538" s="41"/>
    </row>
    <row r="539" spans="1:14" x14ac:dyDescent="0.25">
      <c r="A539" s="47" t="s">
        <v>3757</v>
      </c>
      <c r="B539" s="63" t="s">
        <v>1028</v>
      </c>
      <c r="C539" s="64" t="s">
        <v>270</v>
      </c>
      <c r="D539" s="77" t="s">
        <v>1029</v>
      </c>
      <c r="E539" s="66" t="s">
        <v>1030</v>
      </c>
      <c r="F539" s="67" t="s">
        <v>101</v>
      </c>
      <c r="G539" s="68">
        <v>2</v>
      </c>
      <c r="H539" s="68">
        <v>1</v>
      </c>
      <c r="I539" s="69">
        <v>2</v>
      </c>
      <c r="J539" s="69">
        <v>1.51</v>
      </c>
      <c r="K539" s="69">
        <v>0.88</v>
      </c>
      <c r="L539" s="69">
        <v>4.78</v>
      </c>
      <c r="M539" s="69">
        <v>4.78</v>
      </c>
      <c r="N539" s="40"/>
    </row>
    <row r="540" spans="1:14" x14ac:dyDescent="0.25">
      <c r="A540" s="47" t="s">
        <v>3758</v>
      </c>
      <c r="B540" s="63" t="s">
        <v>1031</v>
      </c>
      <c r="C540" s="64" t="s">
        <v>104</v>
      </c>
      <c r="D540" s="65">
        <v>70670</v>
      </c>
      <c r="E540" s="66" t="s">
        <v>1032</v>
      </c>
      <c r="F540" s="67" t="s">
        <v>101</v>
      </c>
      <c r="G540" s="68">
        <v>1</v>
      </c>
      <c r="H540" s="68">
        <v>1</v>
      </c>
      <c r="I540" s="69">
        <v>1</v>
      </c>
      <c r="J540" s="69">
        <v>141.13999999999999</v>
      </c>
      <c r="K540" s="69">
        <v>59.3</v>
      </c>
      <c r="L540" s="69">
        <v>200.44</v>
      </c>
      <c r="M540" s="69">
        <v>200.44</v>
      </c>
      <c r="N540" s="40"/>
    </row>
    <row r="541" spans="1:14" x14ac:dyDescent="0.25">
      <c r="A541" s="47" t="s">
        <v>3759</v>
      </c>
      <c r="B541" s="63" t="s">
        <v>1033</v>
      </c>
      <c r="C541" s="64" t="s">
        <v>104</v>
      </c>
      <c r="D541" s="65">
        <v>70671</v>
      </c>
      <c r="E541" s="66" t="s">
        <v>1034</v>
      </c>
      <c r="F541" s="67" t="s">
        <v>101</v>
      </c>
      <c r="G541" s="68">
        <v>1</v>
      </c>
      <c r="H541" s="68">
        <v>1</v>
      </c>
      <c r="I541" s="69">
        <v>1</v>
      </c>
      <c r="J541" s="69">
        <v>212.43</v>
      </c>
      <c r="K541" s="69">
        <v>59.3</v>
      </c>
      <c r="L541" s="69">
        <v>271.73</v>
      </c>
      <c r="M541" s="69">
        <v>271.73</v>
      </c>
      <c r="N541" s="40"/>
    </row>
    <row r="542" spans="1:14" x14ac:dyDescent="0.25">
      <c r="A542" s="47" t="s">
        <v>3760</v>
      </c>
      <c r="B542" s="63" t="s">
        <v>1035</v>
      </c>
      <c r="C542" s="64" t="s">
        <v>104</v>
      </c>
      <c r="D542" s="65">
        <v>70691</v>
      </c>
      <c r="E542" s="66" t="s">
        <v>1036</v>
      </c>
      <c r="F542" s="67" t="s">
        <v>101</v>
      </c>
      <c r="G542" s="68">
        <v>15</v>
      </c>
      <c r="H542" s="68">
        <v>1</v>
      </c>
      <c r="I542" s="69">
        <v>15</v>
      </c>
      <c r="J542" s="69">
        <v>2.2200000000000002</v>
      </c>
      <c r="K542" s="69">
        <v>4.45</v>
      </c>
      <c r="L542" s="69">
        <v>100.05</v>
      </c>
      <c r="M542" s="69">
        <v>100.05</v>
      </c>
      <c r="N542" s="40"/>
    </row>
    <row r="543" spans="1:14" x14ac:dyDescent="0.3">
      <c r="A543" s="47" t="s">
        <v>3761</v>
      </c>
      <c r="B543" s="63" t="s">
        <v>1037</v>
      </c>
      <c r="C543" s="64" t="s">
        <v>104</v>
      </c>
      <c r="D543" s="65">
        <v>70711</v>
      </c>
      <c r="E543" s="66" t="s">
        <v>1038</v>
      </c>
      <c r="F543" s="67" t="s">
        <v>101</v>
      </c>
      <c r="G543" s="68">
        <v>1</v>
      </c>
      <c r="H543" s="68">
        <v>1</v>
      </c>
      <c r="I543" s="69">
        <v>1</v>
      </c>
      <c r="J543" s="69">
        <v>92.47</v>
      </c>
      <c r="K543" s="69">
        <v>116.48</v>
      </c>
      <c r="L543" s="69">
        <v>208.95</v>
      </c>
      <c r="M543" s="69">
        <v>208.95</v>
      </c>
      <c r="N543" s="41"/>
    </row>
    <row r="544" spans="1:14" x14ac:dyDescent="0.25">
      <c r="A544" s="47" t="s">
        <v>3762</v>
      </c>
      <c r="B544" s="63" t="s">
        <v>1039</v>
      </c>
      <c r="C544" s="64" t="s">
        <v>104</v>
      </c>
      <c r="D544" s="65">
        <v>70772</v>
      </c>
      <c r="E544" s="66" t="s">
        <v>1040</v>
      </c>
      <c r="F544" s="67" t="s">
        <v>101</v>
      </c>
      <c r="G544" s="68">
        <v>28</v>
      </c>
      <c r="H544" s="68">
        <v>1</v>
      </c>
      <c r="I544" s="69">
        <v>28</v>
      </c>
      <c r="J544" s="69">
        <v>29.22</v>
      </c>
      <c r="K544" s="69">
        <v>0</v>
      </c>
      <c r="L544" s="69">
        <v>818.16</v>
      </c>
      <c r="M544" s="69">
        <v>818.16</v>
      </c>
      <c r="N544" s="40"/>
    </row>
    <row r="545" spans="1:14" x14ac:dyDescent="0.25">
      <c r="A545" s="47" t="s">
        <v>3763</v>
      </c>
      <c r="B545" s="63" t="s">
        <v>1041</v>
      </c>
      <c r="C545" s="64" t="s">
        <v>104</v>
      </c>
      <c r="D545" s="65">
        <v>71142</v>
      </c>
      <c r="E545" s="66" t="s">
        <v>403</v>
      </c>
      <c r="F545" s="67" t="s">
        <v>101</v>
      </c>
      <c r="G545" s="68">
        <v>24</v>
      </c>
      <c r="H545" s="68">
        <v>1</v>
      </c>
      <c r="I545" s="69">
        <v>24</v>
      </c>
      <c r="J545" s="69">
        <v>3.05</v>
      </c>
      <c r="K545" s="69">
        <v>3.84</v>
      </c>
      <c r="L545" s="69">
        <v>165.36</v>
      </c>
      <c r="M545" s="69">
        <v>165.36</v>
      </c>
      <c r="N545" s="40"/>
    </row>
    <row r="546" spans="1:14" x14ac:dyDescent="0.25">
      <c r="A546" s="47" t="s">
        <v>3764</v>
      </c>
      <c r="B546" s="63" t="s">
        <v>1042</v>
      </c>
      <c r="C546" s="64" t="s">
        <v>104</v>
      </c>
      <c r="D546" s="65">
        <v>71145</v>
      </c>
      <c r="E546" s="66" t="s">
        <v>1043</v>
      </c>
      <c r="F546" s="67" t="s">
        <v>101</v>
      </c>
      <c r="G546" s="68">
        <v>7</v>
      </c>
      <c r="H546" s="68">
        <v>1</v>
      </c>
      <c r="I546" s="69">
        <v>7</v>
      </c>
      <c r="J546" s="69">
        <v>5.77</v>
      </c>
      <c r="K546" s="69">
        <v>11.26</v>
      </c>
      <c r="L546" s="69">
        <v>119.21</v>
      </c>
      <c r="M546" s="69">
        <v>119.21</v>
      </c>
      <c r="N546" s="40"/>
    </row>
    <row r="547" spans="1:14" x14ac:dyDescent="0.25">
      <c r="A547" s="47" t="s">
        <v>3765</v>
      </c>
      <c r="B547" s="63" t="s">
        <v>1044</v>
      </c>
      <c r="C547" s="64" t="s">
        <v>104</v>
      </c>
      <c r="D547" s="65">
        <v>71147</v>
      </c>
      <c r="E547" s="66" t="s">
        <v>1045</v>
      </c>
      <c r="F547" s="67" t="s">
        <v>101</v>
      </c>
      <c r="G547" s="68">
        <v>1</v>
      </c>
      <c r="H547" s="68">
        <v>1</v>
      </c>
      <c r="I547" s="69">
        <v>1</v>
      </c>
      <c r="J547" s="69">
        <v>19.11</v>
      </c>
      <c r="K547" s="69">
        <v>29.65</v>
      </c>
      <c r="L547" s="69">
        <v>48.76</v>
      </c>
      <c r="M547" s="69">
        <v>48.76</v>
      </c>
      <c r="N547" s="40"/>
    </row>
    <row r="548" spans="1:14" x14ac:dyDescent="0.25">
      <c r="A548" s="47" t="s">
        <v>3766</v>
      </c>
      <c r="B548" s="63" t="s">
        <v>1046</v>
      </c>
      <c r="C548" s="64" t="s">
        <v>104</v>
      </c>
      <c r="D548" s="65">
        <v>71157</v>
      </c>
      <c r="E548" s="66" t="s">
        <v>1047</v>
      </c>
      <c r="F548" s="67" t="s">
        <v>101</v>
      </c>
      <c r="G548" s="68">
        <v>1</v>
      </c>
      <c r="H548" s="68">
        <v>1</v>
      </c>
      <c r="I548" s="69">
        <v>1</v>
      </c>
      <c r="J548" s="69">
        <v>118.01</v>
      </c>
      <c r="K548" s="69">
        <v>44.48</v>
      </c>
      <c r="L548" s="69">
        <v>162.49</v>
      </c>
      <c r="M548" s="69">
        <v>162.49</v>
      </c>
      <c r="N548" s="40"/>
    </row>
    <row r="549" spans="1:14" x14ac:dyDescent="0.25">
      <c r="A549" s="47" t="s">
        <v>3767</v>
      </c>
      <c r="B549" s="63" t="s">
        <v>1048</v>
      </c>
      <c r="C549" s="64" t="s">
        <v>104</v>
      </c>
      <c r="D549" s="65">
        <v>71202</v>
      </c>
      <c r="E549" s="66" t="s">
        <v>407</v>
      </c>
      <c r="F549" s="67" t="s">
        <v>123</v>
      </c>
      <c r="G549" s="68">
        <v>100</v>
      </c>
      <c r="H549" s="68">
        <v>1</v>
      </c>
      <c r="I549" s="69">
        <v>100</v>
      </c>
      <c r="J549" s="69">
        <v>6.49</v>
      </c>
      <c r="K549" s="69">
        <v>5.92</v>
      </c>
      <c r="L549" s="69">
        <v>1241</v>
      </c>
      <c r="M549" s="69">
        <v>1241</v>
      </c>
      <c r="N549" s="40"/>
    </row>
    <row r="550" spans="1:14" x14ac:dyDescent="0.25">
      <c r="A550" s="47" t="s">
        <v>3768</v>
      </c>
      <c r="B550" s="63" t="s">
        <v>1049</v>
      </c>
      <c r="C550" s="64" t="s">
        <v>104</v>
      </c>
      <c r="D550" s="65">
        <v>71205</v>
      </c>
      <c r="E550" s="66" t="s">
        <v>1050</v>
      </c>
      <c r="F550" s="67" t="s">
        <v>123</v>
      </c>
      <c r="G550" s="68">
        <v>20</v>
      </c>
      <c r="H550" s="68">
        <v>1</v>
      </c>
      <c r="I550" s="69">
        <v>20</v>
      </c>
      <c r="J550" s="69">
        <v>13.65</v>
      </c>
      <c r="K550" s="69">
        <v>14.82</v>
      </c>
      <c r="L550" s="69">
        <v>569.4</v>
      </c>
      <c r="M550" s="69">
        <v>569.4</v>
      </c>
      <c r="N550" s="40"/>
    </row>
    <row r="551" spans="1:14" x14ac:dyDescent="0.25">
      <c r="A551" s="47" t="s">
        <v>3769</v>
      </c>
      <c r="B551" s="63" t="s">
        <v>1051</v>
      </c>
      <c r="C551" s="64" t="s">
        <v>104</v>
      </c>
      <c r="D551" s="65">
        <v>71207</v>
      </c>
      <c r="E551" s="66" t="s">
        <v>1052</v>
      </c>
      <c r="F551" s="67" t="s">
        <v>123</v>
      </c>
      <c r="G551" s="68">
        <v>9</v>
      </c>
      <c r="H551" s="68">
        <v>1</v>
      </c>
      <c r="I551" s="69">
        <v>9</v>
      </c>
      <c r="J551" s="69">
        <v>24.79</v>
      </c>
      <c r="K551" s="69">
        <v>23.72</v>
      </c>
      <c r="L551" s="69">
        <v>436.59</v>
      </c>
      <c r="M551" s="69">
        <v>436.59</v>
      </c>
      <c r="N551" s="40"/>
    </row>
    <row r="552" spans="1:14" x14ac:dyDescent="0.25">
      <c r="A552" s="47" t="s">
        <v>3770</v>
      </c>
      <c r="B552" s="63" t="s">
        <v>1053</v>
      </c>
      <c r="C552" s="64" t="s">
        <v>104</v>
      </c>
      <c r="D552" s="65">
        <v>71217</v>
      </c>
      <c r="E552" s="66" t="s">
        <v>1054</v>
      </c>
      <c r="F552" s="67" t="s">
        <v>123</v>
      </c>
      <c r="G552" s="68">
        <v>7</v>
      </c>
      <c r="H552" s="68">
        <v>1</v>
      </c>
      <c r="I552" s="69">
        <v>7</v>
      </c>
      <c r="J552" s="69">
        <v>107.32</v>
      </c>
      <c r="K552" s="69">
        <v>47.44</v>
      </c>
      <c r="L552" s="69">
        <v>1083.32</v>
      </c>
      <c r="M552" s="69">
        <v>1083.32</v>
      </c>
      <c r="N552" s="40"/>
    </row>
    <row r="553" spans="1:14" x14ac:dyDescent="0.25">
      <c r="A553" s="47" t="s">
        <v>3771</v>
      </c>
      <c r="B553" s="63" t="s">
        <v>1055</v>
      </c>
      <c r="C553" s="64" t="s">
        <v>104</v>
      </c>
      <c r="D553" s="65">
        <v>71279</v>
      </c>
      <c r="E553" s="66" t="s">
        <v>1056</v>
      </c>
      <c r="F553" s="67" t="s">
        <v>101</v>
      </c>
      <c r="G553" s="68">
        <v>15</v>
      </c>
      <c r="H553" s="68">
        <v>1</v>
      </c>
      <c r="I553" s="69">
        <v>15</v>
      </c>
      <c r="J553" s="69">
        <v>1.92</v>
      </c>
      <c r="K553" s="69">
        <v>0.88</v>
      </c>
      <c r="L553" s="69">
        <v>42</v>
      </c>
      <c r="M553" s="69">
        <v>42</v>
      </c>
      <c r="N553" s="40"/>
    </row>
    <row r="554" spans="1:14" x14ac:dyDescent="0.25">
      <c r="A554" s="47" t="s">
        <v>3772</v>
      </c>
      <c r="B554" s="63" t="s">
        <v>1057</v>
      </c>
      <c r="C554" s="64" t="s">
        <v>104</v>
      </c>
      <c r="D554" s="65">
        <v>71282</v>
      </c>
      <c r="E554" s="66" t="s">
        <v>1058</v>
      </c>
      <c r="F554" s="67" t="s">
        <v>123</v>
      </c>
      <c r="G554" s="68">
        <v>10</v>
      </c>
      <c r="H554" s="68">
        <v>1</v>
      </c>
      <c r="I554" s="69">
        <v>10</v>
      </c>
      <c r="J554" s="69">
        <v>5.03</v>
      </c>
      <c r="K554" s="69">
        <v>1.92</v>
      </c>
      <c r="L554" s="69">
        <v>69.5</v>
      </c>
      <c r="M554" s="69">
        <v>69.5</v>
      </c>
      <c r="N554" s="40"/>
    </row>
    <row r="555" spans="1:14" x14ac:dyDescent="0.25">
      <c r="A555" s="47" t="s">
        <v>3773</v>
      </c>
      <c r="B555" s="63" t="s">
        <v>1059</v>
      </c>
      <c r="C555" s="64" t="s">
        <v>104</v>
      </c>
      <c r="D555" s="65">
        <v>71381</v>
      </c>
      <c r="E555" s="66" t="s">
        <v>420</v>
      </c>
      <c r="F555" s="67" t="s">
        <v>101</v>
      </c>
      <c r="G555" s="68">
        <v>1</v>
      </c>
      <c r="H555" s="68">
        <v>1</v>
      </c>
      <c r="I555" s="69">
        <v>1</v>
      </c>
      <c r="J555" s="69">
        <v>73.53</v>
      </c>
      <c r="K555" s="69">
        <v>11.85</v>
      </c>
      <c r="L555" s="69">
        <v>85.38</v>
      </c>
      <c r="M555" s="69">
        <v>85.38</v>
      </c>
      <c r="N555" s="40"/>
    </row>
    <row r="556" spans="1:14" x14ac:dyDescent="0.25">
      <c r="A556" s="47" t="s">
        <v>3774</v>
      </c>
      <c r="B556" s="63" t="s">
        <v>1060</v>
      </c>
      <c r="C556" s="64" t="s">
        <v>104</v>
      </c>
      <c r="D556" s="65">
        <v>71707</v>
      </c>
      <c r="E556" s="66" t="s">
        <v>1061</v>
      </c>
      <c r="F556" s="67" t="s">
        <v>101</v>
      </c>
      <c r="G556" s="68">
        <v>1</v>
      </c>
      <c r="H556" s="68">
        <v>1</v>
      </c>
      <c r="I556" s="69">
        <v>1</v>
      </c>
      <c r="J556" s="69">
        <v>16.760000000000002</v>
      </c>
      <c r="K556" s="69">
        <v>12.75</v>
      </c>
      <c r="L556" s="69">
        <v>29.51</v>
      </c>
      <c r="M556" s="69">
        <v>29.51</v>
      </c>
      <c r="N556" s="40"/>
    </row>
    <row r="557" spans="1:14" x14ac:dyDescent="0.25">
      <c r="A557" s="47" t="s">
        <v>3775</v>
      </c>
      <c r="B557" s="63" t="s">
        <v>1062</v>
      </c>
      <c r="C557" s="64" t="s">
        <v>104</v>
      </c>
      <c r="D557" s="65">
        <v>71742</v>
      </c>
      <c r="E557" s="66" t="s">
        <v>436</v>
      </c>
      <c r="F557" s="67" t="s">
        <v>101</v>
      </c>
      <c r="G557" s="68">
        <v>34</v>
      </c>
      <c r="H557" s="68">
        <v>1</v>
      </c>
      <c r="I557" s="69">
        <v>34</v>
      </c>
      <c r="J557" s="69">
        <v>1.37</v>
      </c>
      <c r="K557" s="69">
        <v>1.48</v>
      </c>
      <c r="L557" s="69">
        <v>96.9</v>
      </c>
      <c r="M557" s="69">
        <v>96.9</v>
      </c>
      <c r="N557" s="40"/>
    </row>
    <row r="558" spans="1:14" x14ac:dyDescent="0.25">
      <c r="A558" s="47" t="s">
        <v>3776</v>
      </c>
      <c r="B558" s="63" t="s">
        <v>1063</v>
      </c>
      <c r="C558" s="64" t="s">
        <v>104</v>
      </c>
      <c r="D558" s="65">
        <v>71745</v>
      </c>
      <c r="E558" s="66" t="s">
        <v>1064</v>
      </c>
      <c r="F558" s="67" t="s">
        <v>101</v>
      </c>
      <c r="G558" s="68">
        <v>7</v>
      </c>
      <c r="H558" s="68">
        <v>1</v>
      </c>
      <c r="I558" s="69">
        <v>7</v>
      </c>
      <c r="J558" s="69">
        <v>3.67</v>
      </c>
      <c r="K558" s="69">
        <v>2.96</v>
      </c>
      <c r="L558" s="69">
        <v>46.41</v>
      </c>
      <c r="M558" s="69">
        <v>46.41</v>
      </c>
      <c r="N558" s="40"/>
    </row>
    <row r="559" spans="1:14" x14ac:dyDescent="0.25">
      <c r="A559" s="47" t="s">
        <v>3777</v>
      </c>
      <c r="B559" s="63" t="s">
        <v>1065</v>
      </c>
      <c r="C559" s="64" t="s">
        <v>104</v>
      </c>
      <c r="D559" s="65">
        <v>71747</v>
      </c>
      <c r="E559" s="66" t="s">
        <v>1066</v>
      </c>
      <c r="F559" s="67" t="s">
        <v>101</v>
      </c>
      <c r="G559" s="68">
        <v>3</v>
      </c>
      <c r="H559" s="68">
        <v>1</v>
      </c>
      <c r="I559" s="69">
        <v>3</v>
      </c>
      <c r="J559" s="69">
        <v>9.51</v>
      </c>
      <c r="K559" s="69">
        <v>11.26</v>
      </c>
      <c r="L559" s="69">
        <v>62.31</v>
      </c>
      <c r="M559" s="69">
        <v>62.31</v>
      </c>
      <c r="N559" s="40"/>
    </row>
    <row r="560" spans="1:14" x14ac:dyDescent="0.25">
      <c r="A560" s="47" t="s">
        <v>3778</v>
      </c>
      <c r="B560" s="63" t="s">
        <v>1067</v>
      </c>
      <c r="C560" s="64" t="s">
        <v>104</v>
      </c>
      <c r="D560" s="65">
        <v>72226</v>
      </c>
      <c r="E560" s="66" t="s">
        <v>1068</v>
      </c>
      <c r="F560" s="67" t="s">
        <v>101</v>
      </c>
      <c r="G560" s="68">
        <v>1</v>
      </c>
      <c r="H560" s="68">
        <v>1</v>
      </c>
      <c r="I560" s="69">
        <v>1</v>
      </c>
      <c r="J560" s="69">
        <v>583.86</v>
      </c>
      <c r="K560" s="69">
        <v>4.9400000000000004</v>
      </c>
      <c r="L560" s="69">
        <v>588.79999999999995</v>
      </c>
      <c r="M560" s="69">
        <v>588.79999999999995</v>
      </c>
      <c r="N560" s="40"/>
    </row>
    <row r="561" spans="1:14" x14ac:dyDescent="0.25">
      <c r="A561" s="47" t="s">
        <v>3779</v>
      </c>
      <c r="B561" s="63" t="s">
        <v>1069</v>
      </c>
      <c r="C561" s="64" t="s">
        <v>104</v>
      </c>
      <c r="D561" s="65">
        <v>71796</v>
      </c>
      <c r="E561" s="66" t="s">
        <v>1070</v>
      </c>
      <c r="F561" s="67" t="s">
        <v>101</v>
      </c>
      <c r="G561" s="68">
        <v>1</v>
      </c>
      <c r="H561" s="68">
        <v>1</v>
      </c>
      <c r="I561" s="69">
        <v>1</v>
      </c>
      <c r="J561" s="69">
        <v>25.12</v>
      </c>
      <c r="K561" s="69">
        <v>4.45</v>
      </c>
      <c r="L561" s="69">
        <v>29.57</v>
      </c>
      <c r="M561" s="69">
        <v>29.57</v>
      </c>
      <c r="N561" s="40"/>
    </row>
    <row r="562" spans="1:14" x14ac:dyDescent="0.25">
      <c r="A562" s="47" t="s">
        <v>3780</v>
      </c>
      <c r="B562" s="63" t="s">
        <v>1071</v>
      </c>
      <c r="C562" s="64" t="s">
        <v>104</v>
      </c>
      <c r="D562" s="65">
        <v>71887</v>
      </c>
      <c r="E562" s="66" t="s">
        <v>1072</v>
      </c>
      <c r="F562" s="67" t="s">
        <v>101</v>
      </c>
      <c r="G562" s="68">
        <v>1</v>
      </c>
      <c r="H562" s="68">
        <v>1</v>
      </c>
      <c r="I562" s="69">
        <v>1</v>
      </c>
      <c r="J562" s="69">
        <v>583.04999999999995</v>
      </c>
      <c r="K562" s="69">
        <v>51.88</v>
      </c>
      <c r="L562" s="69">
        <v>634.92999999999995</v>
      </c>
      <c r="M562" s="69">
        <v>634.92999999999995</v>
      </c>
      <c r="N562" s="40"/>
    </row>
    <row r="563" spans="1:14" x14ac:dyDescent="0.25">
      <c r="A563" s="47" t="s">
        <v>3781</v>
      </c>
      <c r="B563" s="63" t="s">
        <v>1073</v>
      </c>
      <c r="C563" s="64" t="s">
        <v>104</v>
      </c>
      <c r="D563" s="65">
        <v>72291</v>
      </c>
      <c r="E563" s="66" t="s">
        <v>1074</v>
      </c>
      <c r="F563" s="67" t="s">
        <v>101</v>
      </c>
      <c r="G563" s="68">
        <v>1</v>
      </c>
      <c r="H563" s="68">
        <v>1</v>
      </c>
      <c r="I563" s="69">
        <v>1</v>
      </c>
      <c r="J563" s="69">
        <v>57.23</v>
      </c>
      <c r="K563" s="69">
        <v>2.96</v>
      </c>
      <c r="L563" s="69">
        <v>60.19</v>
      </c>
      <c r="M563" s="69">
        <v>60.19</v>
      </c>
      <c r="N563" s="40"/>
    </row>
    <row r="564" spans="1:14" x14ac:dyDescent="0.25">
      <c r="A564" s="47" t="s">
        <v>3782</v>
      </c>
      <c r="B564" s="63" t="s">
        <v>1075</v>
      </c>
      <c r="C564" s="64" t="s">
        <v>104</v>
      </c>
      <c r="D564" s="65">
        <v>71886</v>
      </c>
      <c r="E564" s="66" t="s">
        <v>1076</v>
      </c>
      <c r="F564" s="67" t="s">
        <v>101</v>
      </c>
      <c r="G564" s="68">
        <v>24</v>
      </c>
      <c r="H564" s="68">
        <v>1</v>
      </c>
      <c r="I564" s="69">
        <v>24</v>
      </c>
      <c r="J564" s="69">
        <v>36.72</v>
      </c>
      <c r="K564" s="69">
        <v>3.84</v>
      </c>
      <c r="L564" s="69">
        <v>973.44</v>
      </c>
      <c r="M564" s="69">
        <v>973.44</v>
      </c>
      <c r="N564" s="40"/>
    </row>
    <row r="565" spans="1:14" x14ac:dyDescent="0.25">
      <c r="A565" s="47" t="s">
        <v>3783</v>
      </c>
      <c r="B565" s="63" t="s">
        <v>1077</v>
      </c>
      <c r="C565" s="64" t="s">
        <v>104</v>
      </c>
      <c r="D565" s="65">
        <v>70352</v>
      </c>
      <c r="E565" s="66" t="s">
        <v>1078</v>
      </c>
      <c r="F565" s="67" t="s">
        <v>101</v>
      </c>
      <c r="G565" s="68">
        <v>17</v>
      </c>
      <c r="H565" s="68">
        <v>1</v>
      </c>
      <c r="I565" s="69">
        <v>17</v>
      </c>
      <c r="J565" s="69">
        <v>0.72</v>
      </c>
      <c r="K565" s="69">
        <v>0.3</v>
      </c>
      <c r="L565" s="69">
        <v>17.34</v>
      </c>
      <c r="M565" s="69">
        <v>17.34</v>
      </c>
      <c r="N565" s="40"/>
    </row>
    <row r="566" spans="1:14" x14ac:dyDescent="0.25">
      <c r="A566" s="47" t="s">
        <v>3784</v>
      </c>
      <c r="B566" s="63" t="s">
        <v>1079</v>
      </c>
      <c r="C566" s="64" t="s">
        <v>104</v>
      </c>
      <c r="D566" s="65">
        <v>72450</v>
      </c>
      <c r="E566" s="66" t="s">
        <v>1080</v>
      </c>
      <c r="F566" s="67" t="s">
        <v>101</v>
      </c>
      <c r="G566" s="68">
        <v>1</v>
      </c>
      <c r="H566" s="68">
        <v>1</v>
      </c>
      <c r="I566" s="69">
        <v>1</v>
      </c>
      <c r="J566" s="69">
        <v>361.05</v>
      </c>
      <c r="K566" s="69">
        <v>2.96</v>
      </c>
      <c r="L566" s="69">
        <v>364.01</v>
      </c>
      <c r="M566" s="69">
        <v>364.01</v>
      </c>
      <c r="N566" s="40"/>
    </row>
    <row r="567" spans="1:14" x14ac:dyDescent="0.25">
      <c r="A567" s="47" t="s">
        <v>3785</v>
      </c>
      <c r="B567" s="63" t="s">
        <v>1081</v>
      </c>
      <c r="C567" s="64" t="s">
        <v>104</v>
      </c>
      <c r="D567" s="65">
        <v>72556</v>
      </c>
      <c r="E567" s="66" t="s">
        <v>1082</v>
      </c>
      <c r="F567" s="67" t="s">
        <v>101</v>
      </c>
      <c r="G567" s="68">
        <v>30</v>
      </c>
      <c r="H567" s="68">
        <v>1</v>
      </c>
      <c r="I567" s="69">
        <v>30</v>
      </c>
      <c r="J567" s="69">
        <v>23.02</v>
      </c>
      <c r="K567" s="69">
        <v>10.97</v>
      </c>
      <c r="L567" s="69">
        <v>1019.7</v>
      </c>
      <c r="M567" s="69">
        <v>1019.7</v>
      </c>
      <c r="N567" s="40"/>
    </row>
    <row r="568" spans="1:14" x14ac:dyDescent="0.25">
      <c r="A568" s="47" t="s">
        <v>3786</v>
      </c>
      <c r="B568" s="57" t="s">
        <v>1083</v>
      </c>
      <c r="C568" s="60"/>
      <c r="D568" s="60"/>
      <c r="E568" s="59" t="s">
        <v>32</v>
      </c>
      <c r="F568" s="60"/>
      <c r="G568" s="61"/>
      <c r="H568" s="61"/>
      <c r="I568" s="61"/>
      <c r="J568" s="61"/>
      <c r="K568" s="61"/>
      <c r="L568" s="62">
        <v>3706.13</v>
      </c>
      <c r="M568" s="62">
        <v>3706.13</v>
      </c>
      <c r="N568" s="40"/>
    </row>
    <row r="569" spans="1:14" x14ac:dyDescent="0.25">
      <c r="A569" s="47" t="s">
        <v>3787</v>
      </c>
      <c r="B569" s="72" t="s">
        <v>1084</v>
      </c>
      <c r="C569" s="73"/>
      <c r="D569" s="73"/>
      <c r="E569" s="74" t="s">
        <v>1085</v>
      </c>
      <c r="F569" s="73"/>
      <c r="G569" s="75"/>
      <c r="H569" s="75"/>
      <c r="I569" s="75"/>
      <c r="J569" s="75"/>
      <c r="K569" s="75"/>
      <c r="L569" s="76">
        <v>1753.3600000000001</v>
      </c>
      <c r="M569" s="76">
        <v>1753.3600000000001</v>
      </c>
      <c r="N569" s="40"/>
    </row>
    <row r="570" spans="1:14" x14ac:dyDescent="0.25">
      <c r="A570" s="47" t="s">
        <v>3788</v>
      </c>
      <c r="B570" s="78" t="s">
        <v>1086</v>
      </c>
      <c r="C570" s="79"/>
      <c r="D570" s="79"/>
      <c r="E570" s="80" t="s">
        <v>1087</v>
      </c>
      <c r="F570" s="79"/>
      <c r="G570" s="81"/>
      <c r="H570" s="81"/>
      <c r="I570" s="81"/>
      <c r="J570" s="81"/>
      <c r="K570" s="81"/>
      <c r="L570" s="82">
        <v>1098.26</v>
      </c>
      <c r="M570" s="82">
        <v>1098.26</v>
      </c>
      <c r="N570" s="40"/>
    </row>
    <row r="571" spans="1:14" x14ac:dyDescent="0.25">
      <c r="A571" s="47" t="s">
        <v>3789</v>
      </c>
      <c r="B571" s="63" t="s">
        <v>1088</v>
      </c>
      <c r="C571" s="64" t="s">
        <v>104</v>
      </c>
      <c r="D571" s="65">
        <v>80502</v>
      </c>
      <c r="E571" s="66" t="s">
        <v>1089</v>
      </c>
      <c r="F571" s="67" t="s">
        <v>101</v>
      </c>
      <c r="G571" s="68">
        <v>2</v>
      </c>
      <c r="H571" s="68">
        <v>1</v>
      </c>
      <c r="I571" s="69">
        <v>2</v>
      </c>
      <c r="J571" s="69">
        <v>208.13</v>
      </c>
      <c r="K571" s="69">
        <v>56.03</v>
      </c>
      <c r="L571" s="69">
        <v>528.32000000000005</v>
      </c>
      <c r="M571" s="69">
        <v>528.32000000000005</v>
      </c>
      <c r="N571" s="40"/>
    </row>
    <row r="572" spans="1:14" x14ac:dyDescent="0.25">
      <c r="A572" s="47" t="s">
        <v>3790</v>
      </c>
      <c r="B572" s="63" t="s">
        <v>1090</v>
      </c>
      <c r="C572" s="64" t="s">
        <v>104</v>
      </c>
      <c r="D572" s="65">
        <v>80515</v>
      </c>
      <c r="E572" s="66" t="s">
        <v>1091</v>
      </c>
      <c r="F572" s="67" t="s">
        <v>101</v>
      </c>
      <c r="G572" s="68">
        <v>2</v>
      </c>
      <c r="H572" s="68">
        <v>1</v>
      </c>
      <c r="I572" s="69">
        <v>2</v>
      </c>
      <c r="J572" s="69">
        <v>159.19999999999999</v>
      </c>
      <c r="K572" s="69">
        <v>48.27</v>
      </c>
      <c r="L572" s="69">
        <v>414.94</v>
      </c>
      <c r="M572" s="69">
        <v>414.94</v>
      </c>
      <c r="N572" s="40"/>
    </row>
    <row r="573" spans="1:14" x14ac:dyDescent="0.25">
      <c r="A573" s="47" t="s">
        <v>3791</v>
      </c>
      <c r="B573" s="63" t="s">
        <v>1092</v>
      </c>
      <c r="C573" s="64" t="s">
        <v>104</v>
      </c>
      <c r="D573" s="65">
        <v>80520</v>
      </c>
      <c r="E573" s="66" t="s">
        <v>1093</v>
      </c>
      <c r="F573" s="67" t="s">
        <v>639</v>
      </c>
      <c r="G573" s="68">
        <v>2</v>
      </c>
      <c r="H573" s="68">
        <v>1</v>
      </c>
      <c r="I573" s="69">
        <v>2</v>
      </c>
      <c r="J573" s="69">
        <v>4.04</v>
      </c>
      <c r="K573" s="69">
        <v>5.92</v>
      </c>
      <c r="L573" s="69">
        <v>19.920000000000002</v>
      </c>
      <c r="M573" s="69">
        <v>19.920000000000002</v>
      </c>
      <c r="N573" s="40"/>
    </row>
    <row r="574" spans="1:14" x14ac:dyDescent="0.25">
      <c r="A574" s="47" t="s">
        <v>3792</v>
      </c>
      <c r="B574" s="63" t="s">
        <v>1094</v>
      </c>
      <c r="C574" s="64" t="s">
        <v>104</v>
      </c>
      <c r="D574" s="65">
        <v>80510</v>
      </c>
      <c r="E574" s="66" t="s">
        <v>1095</v>
      </c>
      <c r="F574" s="67" t="s">
        <v>101</v>
      </c>
      <c r="G574" s="68">
        <v>2</v>
      </c>
      <c r="H574" s="68">
        <v>1</v>
      </c>
      <c r="I574" s="69">
        <v>2</v>
      </c>
      <c r="J574" s="69">
        <v>10.42</v>
      </c>
      <c r="K574" s="69">
        <v>4.45</v>
      </c>
      <c r="L574" s="69">
        <v>29.74</v>
      </c>
      <c r="M574" s="69">
        <v>29.74</v>
      </c>
      <c r="N574" s="40"/>
    </row>
    <row r="575" spans="1:14" x14ac:dyDescent="0.25">
      <c r="A575" s="47" t="s">
        <v>3793</v>
      </c>
      <c r="B575" s="63" t="s">
        <v>1096</v>
      </c>
      <c r="C575" s="64" t="s">
        <v>104</v>
      </c>
      <c r="D575" s="65">
        <v>80513</v>
      </c>
      <c r="E575" s="66" t="s">
        <v>1097</v>
      </c>
      <c r="F575" s="67" t="s">
        <v>101</v>
      </c>
      <c r="G575" s="68">
        <v>2</v>
      </c>
      <c r="H575" s="68">
        <v>1</v>
      </c>
      <c r="I575" s="69">
        <v>2</v>
      </c>
      <c r="J575" s="69">
        <v>9.5399999999999991</v>
      </c>
      <c r="K575" s="69">
        <v>9.49</v>
      </c>
      <c r="L575" s="69">
        <v>38.06</v>
      </c>
      <c r="M575" s="69">
        <v>38.06</v>
      </c>
      <c r="N575" s="40"/>
    </row>
    <row r="576" spans="1:14" x14ac:dyDescent="0.25">
      <c r="A576" s="47" t="s">
        <v>3794</v>
      </c>
      <c r="B576" s="63" t="s">
        <v>1098</v>
      </c>
      <c r="C576" s="64" t="s">
        <v>104</v>
      </c>
      <c r="D576" s="65">
        <v>80514</v>
      </c>
      <c r="E576" s="66" t="s">
        <v>1099</v>
      </c>
      <c r="F576" s="67" t="s">
        <v>101</v>
      </c>
      <c r="G576" s="68">
        <v>2</v>
      </c>
      <c r="H576" s="68">
        <v>1</v>
      </c>
      <c r="I576" s="69">
        <v>2</v>
      </c>
      <c r="J576" s="69">
        <v>29.5</v>
      </c>
      <c r="K576" s="69">
        <v>4.1399999999999997</v>
      </c>
      <c r="L576" s="69">
        <v>67.28</v>
      </c>
      <c r="M576" s="69">
        <v>67.28</v>
      </c>
      <c r="N576" s="40"/>
    </row>
    <row r="577" spans="1:14" x14ac:dyDescent="0.25">
      <c r="A577" s="47" t="s">
        <v>3795</v>
      </c>
      <c r="B577" s="78" t="s">
        <v>1100</v>
      </c>
      <c r="C577" s="79"/>
      <c r="D577" s="79"/>
      <c r="E577" s="80" t="s">
        <v>1101</v>
      </c>
      <c r="F577" s="79"/>
      <c r="G577" s="81"/>
      <c r="H577" s="81"/>
      <c r="I577" s="81"/>
      <c r="J577" s="81"/>
      <c r="K577" s="81"/>
      <c r="L577" s="82">
        <v>558.64</v>
      </c>
      <c r="M577" s="82">
        <v>558.64</v>
      </c>
      <c r="N577" s="40"/>
    </row>
    <row r="578" spans="1:14" x14ac:dyDescent="0.25">
      <c r="A578" s="47" t="s">
        <v>3796</v>
      </c>
      <c r="B578" s="63" t="s">
        <v>1102</v>
      </c>
      <c r="C578" s="64" t="s">
        <v>104</v>
      </c>
      <c r="D578" s="65">
        <v>80543</v>
      </c>
      <c r="E578" s="66" t="s">
        <v>1103</v>
      </c>
      <c r="F578" s="67" t="s">
        <v>101</v>
      </c>
      <c r="G578" s="68">
        <v>2</v>
      </c>
      <c r="H578" s="68">
        <v>1</v>
      </c>
      <c r="I578" s="69">
        <v>2</v>
      </c>
      <c r="J578" s="69">
        <v>149.04</v>
      </c>
      <c r="K578" s="69">
        <v>48.62</v>
      </c>
      <c r="L578" s="69">
        <v>395.32</v>
      </c>
      <c r="M578" s="69">
        <v>395.32</v>
      </c>
      <c r="N578" s="40"/>
    </row>
    <row r="579" spans="1:14" x14ac:dyDescent="0.25">
      <c r="A579" s="47" t="s">
        <v>3797</v>
      </c>
      <c r="B579" s="63" t="s">
        <v>1104</v>
      </c>
      <c r="C579" s="64" t="s">
        <v>104</v>
      </c>
      <c r="D579" s="65">
        <v>80556</v>
      </c>
      <c r="E579" s="66" t="s">
        <v>1105</v>
      </c>
      <c r="F579" s="67" t="s">
        <v>101</v>
      </c>
      <c r="G579" s="68">
        <v>2</v>
      </c>
      <c r="H579" s="68">
        <v>1</v>
      </c>
      <c r="I579" s="69">
        <v>2</v>
      </c>
      <c r="J579" s="69">
        <v>2.94</v>
      </c>
      <c r="K579" s="69">
        <v>7.41</v>
      </c>
      <c r="L579" s="69">
        <v>20.7</v>
      </c>
      <c r="M579" s="69">
        <v>20.7</v>
      </c>
      <c r="N579" s="40"/>
    </row>
    <row r="580" spans="1:14" x14ac:dyDescent="0.3">
      <c r="A580" s="47" t="s">
        <v>3798</v>
      </c>
      <c r="B580" s="63" t="s">
        <v>1106</v>
      </c>
      <c r="C580" s="64" t="s">
        <v>170</v>
      </c>
      <c r="D580" s="65">
        <v>86883</v>
      </c>
      <c r="E580" s="66" t="s">
        <v>1107</v>
      </c>
      <c r="F580" s="67" t="s">
        <v>101</v>
      </c>
      <c r="G580" s="68">
        <v>2</v>
      </c>
      <c r="H580" s="68">
        <v>1</v>
      </c>
      <c r="I580" s="69">
        <v>2</v>
      </c>
      <c r="J580" s="69">
        <v>7.28</v>
      </c>
      <c r="K580" s="69">
        <v>1.77</v>
      </c>
      <c r="L580" s="69">
        <v>18.100000000000001</v>
      </c>
      <c r="M580" s="69">
        <v>18.100000000000001</v>
      </c>
      <c r="N580" s="41"/>
    </row>
    <row r="581" spans="1:14" x14ac:dyDescent="0.25">
      <c r="A581" s="47" t="s">
        <v>3799</v>
      </c>
      <c r="B581" s="63" t="s">
        <v>1108</v>
      </c>
      <c r="C581" s="64" t="s">
        <v>104</v>
      </c>
      <c r="D581" s="65">
        <v>80580</v>
      </c>
      <c r="E581" s="66" t="s">
        <v>1109</v>
      </c>
      <c r="F581" s="67" t="s">
        <v>101</v>
      </c>
      <c r="G581" s="68">
        <v>2</v>
      </c>
      <c r="H581" s="68">
        <v>1</v>
      </c>
      <c r="I581" s="69">
        <v>2</v>
      </c>
      <c r="J581" s="69">
        <v>57.81</v>
      </c>
      <c r="K581" s="69">
        <v>4.45</v>
      </c>
      <c r="L581" s="69">
        <v>124.52</v>
      </c>
      <c r="M581" s="69">
        <v>124.52</v>
      </c>
      <c r="N581" s="40"/>
    </row>
    <row r="582" spans="1:14" x14ac:dyDescent="0.25">
      <c r="A582" s="47" t="s">
        <v>3800</v>
      </c>
      <c r="B582" s="78" t="s">
        <v>1110</v>
      </c>
      <c r="C582" s="79"/>
      <c r="D582" s="79"/>
      <c r="E582" s="80" t="s">
        <v>1111</v>
      </c>
      <c r="F582" s="79"/>
      <c r="G582" s="81"/>
      <c r="H582" s="81"/>
      <c r="I582" s="81"/>
      <c r="J582" s="81"/>
      <c r="K582" s="81"/>
      <c r="L582" s="82">
        <v>96.46</v>
      </c>
      <c r="M582" s="82">
        <v>96.46</v>
      </c>
      <c r="N582" s="40"/>
    </row>
    <row r="583" spans="1:14" x14ac:dyDescent="0.25">
      <c r="A583" s="47" t="s">
        <v>3801</v>
      </c>
      <c r="B583" s="63" t="s">
        <v>1112</v>
      </c>
      <c r="C583" s="64" t="s">
        <v>104</v>
      </c>
      <c r="D583" s="65">
        <v>80902</v>
      </c>
      <c r="E583" s="66" t="s">
        <v>1113</v>
      </c>
      <c r="F583" s="67" t="s">
        <v>101</v>
      </c>
      <c r="G583" s="68">
        <v>2</v>
      </c>
      <c r="H583" s="68">
        <v>1</v>
      </c>
      <c r="I583" s="69">
        <v>2</v>
      </c>
      <c r="J583" s="69">
        <v>32.229999999999997</v>
      </c>
      <c r="K583" s="69">
        <v>16</v>
      </c>
      <c r="L583" s="69">
        <v>96.46</v>
      </c>
      <c r="M583" s="69">
        <v>96.46</v>
      </c>
      <c r="N583" s="40"/>
    </row>
    <row r="584" spans="1:14" x14ac:dyDescent="0.25">
      <c r="A584" s="47" t="s">
        <v>3802</v>
      </c>
      <c r="B584" s="72" t="s">
        <v>1114</v>
      </c>
      <c r="C584" s="73"/>
      <c r="D584" s="73"/>
      <c r="E584" s="74" t="s">
        <v>515</v>
      </c>
      <c r="F584" s="73"/>
      <c r="G584" s="75"/>
      <c r="H584" s="75"/>
      <c r="I584" s="75"/>
      <c r="J584" s="75"/>
      <c r="K584" s="75"/>
      <c r="L584" s="76">
        <v>811.52</v>
      </c>
      <c r="M584" s="76">
        <v>811.52</v>
      </c>
      <c r="N584" s="40"/>
    </row>
    <row r="585" spans="1:14" x14ac:dyDescent="0.25">
      <c r="A585" s="47" t="s">
        <v>3803</v>
      </c>
      <c r="B585" s="78" t="s">
        <v>1115</v>
      </c>
      <c r="C585" s="79"/>
      <c r="D585" s="79"/>
      <c r="E585" s="80" t="s">
        <v>517</v>
      </c>
      <c r="F585" s="79"/>
      <c r="G585" s="81"/>
      <c r="H585" s="81"/>
      <c r="I585" s="81"/>
      <c r="J585" s="81"/>
      <c r="K585" s="81"/>
      <c r="L585" s="82">
        <v>390.32</v>
      </c>
      <c r="M585" s="82">
        <v>390.32</v>
      </c>
      <c r="N585" s="40"/>
    </row>
    <row r="586" spans="1:14" x14ac:dyDescent="0.25">
      <c r="A586" s="47" t="s">
        <v>3804</v>
      </c>
      <c r="B586" s="63" t="s">
        <v>1116</v>
      </c>
      <c r="C586" s="64" t="s">
        <v>104</v>
      </c>
      <c r="D586" s="65">
        <v>81003</v>
      </c>
      <c r="E586" s="66" t="s">
        <v>519</v>
      </c>
      <c r="F586" s="67" t="s">
        <v>123</v>
      </c>
      <c r="G586" s="68">
        <v>12</v>
      </c>
      <c r="H586" s="68">
        <v>1</v>
      </c>
      <c r="I586" s="69">
        <v>12</v>
      </c>
      <c r="J586" s="69">
        <v>3.34</v>
      </c>
      <c r="K586" s="69">
        <v>3.56</v>
      </c>
      <c r="L586" s="69">
        <v>82.8</v>
      </c>
      <c r="M586" s="69">
        <v>82.8</v>
      </c>
      <c r="N586" s="40"/>
    </row>
    <row r="587" spans="1:14" x14ac:dyDescent="0.25">
      <c r="A587" s="47" t="s">
        <v>3805</v>
      </c>
      <c r="B587" s="63" t="s">
        <v>1117</v>
      </c>
      <c r="C587" s="64" t="s">
        <v>104</v>
      </c>
      <c r="D587" s="65">
        <v>81006</v>
      </c>
      <c r="E587" s="66" t="s">
        <v>1118</v>
      </c>
      <c r="F587" s="67" t="s">
        <v>123</v>
      </c>
      <c r="G587" s="68">
        <v>16</v>
      </c>
      <c r="H587" s="68">
        <v>1</v>
      </c>
      <c r="I587" s="69">
        <v>16</v>
      </c>
      <c r="J587" s="69">
        <v>12.61</v>
      </c>
      <c r="K587" s="69">
        <v>6.61</v>
      </c>
      <c r="L587" s="69">
        <v>307.52</v>
      </c>
      <c r="M587" s="69">
        <v>307.52</v>
      </c>
      <c r="N587" s="40"/>
    </row>
    <row r="588" spans="1:14" x14ac:dyDescent="0.25">
      <c r="A588" s="47" t="s">
        <v>3806</v>
      </c>
      <c r="B588" s="78" t="s">
        <v>1119</v>
      </c>
      <c r="C588" s="79"/>
      <c r="D588" s="79"/>
      <c r="E588" s="80" t="s">
        <v>1120</v>
      </c>
      <c r="F588" s="79"/>
      <c r="G588" s="81"/>
      <c r="H588" s="81"/>
      <c r="I588" s="81"/>
      <c r="J588" s="81"/>
      <c r="K588" s="81"/>
      <c r="L588" s="82">
        <v>32.04</v>
      </c>
      <c r="M588" s="82">
        <v>32.04</v>
      </c>
      <c r="N588" s="40"/>
    </row>
    <row r="589" spans="1:14" x14ac:dyDescent="0.25">
      <c r="A589" s="47" t="s">
        <v>3807</v>
      </c>
      <c r="B589" s="63" t="s">
        <v>1121</v>
      </c>
      <c r="C589" s="64" t="s">
        <v>104</v>
      </c>
      <c r="D589" s="65">
        <v>81066</v>
      </c>
      <c r="E589" s="66" t="s">
        <v>1122</v>
      </c>
      <c r="F589" s="67" t="s">
        <v>101</v>
      </c>
      <c r="G589" s="68">
        <v>4</v>
      </c>
      <c r="H589" s="68">
        <v>1</v>
      </c>
      <c r="I589" s="69">
        <v>4</v>
      </c>
      <c r="J589" s="69">
        <v>0.86</v>
      </c>
      <c r="K589" s="69">
        <v>2.66</v>
      </c>
      <c r="L589" s="69">
        <v>14.08</v>
      </c>
      <c r="M589" s="69">
        <v>14.08</v>
      </c>
      <c r="N589" s="40"/>
    </row>
    <row r="590" spans="1:14" x14ac:dyDescent="0.3">
      <c r="A590" s="47" t="s">
        <v>3808</v>
      </c>
      <c r="B590" s="63" t="s">
        <v>1123</v>
      </c>
      <c r="C590" s="64" t="s">
        <v>104</v>
      </c>
      <c r="D590" s="65">
        <v>81069</v>
      </c>
      <c r="E590" s="66" t="s">
        <v>1124</v>
      </c>
      <c r="F590" s="67" t="s">
        <v>101</v>
      </c>
      <c r="G590" s="68">
        <v>2</v>
      </c>
      <c r="H590" s="68">
        <v>1</v>
      </c>
      <c r="I590" s="69">
        <v>2</v>
      </c>
      <c r="J590" s="69">
        <v>4.84</v>
      </c>
      <c r="K590" s="69">
        <v>4.1399999999999997</v>
      </c>
      <c r="L590" s="69">
        <v>17.96</v>
      </c>
      <c r="M590" s="69">
        <v>17.96</v>
      </c>
      <c r="N590" s="41"/>
    </row>
    <row r="591" spans="1:14" x14ac:dyDescent="0.25">
      <c r="A591" s="47" t="s">
        <v>3809</v>
      </c>
      <c r="B591" s="78" t="s">
        <v>1125</v>
      </c>
      <c r="C591" s="79"/>
      <c r="D591" s="79"/>
      <c r="E591" s="80" t="s">
        <v>528</v>
      </c>
      <c r="F591" s="79"/>
      <c r="G591" s="81"/>
      <c r="H591" s="81"/>
      <c r="I591" s="81"/>
      <c r="J591" s="81"/>
      <c r="K591" s="81"/>
      <c r="L591" s="82">
        <v>10.15</v>
      </c>
      <c r="M591" s="82">
        <v>10.15</v>
      </c>
      <c r="N591" s="40"/>
    </row>
    <row r="592" spans="1:14" x14ac:dyDescent="0.25">
      <c r="A592" s="47" t="s">
        <v>3810</v>
      </c>
      <c r="B592" s="63" t="s">
        <v>1126</v>
      </c>
      <c r="C592" s="64" t="s">
        <v>104</v>
      </c>
      <c r="D592" s="65">
        <v>81146</v>
      </c>
      <c r="E592" s="66" t="s">
        <v>1127</v>
      </c>
      <c r="F592" s="67" t="s">
        <v>101</v>
      </c>
      <c r="G592" s="68">
        <v>1</v>
      </c>
      <c r="H592" s="68">
        <v>1</v>
      </c>
      <c r="I592" s="69">
        <v>1</v>
      </c>
      <c r="J592" s="69">
        <v>5.7</v>
      </c>
      <c r="K592" s="69">
        <v>4.45</v>
      </c>
      <c r="L592" s="69">
        <v>10.15</v>
      </c>
      <c r="M592" s="69">
        <v>10.15</v>
      </c>
      <c r="N592" s="40"/>
    </row>
    <row r="593" spans="1:14" x14ac:dyDescent="0.25">
      <c r="A593" s="47" t="s">
        <v>3811</v>
      </c>
      <c r="B593" s="78" t="s">
        <v>1128</v>
      </c>
      <c r="C593" s="79"/>
      <c r="D593" s="79"/>
      <c r="E593" s="80" t="s">
        <v>540</v>
      </c>
      <c r="F593" s="79"/>
      <c r="G593" s="81"/>
      <c r="H593" s="81"/>
      <c r="I593" s="81"/>
      <c r="J593" s="81"/>
      <c r="K593" s="81"/>
      <c r="L593" s="82">
        <v>16.239999999999998</v>
      </c>
      <c r="M593" s="82">
        <v>16.239999999999998</v>
      </c>
      <c r="N593" s="40"/>
    </row>
    <row r="594" spans="1:14" x14ac:dyDescent="0.25">
      <c r="A594" s="47" t="s">
        <v>3812</v>
      </c>
      <c r="B594" s="63" t="s">
        <v>1129</v>
      </c>
      <c r="C594" s="64" t="s">
        <v>104</v>
      </c>
      <c r="D594" s="65">
        <v>81179</v>
      </c>
      <c r="E594" s="66" t="s">
        <v>1130</v>
      </c>
      <c r="F594" s="67" t="s">
        <v>101</v>
      </c>
      <c r="G594" s="68">
        <v>2</v>
      </c>
      <c r="H594" s="68">
        <v>1</v>
      </c>
      <c r="I594" s="69">
        <v>2</v>
      </c>
      <c r="J594" s="69">
        <v>3.98</v>
      </c>
      <c r="K594" s="69">
        <v>4.1399999999999997</v>
      </c>
      <c r="L594" s="69">
        <v>16.239999999999998</v>
      </c>
      <c r="M594" s="69">
        <v>16.239999999999998</v>
      </c>
      <c r="N594" s="40"/>
    </row>
    <row r="595" spans="1:14" x14ac:dyDescent="0.25">
      <c r="A595" s="47" t="s">
        <v>3813</v>
      </c>
      <c r="B595" s="78" t="s">
        <v>1131</v>
      </c>
      <c r="C595" s="79"/>
      <c r="D595" s="79"/>
      <c r="E595" s="80" t="s">
        <v>548</v>
      </c>
      <c r="F595" s="79"/>
      <c r="G595" s="81"/>
      <c r="H595" s="81"/>
      <c r="I595" s="81"/>
      <c r="J595" s="81"/>
      <c r="K595" s="81"/>
      <c r="L595" s="82">
        <v>100.61000000000001</v>
      </c>
      <c r="M595" s="82">
        <v>100.61000000000001</v>
      </c>
      <c r="N595" s="40"/>
    </row>
    <row r="596" spans="1:14" ht="24" x14ac:dyDescent="0.3">
      <c r="A596" s="47" t="s">
        <v>3814</v>
      </c>
      <c r="B596" s="63" t="s">
        <v>1132</v>
      </c>
      <c r="C596" s="64" t="s">
        <v>170</v>
      </c>
      <c r="D596" s="65">
        <v>89481</v>
      </c>
      <c r="E596" s="66" t="s">
        <v>550</v>
      </c>
      <c r="F596" s="67" t="s">
        <v>101</v>
      </c>
      <c r="G596" s="68">
        <v>6</v>
      </c>
      <c r="H596" s="68">
        <v>1</v>
      </c>
      <c r="I596" s="69">
        <v>6</v>
      </c>
      <c r="J596" s="69">
        <v>2.2799999999999998</v>
      </c>
      <c r="K596" s="69">
        <v>2.04</v>
      </c>
      <c r="L596" s="69">
        <v>25.92</v>
      </c>
      <c r="M596" s="69">
        <v>25.92</v>
      </c>
      <c r="N596" s="41"/>
    </row>
    <row r="597" spans="1:14" x14ac:dyDescent="0.25">
      <c r="A597" s="47" t="s">
        <v>3815</v>
      </c>
      <c r="B597" s="63" t="s">
        <v>1133</v>
      </c>
      <c r="C597" s="64" t="s">
        <v>104</v>
      </c>
      <c r="D597" s="65">
        <v>81324</v>
      </c>
      <c r="E597" s="66" t="s">
        <v>1134</v>
      </c>
      <c r="F597" s="67" t="s">
        <v>101</v>
      </c>
      <c r="G597" s="68">
        <v>5</v>
      </c>
      <c r="H597" s="68">
        <v>1</v>
      </c>
      <c r="I597" s="69">
        <v>5</v>
      </c>
      <c r="J597" s="69">
        <v>4.84</v>
      </c>
      <c r="K597" s="69">
        <v>8.2899999999999991</v>
      </c>
      <c r="L597" s="69">
        <v>65.650000000000006</v>
      </c>
      <c r="M597" s="69">
        <v>65.650000000000006</v>
      </c>
      <c r="N597" s="40"/>
    </row>
    <row r="598" spans="1:14" x14ac:dyDescent="0.25">
      <c r="A598" s="47" t="s">
        <v>3816</v>
      </c>
      <c r="B598" s="63" t="s">
        <v>1135</v>
      </c>
      <c r="C598" s="64" t="s">
        <v>104</v>
      </c>
      <c r="D598" s="65">
        <v>81369</v>
      </c>
      <c r="E598" s="66" t="s">
        <v>557</v>
      </c>
      <c r="F598" s="67" t="s">
        <v>101</v>
      </c>
      <c r="G598" s="68">
        <v>1</v>
      </c>
      <c r="H598" s="68">
        <v>1</v>
      </c>
      <c r="I598" s="69">
        <v>1</v>
      </c>
      <c r="J598" s="69">
        <v>5.66</v>
      </c>
      <c r="K598" s="69">
        <v>3.38</v>
      </c>
      <c r="L598" s="69">
        <v>9.0399999999999991</v>
      </c>
      <c r="M598" s="69">
        <v>9.0399999999999991</v>
      </c>
      <c r="N598" s="40"/>
    </row>
    <row r="599" spans="1:14" x14ac:dyDescent="0.25">
      <c r="A599" s="47" t="s">
        <v>3817</v>
      </c>
      <c r="B599" s="78" t="s">
        <v>1136</v>
      </c>
      <c r="C599" s="79"/>
      <c r="D599" s="79"/>
      <c r="E599" s="80" t="s">
        <v>559</v>
      </c>
      <c r="F599" s="79"/>
      <c r="G599" s="81"/>
      <c r="H599" s="81"/>
      <c r="I599" s="81"/>
      <c r="J599" s="81"/>
      <c r="K599" s="81"/>
      <c r="L599" s="82">
        <v>52.66</v>
      </c>
      <c r="M599" s="82">
        <v>52.66</v>
      </c>
      <c r="N599" s="40"/>
    </row>
    <row r="600" spans="1:14" x14ac:dyDescent="0.25">
      <c r="A600" s="47" t="s">
        <v>3818</v>
      </c>
      <c r="B600" s="63" t="s">
        <v>1137</v>
      </c>
      <c r="C600" s="64" t="s">
        <v>104</v>
      </c>
      <c r="D600" s="65">
        <v>81405</v>
      </c>
      <c r="E600" s="66" t="s">
        <v>1138</v>
      </c>
      <c r="F600" s="67" t="s">
        <v>101</v>
      </c>
      <c r="G600" s="68">
        <v>2</v>
      </c>
      <c r="H600" s="68">
        <v>1</v>
      </c>
      <c r="I600" s="69">
        <v>2</v>
      </c>
      <c r="J600" s="69">
        <v>9.2200000000000006</v>
      </c>
      <c r="K600" s="69">
        <v>8.89</v>
      </c>
      <c r="L600" s="69">
        <v>36.22</v>
      </c>
      <c r="M600" s="69">
        <v>36.22</v>
      </c>
      <c r="N600" s="40"/>
    </row>
    <row r="601" spans="1:14" x14ac:dyDescent="0.3">
      <c r="A601" s="47" t="s">
        <v>3819</v>
      </c>
      <c r="B601" s="63" t="s">
        <v>1139</v>
      </c>
      <c r="C601" s="64" t="s">
        <v>104</v>
      </c>
      <c r="D601" s="65">
        <v>81444</v>
      </c>
      <c r="E601" s="66" t="s">
        <v>1140</v>
      </c>
      <c r="F601" s="67" t="s">
        <v>101</v>
      </c>
      <c r="G601" s="68">
        <v>1</v>
      </c>
      <c r="H601" s="68">
        <v>1</v>
      </c>
      <c r="I601" s="69">
        <v>1</v>
      </c>
      <c r="J601" s="69">
        <v>10.82</v>
      </c>
      <c r="K601" s="69">
        <v>5.62</v>
      </c>
      <c r="L601" s="69">
        <v>16.440000000000001</v>
      </c>
      <c r="M601" s="69">
        <v>16.440000000000001</v>
      </c>
      <c r="N601" s="41"/>
    </row>
    <row r="602" spans="1:14" x14ac:dyDescent="0.25">
      <c r="A602" s="47" t="s">
        <v>3820</v>
      </c>
      <c r="B602" s="78" t="s">
        <v>1141</v>
      </c>
      <c r="C602" s="79"/>
      <c r="D602" s="79"/>
      <c r="E602" s="80" t="s">
        <v>1142</v>
      </c>
      <c r="F602" s="79"/>
      <c r="G602" s="81"/>
      <c r="H602" s="81"/>
      <c r="I602" s="81"/>
      <c r="J602" s="81"/>
      <c r="K602" s="81"/>
      <c r="L602" s="82">
        <v>209.5</v>
      </c>
      <c r="M602" s="82">
        <v>209.5</v>
      </c>
      <c r="N602" s="40"/>
    </row>
    <row r="603" spans="1:14" x14ac:dyDescent="0.25">
      <c r="A603" s="47" t="s">
        <v>3821</v>
      </c>
      <c r="B603" s="63" t="s">
        <v>1143</v>
      </c>
      <c r="C603" s="64" t="s">
        <v>104</v>
      </c>
      <c r="D603" s="65">
        <v>81501</v>
      </c>
      <c r="E603" s="66" t="s">
        <v>603</v>
      </c>
      <c r="F603" s="67" t="s">
        <v>101</v>
      </c>
      <c r="G603" s="68">
        <v>2</v>
      </c>
      <c r="H603" s="68">
        <v>1</v>
      </c>
      <c r="I603" s="69">
        <v>2</v>
      </c>
      <c r="J603" s="69">
        <v>55.66</v>
      </c>
      <c r="K603" s="69">
        <v>0</v>
      </c>
      <c r="L603" s="69">
        <v>111.32</v>
      </c>
      <c r="M603" s="69">
        <v>111.32</v>
      </c>
      <c r="N603" s="40"/>
    </row>
    <row r="604" spans="1:14" x14ac:dyDescent="0.25">
      <c r="A604" s="47" t="s">
        <v>3822</v>
      </c>
      <c r="B604" s="63" t="s">
        <v>1144</v>
      </c>
      <c r="C604" s="64" t="s">
        <v>104</v>
      </c>
      <c r="D604" s="65">
        <v>81504</v>
      </c>
      <c r="E604" s="66" t="s">
        <v>605</v>
      </c>
      <c r="F604" s="67" t="s">
        <v>101</v>
      </c>
      <c r="G604" s="68">
        <v>2</v>
      </c>
      <c r="H604" s="68">
        <v>1</v>
      </c>
      <c r="I604" s="69">
        <v>2</v>
      </c>
      <c r="J604" s="69">
        <v>49.09</v>
      </c>
      <c r="K604" s="69">
        <v>0</v>
      </c>
      <c r="L604" s="69">
        <v>98.18</v>
      </c>
      <c r="M604" s="69">
        <v>98.18</v>
      </c>
      <c r="N604" s="40"/>
    </row>
    <row r="605" spans="1:14" x14ac:dyDescent="0.25">
      <c r="A605" s="47" t="s">
        <v>3823</v>
      </c>
      <c r="B605" s="72" t="s">
        <v>1145</v>
      </c>
      <c r="C605" s="73"/>
      <c r="D605" s="73"/>
      <c r="E605" s="74" t="s">
        <v>576</v>
      </c>
      <c r="F605" s="73"/>
      <c r="G605" s="75"/>
      <c r="H605" s="75"/>
      <c r="I605" s="75"/>
      <c r="J605" s="75"/>
      <c r="K605" s="75"/>
      <c r="L605" s="76">
        <v>714.11</v>
      </c>
      <c r="M605" s="76">
        <v>714.11</v>
      </c>
      <c r="N605" s="40"/>
    </row>
    <row r="606" spans="1:14" x14ac:dyDescent="0.25">
      <c r="A606" s="47" t="s">
        <v>3824</v>
      </c>
      <c r="B606" s="78" t="s">
        <v>1146</v>
      </c>
      <c r="C606" s="79"/>
      <c r="D606" s="79"/>
      <c r="E606" s="80" t="s">
        <v>1147</v>
      </c>
      <c r="F606" s="79"/>
      <c r="G606" s="81"/>
      <c r="H606" s="81"/>
      <c r="I606" s="81"/>
      <c r="J606" s="81"/>
      <c r="K606" s="81"/>
      <c r="L606" s="82">
        <v>187.78</v>
      </c>
      <c r="M606" s="82">
        <v>187.78</v>
      </c>
      <c r="N606" s="40"/>
    </row>
    <row r="607" spans="1:14" x14ac:dyDescent="0.25">
      <c r="A607" s="47" t="s">
        <v>3825</v>
      </c>
      <c r="B607" s="63" t="s">
        <v>1148</v>
      </c>
      <c r="C607" s="64" t="s">
        <v>104</v>
      </c>
      <c r="D607" s="65">
        <v>81663</v>
      </c>
      <c r="E607" s="66" t="s">
        <v>1149</v>
      </c>
      <c r="F607" s="67" t="s">
        <v>101</v>
      </c>
      <c r="G607" s="68">
        <v>2</v>
      </c>
      <c r="H607" s="68">
        <v>1</v>
      </c>
      <c r="I607" s="69">
        <v>2</v>
      </c>
      <c r="J607" s="69">
        <v>30.92</v>
      </c>
      <c r="K607" s="69">
        <v>6.52</v>
      </c>
      <c r="L607" s="69">
        <v>74.88</v>
      </c>
      <c r="M607" s="69">
        <v>74.88</v>
      </c>
      <c r="N607" s="40"/>
    </row>
    <row r="608" spans="1:14" x14ac:dyDescent="0.25">
      <c r="A608" s="47" t="s">
        <v>3826</v>
      </c>
      <c r="B608" s="63" t="s">
        <v>1150</v>
      </c>
      <c r="C608" s="64" t="s">
        <v>104</v>
      </c>
      <c r="D608" s="65">
        <v>81696</v>
      </c>
      <c r="E608" s="66" t="s">
        <v>1151</v>
      </c>
      <c r="F608" s="67" t="s">
        <v>123</v>
      </c>
      <c r="G608" s="68">
        <v>2</v>
      </c>
      <c r="H608" s="68">
        <v>1</v>
      </c>
      <c r="I608" s="69">
        <v>2</v>
      </c>
      <c r="J608" s="69">
        <v>32.200000000000003</v>
      </c>
      <c r="K608" s="69">
        <v>16.600000000000001</v>
      </c>
      <c r="L608" s="69">
        <v>97.6</v>
      </c>
      <c r="M608" s="69">
        <v>97.6</v>
      </c>
      <c r="N608" s="40"/>
    </row>
    <row r="609" spans="1:14" x14ac:dyDescent="0.25">
      <c r="A609" s="47" t="s">
        <v>3827</v>
      </c>
      <c r="B609" s="63" t="s">
        <v>1152</v>
      </c>
      <c r="C609" s="64" t="s">
        <v>104</v>
      </c>
      <c r="D609" s="65">
        <v>81791</v>
      </c>
      <c r="E609" s="66" t="s">
        <v>1153</v>
      </c>
      <c r="F609" s="67" t="s">
        <v>101</v>
      </c>
      <c r="G609" s="68">
        <v>2</v>
      </c>
      <c r="H609" s="68">
        <v>1</v>
      </c>
      <c r="I609" s="69">
        <v>2</v>
      </c>
      <c r="J609" s="69">
        <v>5.28</v>
      </c>
      <c r="K609" s="69">
        <v>2.37</v>
      </c>
      <c r="L609" s="69">
        <v>15.3</v>
      </c>
      <c r="M609" s="69">
        <v>15.3</v>
      </c>
      <c r="N609" s="40"/>
    </row>
    <row r="610" spans="1:14" x14ac:dyDescent="0.25">
      <c r="A610" s="47" t="s">
        <v>3828</v>
      </c>
      <c r="B610" s="78" t="s">
        <v>1154</v>
      </c>
      <c r="C610" s="79"/>
      <c r="D610" s="79"/>
      <c r="E610" s="80" t="s">
        <v>1155</v>
      </c>
      <c r="F610" s="79"/>
      <c r="G610" s="81"/>
      <c r="H610" s="81"/>
      <c r="I610" s="81"/>
      <c r="J610" s="81"/>
      <c r="K610" s="81"/>
      <c r="L610" s="82">
        <v>120.03999999999999</v>
      </c>
      <c r="M610" s="82">
        <v>120.03999999999999</v>
      </c>
      <c r="N610" s="40"/>
    </row>
    <row r="611" spans="1:14" x14ac:dyDescent="0.25">
      <c r="A611" s="47" t="s">
        <v>3829</v>
      </c>
      <c r="B611" s="63" t="s">
        <v>1156</v>
      </c>
      <c r="C611" s="64" t="s">
        <v>104</v>
      </c>
      <c r="D611" s="65">
        <v>81733</v>
      </c>
      <c r="E611" s="66" t="s">
        <v>1157</v>
      </c>
      <c r="F611" s="67" t="s">
        <v>101</v>
      </c>
      <c r="G611" s="68">
        <v>2</v>
      </c>
      <c r="H611" s="68">
        <v>1</v>
      </c>
      <c r="I611" s="69">
        <v>2</v>
      </c>
      <c r="J611" s="69">
        <v>26.94</v>
      </c>
      <c r="K611" s="69">
        <v>13.34</v>
      </c>
      <c r="L611" s="69">
        <v>80.56</v>
      </c>
      <c r="M611" s="69">
        <v>80.56</v>
      </c>
      <c r="N611" s="40"/>
    </row>
    <row r="612" spans="1:14" x14ac:dyDescent="0.25">
      <c r="A612" s="47" t="s">
        <v>3830</v>
      </c>
      <c r="B612" s="63" t="s">
        <v>1158</v>
      </c>
      <c r="C612" s="64" t="s">
        <v>104</v>
      </c>
      <c r="D612" s="65">
        <v>81730</v>
      </c>
      <c r="E612" s="66" t="s">
        <v>1159</v>
      </c>
      <c r="F612" s="67" t="s">
        <v>101</v>
      </c>
      <c r="G612" s="68">
        <v>3</v>
      </c>
      <c r="H612" s="68">
        <v>1</v>
      </c>
      <c r="I612" s="69">
        <v>3</v>
      </c>
      <c r="J612" s="69">
        <v>4.87</v>
      </c>
      <c r="K612" s="69">
        <v>8.2899999999999991</v>
      </c>
      <c r="L612" s="69">
        <v>39.479999999999997</v>
      </c>
      <c r="M612" s="69">
        <v>39.479999999999997</v>
      </c>
      <c r="N612" s="40"/>
    </row>
    <row r="613" spans="1:14" x14ac:dyDescent="0.25">
      <c r="A613" s="47" t="s">
        <v>3831</v>
      </c>
      <c r="B613" s="78" t="s">
        <v>1160</v>
      </c>
      <c r="C613" s="79"/>
      <c r="D613" s="79"/>
      <c r="E613" s="80" t="s">
        <v>1161</v>
      </c>
      <c r="F613" s="79"/>
      <c r="G613" s="81"/>
      <c r="H613" s="81"/>
      <c r="I613" s="81"/>
      <c r="J613" s="81"/>
      <c r="K613" s="81"/>
      <c r="L613" s="82">
        <v>63.019999999999996</v>
      </c>
      <c r="M613" s="82">
        <v>63.019999999999996</v>
      </c>
      <c r="N613" s="40"/>
    </row>
    <row r="614" spans="1:14" ht="24" x14ac:dyDescent="0.3">
      <c r="A614" s="47" t="s">
        <v>3832</v>
      </c>
      <c r="B614" s="63" t="s">
        <v>1162</v>
      </c>
      <c r="C614" s="64" t="s">
        <v>170</v>
      </c>
      <c r="D614" s="65">
        <v>89726</v>
      </c>
      <c r="E614" s="66" t="s">
        <v>1163</v>
      </c>
      <c r="F614" s="67" t="s">
        <v>101</v>
      </c>
      <c r="G614" s="68">
        <v>1</v>
      </c>
      <c r="H614" s="68">
        <v>1</v>
      </c>
      <c r="I614" s="69">
        <v>1</v>
      </c>
      <c r="J614" s="69">
        <v>4.59</v>
      </c>
      <c r="K614" s="69">
        <v>3.69</v>
      </c>
      <c r="L614" s="69">
        <v>8.2799999999999994</v>
      </c>
      <c r="M614" s="69">
        <v>8.2799999999999994</v>
      </c>
      <c r="N614" s="41"/>
    </row>
    <row r="615" spans="1:14" x14ac:dyDescent="0.25">
      <c r="A615" s="47" t="s">
        <v>3833</v>
      </c>
      <c r="B615" s="63" t="s">
        <v>1164</v>
      </c>
      <c r="C615" s="64" t="s">
        <v>104</v>
      </c>
      <c r="D615" s="65">
        <v>81927</v>
      </c>
      <c r="E615" s="66" t="s">
        <v>1165</v>
      </c>
      <c r="F615" s="67" t="s">
        <v>101</v>
      </c>
      <c r="G615" s="68">
        <v>3</v>
      </c>
      <c r="H615" s="68">
        <v>1</v>
      </c>
      <c r="I615" s="69">
        <v>3</v>
      </c>
      <c r="J615" s="69">
        <v>2.63</v>
      </c>
      <c r="K615" s="69">
        <v>8.2899999999999991</v>
      </c>
      <c r="L615" s="69">
        <v>32.76</v>
      </c>
      <c r="M615" s="69">
        <v>32.76</v>
      </c>
      <c r="N615" s="40"/>
    </row>
    <row r="616" spans="1:14" x14ac:dyDescent="0.25">
      <c r="A616" s="47" t="s">
        <v>3834</v>
      </c>
      <c r="B616" s="63" t="s">
        <v>1166</v>
      </c>
      <c r="C616" s="64" t="s">
        <v>104</v>
      </c>
      <c r="D616" s="65">
        <v>81936</v>
      </c>
      <c r="E616" s="66" t="s">
        <v>1167</v>
      </c>
      <c r="F616" s="67" t="s">
        <v>101</v>
      </c>
      <c r="G616" s="68">
        <v>2</v>
      </c>
      <c r="H616" s="68">
        <v>1</v>
      </c>
      <c r="I616" s="69">
        <v>2</v>
      </c>
      <c r="J616" s="69">
        <v>2.7</v>
      </c>
      <c r="K616" s="69">
        <v>8.2899999999999991</v>
      </c>
      <c r="L616" s="69">
        <v>21.98</v>
      </c>
      <c r="M616" s="69">
        <v>21.98</v>
      </c>
      <c r="N616" s="40"/>
    </row>
    <row r="617" spans="1:14" x14ac:dyDescent="0.25">
      <c r="A617" s="47" t="s">
        <v>3835</v>
      </c>
      <c r="B617" s="78" t="s">
        <v>1168</v>
      </c>
      <c r="C617" s="79"/>
      <c r="D617" s="79"/>
      <c r="E617" s="80" t="s">
        <v>559</v>
      </c>
      <c r="F617" s="79"/>
      <c r="G617" s="81"/>
      <c r="H617" s="81"/>
      <c r="I617" s="81"/>
      <c r="J617" s="81"/>
      <c r="K617" s="81"/>
      <c r="L617" s="82">
        <v>38.31</v>
      </c>
      <c r="M617" s="82">
        <v>38.31</v>
      </c>
      <c r="N617" s="40"/>
    </row>
    <row r="618" spans="1:14" x14ac:dyDescent="0.25">
      <c r="A618" s="47" t="s">
        <v>3836</v>
      </c>
      <c r="B618" s="63" t="s">
        <v>1169</v>
      </c>
      <c r="C618" s="64" t="s">
        <v>104</v>
      </c>
      <c r="D618" s="65">
        <v>82230</v>
      </c>
      <c r="E618" s="66" t="s">
        <v>1170</v>
      </c>
      <c r="F618" s="67" t="s">
        <v>101</v>
      </c>
      <c r="G618" s="68">
        <v>3</v>
      </c>
      <c r="H618" s="68">
        <v>1</v>
      </c>
      <c r="I618" s="69">
        <v>3</v>
      </c>
      <c r="J618" s="69">
        <v>4.17</v>
      </c>
      <c r="K618" s="69">
        <v>8.6</v>
      </c>
      <c r="L618" s="69">
        <v>38.31</v>
      </c>
      <c r="M618" s="69">
        <v>38.31</v>
      </c>
      <c r="N618" s="40"/>
    </row>
    <row r="619" spans="1:14" x14ac:dyDescent="0.25">
      <c r="A619" s="47" t="s">
        <v>3837</v>
      </c>
      <c r="B619" s="78" t="s">
        <v>1171</v>
      </c>
      <c r="C619" s="79"/>
      <c r="D619" s="79"/>
      <c r="E619" s="80" t="s">
        <v>1172</v>
      </c>
      <c r="F619" s="79"/>
      <c r="G619" s="81"/>
      <c r="H619" s="81"/>
      <c r="I619" s="81"/>
      <c r="J619" s="81"/>
      <c r="K619" s="81"/>
      <c r="L619" s="82">
        <v>304.96000000000004</v>
      </c>
      <c r="M619" s="82">
        <v>304.96000000000004</v>
      </c>
      <c r="N619" s="40"/>
    </row>
    <row r="620" spans="1:14" x14ac:dyDescent="0.25">
      <c r="A620" s="47" t="s">
        <v>3838</v>
      </c>
      <c r="B620" s="63" t="s">
        <v>1173</v>
      </c>
      <c r="C620" s="64" t="s">
        <v>104</v>
      </c>
      <c r="D620" s="65">
        <v>82301</v>
      </c>
      <c r="E620" s="66" t="s">
        <v>1174</v>
      </c>
      <c r="F620" s="67" t="s">
        <v>123</v>
      </c>
      <c r="G620" s="68">
        <v>4</v>
      </c>
      <c r="H620" s="68">
        <v>1</v>
      </c>
      <c r="I620" s="69">
        <v>4</v>
      </c>
      <c r="J620" s="69">
        <v>5.53</v>
      </c>
      <c r="K620" s="69">
        <v>7.11</v>
      </c>
      <c r="L620" s="69">
        <v>50.56</v>
      </c>
      <c r="M620" s="69">
        <v>50.56</v>
      </c>
      <c r="N620" s="40"/>
    </row>
    <row r="621" spans="1:14" ht="24" x14ac:dyDescent="0.3">
      <c r="A621" s="47" t="s">
        <v>3839</v>
      </c>
      <c r="B621" s="63" t="s">
        <v>1175</v>
      </c>
      <c r="C621" s="64" t="s">
        <v>170</v>
      </c>
      <c r="D621" s="65">
        <v>89798</v>
      </c>
      <c r="E621" s="66" t="s">
        <v>1176</v>
      </c>
      <c r="F621" s="67" t="s">
        <v>123</v>
      </c>
      <c r="G621" s="68">
        <v>12</v>
      </c>
      <c r="H621" s="68">
        <v>1</v>
      </c>
      <c r="I621" s="69">
        <v>12</v>
      </c>
      <c r="J621" s="69">
        <v>10.57</v>
      </c>
      <c r="K621" s="69">
        <v>1.18</v>
      </c>
      <c r="L621" s="69">
        <v>141</v>
      </c>
      <c r="M621" s="69">
        <v>141</v>
      </c>
      <c r="N621" s="41"/>
    </row>
    <row r="622" spans="1:14" x14ac:dyDescent="0.25">
      <c r="A622" s="47" t="s">
        <v>3840</v>
      </c>
      <c r="B622" s="63" t="s">
        <v>1177</v>
      </c>
      <c r="C622" s="64" t="s">
        <v>104</v>
      </c>
      <c r="D622" s="65">
        <v>82304</v>
      </c>
      <c r="E622" s="66" t="s">
        <v>1178</v>
      </c>
      <c r="F622" s="67" t="s">
        <v>123</v>
      </c>
      <c r="G622" s="68">
        <v>4</v>
      </c>
      <c r="H622" s="68">
        <v>1</v>
      </c>
      <c r="I622" s="69">
        <v>4</v>
      </c>
      <c r="J622" s="69">
        <v>12.93</v>
      </c>
      <c r="K622" s="69">
        <v>15.42</v>
      </c>
      <c r="L622" s="69">
        <v>113.4</v>
      </c>
      <c r="M622" s="69">
        <v>113.4</v>
      </c>
      <c r="N622" s="40"/>
    </row>
    <row r="623" spans="1:14" x14ac:dyDescent="0.25">
      <c r="A623" s="47" t="s">
        <v>3841</v>
      </c>
      <c r="B623" s="72" t="s">
        <v>1179</v>
      </c>
      <c r="C623" s="73"/>
      <c r="D623" s="73"/>
      <c r="E623" s="74" t="s">
        <v>1180</v>
      </c>
      <c r="F623" s="73"/>
      <c r="G623" s="75"/>
      <c r="H623" s="75"/>
      <c r="I623" s="75"/>
      <c r="J623" s="75"/>
      <c r="K623" s="75"/>
      <c r="L623" s="76">
        <v>427.14</v>
      </c>
      <c r="M623" s="76">
        <v>427.14</v>
      </c>
      <c r="N623" s="40"/>
    </row>
    <row r="624" spans="1:14" x14ac:dyDescent="0.25">
      <c r="A624" s="47" t="s">
        <v>3842</v>
      </c>
      <c r="B624" s="63" t="s">
        <v>1181</v>
      </c>
      <c r="C624" s="64" t="s">
        <v>104</v>
      </c>
      <c r="D624" s="65">
        <v>81885</v>
      </c>
      <c r="E624" s="66" t="s">
        <v>1182</v>
      </c>
      <c r="F624" s="67" t="s">
        <v>101</v>
      </c>
      <c r="G624" s="68">
        <v>1</v>
      </c>
      <c r="H624" s="68">
        <v>1</v>
      </c>
      <c r="I624" s="69">
        <v>1</v>
      </c>
      <c r="J624" s="69">
        <v>8.24</v>
      </c>
      <c r="K624" s="69">
        <v>2.0699999999999998</v>
      </c>
      <c r="L624" s="69">
        <v>10.31</v>
      </c>
      <c r="M624" s="69">
        <v>10.31</v>
      </c>
      <c r="N624" s="40"/>
    </row>
    <row r="625" spans="1:14" x14ac:dyDescent="0.25">
      <c r="A625" s="47" t="s">
        <v>3843</v>
      </c>
      <c r="B625" s="63" t="s">
        <v>1183</v>
      </c>
      <c r="C625" s="64" t="s">
        <v>104</v>
      </c>
      <c r="D625" s="65">
        <v>81825</v>
      </c>
      <c r="E625" s="66" t="s">
        <v>593</v>
      </c>
      <c r="F625" s="67" t="s">
        <v>101</v>
      </c>
      <c r="G625" s="68">
        <v>1</v>
      </c>
      <c r="H625" s="68">
        <v>1</v>
      </c>
      <c r="I625" s="69">
        <v>1</v>
      </c>
      <c r="J625" s="69">
        <v>133.65</v>
      </c>
      <c r="K625" s="69">
        <v>213.61</v>
      </c>
      <c r="L625" s="69">
        <v>347.26</v>
      </c>
      <c r="M625" s="69">
        <v>347.26</v>
      </c>
      <c r="N625" s="40"/>
    </row>
    <row r="626" spans="1:14" x14ac:dyDescent="0.3">
      <c r="A626" s="47" t="s">
        <v>3844</v>
      </c>
      <c r="B626" s="63" t="s">
        <v>1184</v>
      </c>
      <c r="C626" s="64" t="s">
        <v>104</v>
      </c>
      <c r="D626" s="65">
        <v>81826</v>
      </c>
      <c r="E626" s="66" t="s">
        <v>1185</v>
      </c>
      <c r="F626" s="67" t="s">
        <v>101</v>
      </c>
      <c r="G626" s="68">
        <v>1</v>
      </c>
      <c r="H626" s="68">
        <v>1</v>
      </c>
      <c r="I626" s="69">
        <v>1</v>
      </c>
      <c r="J626" s="69">
        <v>57.52</v>
      </c>
      <c r="K626" s="69">
        <v>12.05</v>
      </c>
      <c r="L626" s="69">
        <v>69.569999999999993</v>
      </c>
      <c r="M626" s="69">
        <v>69.569999999999993</v>
      </c>
      <c r="N626" s="41"/>
    </row>
    <row r="627" spans="1:14" x14ac:dyDescent="0.25">
      <c r="A627" s="47" t="s">
        <v>3845</v>
      </c>
      <c r="B627" s="57" t="s">
        <v>1186</v>
      </c>
      <c r="C627" s="60"/>
      <c r="D627" s="60"/>
      <c r="E627" s="59" t="s">
        <v>36</v>
      </c>
      <c r="F627" s="60"/>
      <c r="G627" s="61"/>
      <c r="H627" s="61"/>
      <c r="I627" s="61"/>
      <c r="J627" s="61"/>
      <c r="K627" s="61"/>
      <c r="L627" s="62">
        <v>11580.810000000001</v>
      </c>
      <c r="M627" s="62">
        <v>11580.810000000001</v>
      </c>
      <c r="N627" s="40"/>
    </row>
    <row r="628" spans="1:14" x14ac:dyDescent="0.25">
      <c r="A628" s="47" t="s">
        <v>3846</v>
      </c>
      <c r="B628" s="63" t="s">
        <v>1187</v>
      </c>
      <c r="C628" s="64" t="s">
        <v>104</v>
      </c>
      <c r="D628" s="65">
        <v>100501</v>
      </c>
      <c r="E628" s="66" t="s">
        <v>1188</v>
      </c>
      <c r="F628" s="67" t="s">
        <v>106</v>
      </c>
      <c r="G628" s="68">
        <v>4.8</v>
      </c>
      <c r="H628" s="68">
        <v>1</v>
      </c>
      <c r="I628" s="69">
        <v>4.8</v>
      </c>
      <c r="J628" s="69">
        <v>99.33</v>
      </c>
      <c r="K628" s="69">
        <v>42.34</v>
      </c>
      <c r="L628" s="69">
        <v>680.01</v>
      </c>
      <c r="M628" s="69">
        <v>680.01</v>
      </c>
      <c r="N628" s="40"/>
    </row>
    <row r="629" spans="1:14" x14ac:dyDescent="0.3">
      <c r="A629" s="47" t="s">
        <v>3847</v>
      </c>
      <c r="B629" s="63" t="s">
        <v>1189</v>
      </c>
      <c r="C629" s="64" t="s">
        <v>104</v>
      </c>
      <c r="D629" s="65">
        <v>100160</v>
      </c>
      <c r="E629" s="66" t="s">
        <v>1190</v>
      </c>
      <c r="F629" s="67" t="s">
        <v>106</v>
      </c>
      <c r="G629" s="68">
        <v>216.02</v>
      </c>
      <c r="H629" s="68">
        <v>1</v>
      </c>
      <c r="I629" s="69">
        <v>216.02</v>
      </c>
      <c r="J629" s="69">
        <v>19.62</v>
      </c>
      <c r="K629" s="69">
        <v>22.08</v>
      </c>
      <c r="L629" s="69">
        <v>9008.0300000000007</v>
      </c>
      <c r="M629" s="69">
        <v>9008.0300000000007</v>
      </c>
      <c r="N629" s="41"/>
    </row>
    <row r="630" spans="1:14" ht="24" x14ac:dyDescent="0.3">
      <c r="A630" s="47" t="s">
        <v>3848</v>
      </c>
      <c r="B630" s="63" t="s">
        <v>1191</v>
      </c>
      <c r="C630" s="64" t="s">
        <v>170</v>
      </c>
      <c r="D630" s="65">
        <v>101965</v>
      </c>
      <c r="E630" s="66" t="s">
        <v>1192</v>
      </c>
      <c r="F630" s="67" t="s">
        <v>123</v>
      </c>
      <c r="G630" s="68">
        <v>20.77</v>
      </c>
      <c r="H630" s="68">
        <v>1</v>
      </c>
      <c r="I630" s="69">
        <v>20.77</v>
      </c>
      <c r="J630" s="69">
        <v>75.5</v>
      </c>
      <c r="K630" s="69">
        <v>15.63</v>
      </c>
      <c r="L630" s="69">
        <v>1892.77</v>
      </c>
      <c r="M630" s="69">
        <v>1892.77</v>
      </c>
      <c r="N630" s="41"/>
    </row>
    <row r="631" spans="1:14" x14ac:dyDescent="0.25">
      <c r="A631" s="47" t="s">
        <v>3849</v>
      </c>
      <c r="B631" s="57" t="s">
        <v>1193</v>
      </c>
      <c r="C631" s="60"/>
      <c r="D631" s="60"/>
      <c r="E631" s="59" t="s">
        <v>38</v>
      </c>
      <c r="F631" s="60"/>
      <c r="G631" s="61"/>
      <c r="H631" s="61"/>
      <c r="I631" s="61"/>
      <c r="J631" s="61"/>
      <c r="K631" s="61"/>
      <c r="L631" s="62">
        <v>2968.2</v>
      </c>
      <c r="M631" s="62">
        <v>2968.2</v>
      </c>
      <c r="N631" s="40"/>
    </row>
    <row r="632" spans="1:14" x14ac:dyDescent="0.25">
      <c r="A632" s="47" t="s">
        <v>3850</v>
      </c>
      <c r="B632" s="63" t="s">
        <v>1194</v>
      </c>
      <c r="C632" s="64" t="s">
        <v>104</v>
      </c>
      <c r="D632" s="65">
        <v>120902</v>
      </c>
      <c r="E632" s="66" t="s">
        <v>1195</v>
      </c>
      <c r="F632" s="67" t="s">
        <v>106</v>
      </c>
      <c r="G632" s="68">
        <v>105.48</v>
      </c>
      <c r="H632" s="68">
        <v>1</v>
      </c>
      <c r="I632" s="69">
        <v>105.48</v>
      </c>
      <c r="J632" s="69">
        <v>10.95</v>
      </c>
      <c r="K632" s="69">
        <v>17.190000000000001</v>
      </c>
      <c r="L632" s="69">
        <v>2968.2</v>
      </c>
      <c r="M632" s="69">
        <v>2968.2</v>
      </c>
      <c r="N632" s="40"/>
    </row>
    <row r="633" spans="1:14" x14ac:dyDescent="0.25">
      <c r="A633" s="47" t="s">
        <v>3851</v>
      </c>
      <c r="B633" s="57" t="s">
        <v>1196</v>
      </c>
      <c r="C633" s="60"/>
      <c r="D633" s="60"/>
      <c r="E633" s="59" t="s">
        <v>40</v>
      </c>
      <c r="F633" s="60"/>
      <c r="G633" s="61"/>
      <c r="H633" s="61"/>
      <c r="I633" s="61"/>
      <c r="J633" s="61"/>
      <c r="K633" s="61"/>
      <c r="L633" s="62">
        <v>63881.88</v>
      </c>
      <c r="M633" s="62">
        <v>63881.88</v>
      </c>
      <c r="N633" s="40"/>
    </row>
    <row r="634" spans="1:14" x14ac:dyDescent="0.25">
      <c r="A634" s="47" t="s">
        <v>3852</v>
      </c>
      <c r="B634" s="72" t="s">
        <v>1197</v>
      </c>
      <c r="C634" s="73"/>
      <c r="D634" s="73"/>
      <c r="E634" s="74" t="s">
        <v>1198</v>
      </c>
      <c r="F634" s="73"/>
      <c r="G634" s="75"/>
      <c r="H634" s="75"/>
      <c r="I634" s="75"/>
      <c r="J634" s="75"/>
      <c r="K634" s="75"/>
      <c r="L634" s="76">
        <v>63881.88</v>
      </c>
      <c r="M634" s="76">
        <v>63881.88</v>
      </c>
      <c r="N634" s="40"/>
    </row>
    <row r="635" spans="1:14" ht="36" x14ac:dyDescent="0.3">
      <c r="A635" s="47" t="s">
        <v>3853</v>
      </c>
      <c r="B635" s="63" t="s">
        <v>1199</v>
      </c>
      <c r="C635" s="64" t="s">
        <v>170</v>
      </c>
      <c r="D635" s="65">
        <v>100775</v>
      </c>
      <c r="E635" s="66" t="s">
        <v>1200</v>
      </c>
      <c r="F635" s="67" t="s">
        <v>795</v>
      </c>
      <c r="G635" s="68">
        <v>4760.2</v>
      </c>
      <c r="H635" s="68">
        <v>1</v>
      </c>
      <c r="I635" s="69">
        <v>4760.2</v>
      </c>
      <c r="J635" s="69">
        <v>12.77</v>
      </c>
      <c r="K635" s="69">
        <v>0.65</v>
      </c>
      <c r="L635" s="69">
        <v>63881.88</v>
      </c>
      <c r="M635" s="69">
        <v>63881.88</v>
      </c>
      <c r="N635" s="42"/>
    </row>
    <row r="636" spans="1:14" x14ac:dyDescent="0.25">
      <c r="A636" s="47" t="s">
        <v>3854</v>
      </c>
      <c r="B636" s="57" t="s">
        <v>1201</v>
      </c>
      <c r="C636" s="60"/>
      <c r="D636" s="60"/>
      <c r="E636" s="59" t="s">
        <v>42</v>
      </c>
      <c r="F636" s="60"/>
      <c r="G636" s="61"/>
      <c r="H636" s="61"/>
      <c r="I636" s="61"/>
      <c r="J636" s="61"/>
      <c r="K636" s="61"/>
      <c r="L636" s="62">
        <v>11609.31</v>
      </c>
      <c r="M636" s="62">
        <v>11609.31</v>
      </c>
      <c r="N636" s="40"/>
    </row>
    <row r="637" spans="1:14" x14ac:dyDescent="0.25">
      <c r="A637" s="47" t="s">
        <v>3855</v>
      </c>
      <c r="B637" s="72" t="s">
        <v>1202</v>
      </c>
      <c r="C637" s="73"/>
      <c r="D637" s="73"/>
      <c r="E637" s="74" t="s">
        <v>1203</v>
      </c>
      <c r="F637" s="73"/>
      <c r="G637" s="75"/>
      <c r="H637" s="75"/>
      <c r="I637" s="75"/>
      <c r="J637" s="75"/>
      <c r="K637" s="75"/>
      <c r="L637" s="76">
        <v>11609.31</v>
      </c>
      <c r="M637" s="76">
        <v>11609.31</v>
      </c>
      <c r="N637" s="40"/>
    </row>
    <row r="638" spans="1:14" ht="24" x14ac:dyDescent="0.3">
      <c r="A638" s="47" t="s">
        <v>3856</v>
      </c>
      <c r="B638" s="63" t="s">
        <v>1204</v>
      </c>
      <c r="C638" s="64" t="s">
        <v>170</v>
      </c>
      <c r="D638" s="65">
        <v>94442</v>
      </c>
      <c r="E638" s="66" t="s">
        <v>1205</v>
      </c>
      <c r="F638" s="67" t="s">
        <v>106</v>
      </c>
      <c r="G638" s="68">
        <v>285.83999999999997</v>
      </c>
      <c r="H638" s="68">
        <v>1</v>
      </c>
      <c r="I638" s="69">
        <v>285.83999999999997</v>
      </c>
      <c r="J638" s="69">
        <v>28.73</v>
      </c>
      <c r="K638" s="69">
        <v>4.75</v>
      </c>
      <c r="L638" s="69">
        <v>9569.92</v>
      </c>
      <c r="M638" s="69">
        <v>9569.92</v>
      </c>
      <c r="N638" s="41"/>
    </row>
    <row r="639" spans="1:14" ht="24" x14ac:dyDescent="0.3">
      <c r="A639" s="47" t="s">
        <v>3857</v>
      </c>
      <c r="B639" s="63" t="s">
        <v>1206</v>
      </c>
      <c r="C639" s="64" t="s">
        <v>170</v>
      </c>
      <c r="D639" s="65">
        <v>94221</v>
      </c>
      <c r="E639" s="66" t="s">
        <v>1207</v>
      </c>
      <c r="F639" s="67" t="s">
        <v>123</v>
      </c>
      <c r="G639" s="68">
        <v>24.05</v>
      </c>
      <c r="H639" s="68">
        <v>1</v>
      </c>
      <c r="I639" s="69">
        <v>24.05</v>
      </c>
      <c r="J639" s="69">
        <v>17.21</v>
      </c>
      <c r="K639" s="69">
        <v>6</v>
      </c>
      <c r="L639" s="69">
        <v>558.20000000000005</v>
      </c>
      <c r="M639" s="69">
        <v>558.20000000000005</v>
      </c>
      <c r="N639" s="41"/>
    </row>
    <row r="640" spans="1:14" x14ac:dyDescent="0.25">
      <c r="A640" s="47" t="s">
        <v>3858</v>
      </c>
      <c r="B640" s="63" t="s">
        <v>1208</v>
      </c>
      <c r="C640" s="64" t="s">
        <v>104</v>
      </c>
      <c r="D640" s="65">
        <v>160403</v>
      </c>
      <c r="E640" s="66" t="s">
        <v>1209</v>
      </c>
      <c r="F640" s="67" t="s">
        <v>123</v>
      </c>
      <c r="G640" s="68">
        <v>36.04</v>
      </c>
      <c r="H640" s="68">
        <v>1</v>
      </c>
      <c r="I640" s="69">
        <v>36.04</v>
      </c>
      <c r="J640" s="69">
        <v>8.6199999999999992</v>
      </c>
      <c r="K640" s="69">
        <v>8.52</v>
      </c>
      <c r="L640" s="69">
        <v>617.72</v>
      </c>
      <c r="M640" s="69">
        <v>617.72</v>
      </c>
      <c r="N640" s="40"/>
    </row>
    <row r="641" spans="1:14" x14ac:dyDescent="0.25">
      <c r="A641" s="47" t="s">
        <v>3859</v>
      </c>
      <c r="B641" s="63" t="s">
        <v>1210</v>
      </c>
      <c r="C641" s="64" t="s">
        <v>104</v>
      </c>
      <c r="D641" s="65">
        <v>160404</v>
      </c>
      <c r="E641" s="66" t="s">
        <v>1211</v>
      </c>
      <c r="F641" s="67" t="s">
        <v>123</v>
      </c>
      <c r="G641" s="68">
        <v>79</v>
      </c>
      <c r="H641" s="68">
        <v>1</v>
      </c>
      <c r="I641" s="69">
        <v>79</v>
      </c>
      <c r="J641" s="69">
        <v>0.41</v>
      </c>
      <c r="K641" s="69">
        <v>10.52</v>
      </c>
      <c r="L641" s="69">
        <v>863.47</v>
      </c>
      <c r="M641" s="69">
        <v>863.47</v>
      </c>
      <c r="N641" s="40"/>
    </row>
    <row r="642" spans="1:14" x14ac:dyDescent="0.25">
      <c r="A642" s="47" t="s">
        <v>3860</v>
      </c>
      <c r="B642" s="57" t="s">
        <v>1212</v>
      </c>
      <c r="C642" s="60"/>
      <c r="D642" s="60"/>
      <c r="E642" s="59" t="s">
        <v>44</v>
      </c>
      <c r="F642" s="60"/>
      <c r="G642" s="61"/>
      <c r="H642" s="61"/>
      <c r="I642" s="61"/>
      <c r="J642" s="61"/>
      <c r="K642" s="61"/>
      <c r="L642" s="62">
        <v>25014.309999999994</v>
      </c>
      <c r="M642" s="62">
        <v>25014.309999999994</v>
      </c>
      <c r="N642" s="40"/>
    </row>
    <row r="643" spans="1:14" x14ac:dyDescent="0.25">
      <c r="A643" s="47" t="s">
        <v>3861</v>
      </c>
      <c r="B643" s="63" t="s">
        <v>1213</v>
      </c>
      <c r="C643" s="64" t="s">
        <v>104</v>
      </c>
      <c r="D643" s="65">
        <v>180208</v>
      </c>
      <c r="E643" s="66" t="s">
        <v>1214</v>
      </c>
      <c r="F643" s="67" t="s">
        <v>106</v>
      </c>
      <c r="G643" s="68">
        <v>16.36</v>
      </c>
      <c r="H643" s="68">
        <v>1</v>
      </c>
      <c r="I643" s="69">
        <v>16.36</v>
      </c>
      <c r="J643" s="69">
        <v>207.83</v>
      </c>
      <c r="K643" s="69">
        <v>30.54</v>
      </c>
      <c r="L643" s="69">
        <v>3899.73</v>
      </c>
      <c r="M643" s="69">
        <v>3899.73</v>
      </c>
      <c r="N643" s="40"/>
    </row>
    <row r="644" spans="1:14" x14ac:dyDescent="0.25">
      <c r="A644" s="47" t="s">
        <v>3862</v>
      </c>
      <c r="B644" s="63" t="s">
        <v>1215</v>
      </c>
      <c r="C644" s="64" t="s">
        <v>104</v>
      </c>
      <c r="D644" s="65">
        <v>180404</v>
      </c>
      <c r="E644" s="66" t="s">
        <v>1216</v>
      </c>
      <c r="F644" s="67" t="s">
        <v>106</v>
      </c>
      <c r="G644" s="68">
        <v>0.9</v>
      </c>
      <c r="H644" s="68">
        <v>1</v>
      </c>
      <c r="I644" s="69">
        <v>0.9</v>
      </c>
      <c r="J644" s="69">
        <v>323.27</v>
      </c>
      <c r="K644" s="69">
        <v>38.56</v>
      </c>
      <c r="L644" s="69">
        <v>325.64</v>
      </c>
      <c r="M644" s="69">
        <v>325.64</v>
      </c>
      <c r="N644" s="40"/>
    </row>
    <row r="645" spans="1:14" x14ac:dyDescent="0.25">
      <c r="A645" s="47" t="s">
        <v>3863</v>
      </c>
      <c r="B645" s="63" t="s">
        <v>1217</v>
      </c>
      <c r="C645" s="64" t="s">
        <v>104</v>
      </c>
      <c r="D645" s="65">
        <v>180401</v>
      </c>
      <c r="E645" s="66" t="s">
        <v>1218</v>
      </c>
      <c r="F645" s="67" t="s">
        <v>106</v>
      </c>
      <c r="G645" s="68">
        <v>18.75</v>
      </c>
      <c r="H645" s="68">
        <v>1</v>
      </c>
      <c r="I645" s="69">
        <v>18.75</v>
      </c>
      <c r="J645" s="69">
        <v>194.88</v>
      </c>
      <c r="K645" s="69">
        <v>38.56</v>
      </c>
      <c r="L645" s="69">
        <v>4377</v>
      </c>
      <c r="M645" s="69">
        <v>4377</v>
      </c>
      <c r="N645" s="40"/>
    </row>
    <row r="646" spans="1:14" x14ac:dyDescent="0.25">
      <c r="A646" s="47" t="s">
        <v>3864</v>
      </c>
      <c r="B646" s="63" t="s">
        <v>1219</v>
      </c>
      <c r="C646" s="64" t="s">
        <v>104</v>
      </c>
      <c r="D646" s="65">
        <v>180501</v>
      </c>
      <c r="E646" s="66" t="s">
        <v>1220</v>
      </c>
      <c r="F646" s="67" t="s">
        <v>106</v>
      </c>
      <c r="G646" s="68">
        <v>11.76</v>
      </c>
      <c r="H646" s="68">
        <v>1</v>
      </c>
      <c r="I646" s="69">
        <v>11.76</v>
      </c>
      <c r="J646" s="69">
        <v>591.36</v>
      </c>
      <c r="K646" s="69">
        <v>36.08</v>
      </c>
      <c r="L646" s="69">
        <v>7378.69</v>
      </c>
      <c r="M646" s="69">
        <v>7378.69</v>
      </c>
      <c r="N646" s="40"/>
    </row>
    <row r="647" spans="1:14" x14ac:dyDescent="0.25">
      <c r="A647" s="47" t="s">
        <v>3865</v>
      </c>
      <c r="B647" s="63" t="s">
        <v>1221</v>
      </c>
      <c r="C647" s="64" t="s">
        <v>104</v>
      </c>
      <c r="D647" s="65">
        <v>180280</v>
      </c>
      <c r="E647" s="66" t="s">
        <v>1222</v>
      </c>
      <c r="F647" s="67" t="s">
        <v>106</v>
      </c>
      <c r="G647" s="68">
        <v>3.4</v>
      </c>
      <c r="H647" s="68">
        <v>1</v>
      </c>
      <c r="I647" s="69">
        <v>3.4</v>
      </c>
      <c r="J647" s="69">
        <v>356.56</v>
      </c>
      <c r="K647" s="69">
        <v>36.58</v>
      </c>
      <c r="L647" s="69">
        <v>1336.67</v>
      </c>
      <c r="M647" s="69">
        <v>1336.67</v>
      </c>
      <c r="N647" s="40"/>
    </row>
    <row r="648" spans="1:14" x14ac:dyDescent="0.25">
      <c r="A648" s="47" t="s">
        <v>3866</v>
      </c>
      <c r="B648" s="63" t="s">
        <v>1223</v>
      </c>
      <c r="C648" s="64" t="s">
        <v>104</v>
      </c>
      <c r="D648" s="65">
        <v>180502</v>
      </c>
      <c r="E648" s="66" t="s">
        <v>1224</v>
      </c>
      <c r="F648" s="67" t="s">
        <v>106</v>
      </c>
      <c r="G648" s="68">
        <v>7.56</v>
      </c>
      <c r="H648" s="68">
        <v>1</v>
      </c>
      <c r="I648" s="69">
        <v>7.56</v>
      </c>
      <c r="J648" s="69">
        <v>378.56</v>
      </c>
      <c r="K648" s="69">
        <v>36.08</v>
      </c>
      <c r="L648" s="69">
        <v>3134.67</v>
      </c>
      <c r="M648" s="69">
        <v>3134.67</v>
      </c>
      <c r="N648" s="40"/>
    </row>
    <row r="649" spans="1:14" x14ac:dyDescent="0.25">
      <c r="A649" s="47" t="s">
        <v>3867</v>
      </c>
      <c r="B649" s="63" t="s">
        <v>1225</v>
      </c>
      <c r="C649" s="64" t="s">
        <v>104</v>
      </c>
      <c r="D649" s="65">
        <v>180406</v>
      </c>
      <c r="E649" s="66" t="s">
        <v>1226</v>
      </c>
      <c r="F649" s="67" t="s">
        <v>106</v>
      </c>
      <c r="G649" s="68">
        <v>13.16</v>
      </c>
      <c r="H649" s="68">
        <v>1</v>
      </c>
      <c r="I649" s="69">
        <v>13.16</v>
      </c>
      <c r="J649" s="69">
        <v>310.57</v>
      </c>
      <c r="K649" s="69">
        <v>36.08</v>
      </c>
      <c r="L649" s="69">
        <v>4561.91</v>
      </c>
      <c r="M649" s="69">
        <v>4561.91</v>
      </c>
      <c r="N649" s="40"/>
    </row>
    <row r="650" spans="1:14" x14ac:dyDescent="0.25">
      <c r="A650" s="47" t="s">
        <v>3868</v>
      </c>
      <c r="B650" s="57" t="s">
        <v>1227</v>
      </c>
      <c r="C650" s="60"/>
      <c r="D650" s="60"/>
      <c r="E650" s="59" t="s">
        <v>46</v>
      </c>
      <c r="F650" s="60"/>
      <c r="G650" s="61"/>
      <c r="H650" s="61"/>
      <c r="I650" s="61"/>
      <c r="J650" s="61"/>
      <c r="K650" s="61"/>
      <c r="L650" s="62">
        <v>2263.5299999999997</v>
      </c>
      <c r="M650" s="62">
        <v>2263.5299999999997</v>
      </c>
      <c r="N650" s="40"/>
    </row>
    <row r="651" spans="1:14" x14ac:dyDescent="0.25">
      <c r="A651" s="47" t="s">
        <v>3869</v>
      </c>
      <c r="B651" s="63" t="s">
        <v>1228</v>
      </c>
      <c r="C651" s="64" t="s">
        <v>104</v>
      </c>
      <c r="D651" s="65">
        <v>190102</v>
      </c>
      <c r="E651" s="66" t="s">
        <v>1229</v>
      </c>
      <c r="F651" s="67" t="s">
        <v>106</v>
      </c>
      <c r="G651" s="68">
        <v>11.25</v>
      </c>
      <c r="H651" s="68">
        <v>1</v>
      </c>
      <c r="I651" s="69">
        <v>11.25</v>
      </c>
      <c r="J651" s="69">
        <v>170.7</v>
      </c>
      <c r="K651" s="69">
        <v>0</v>
      </c>
      <c r="L651" s="69">
        <v>1920.37</v>
      </c>
      <c r="M651" s="69">
        <v>1920.37</v>
      </c>
      <c r="N651" s="40"/>
    </row>
    <row r="652" spans="1:14" x14ac:dyDescent="0.3">
      <c r="A652" s="47" t="s">
        <v>3870</v>
      </c>
      <c r="B652" s="63" t="s">
        <v>1230</v>
      </c>
      <c r="C652" s="64" t="s">
        <v>170</v>
      </c>
      <c r="D652" s="65">
        <v>102179</v>
      </c>
      <c r="E652" s="66" t="s">
        <v>1231</v>
      </c>
      <c r="F652" s="67" t="s">
        <v>106</v>
      </c>
      <c r="G652" s="68">
        <v>1.36</v>
      </c>
      <c r="H652" s="68">
        <v>1</v>
      </c>
      <c r="I652" s="69">
        <v>1.36</v>
      </c>
      <c r="J652" s="69">
        <v>211.52</v>
      </c>
      <c r="K652" s="69">
        <v>40.81</v>
      </c>
      <c r="L652" s="69">
        <v>343.16</v>
      </c>
      <c r="M652" s="69">
        <v>343.16</v>
      </c>
      <c r="N652" s="41"/>
    </row>
    <row r="653" spans="1:14" x14ac:dyDescent="0.25">
      <c r="A653" s="47" t="s">
        <v>3871</v>
      </c>
      <c r="B653" s="57" t="s">
        <v>1232</v>
      </c>
      <c r="C653" s="60"/>
      <c r="D653" s="60"/>
      <c r="E653" s="59" t="s">
        <v>48</v>
      </c>
      <c r="F653" s="60"/>
      <c r="G653" s="61"/>
      <c r="H653" s="61"/>
      <c r="I653" s="61"/>
      <c r="J653" s="61"/>
      <c r="K653" s="61"/>
      <c r="L653" s="62">
        <v>11208.97</v>
      </c>
      <c r="M653" s="62">
        <v>11208.97</v>
      </c>
      <c r="N653" s="40"/>
    </row>
    <row r="654" spans="1:14" x14ac:dyDescent="0.25">
      <c r="A654" s="47" t="s">
        <v>3872</v>
      </c>
      <c r="B654" s="63" t="s">
        <v>1233</v>
      </c>
      <c r="C654" s="64" t="s">
        <v>104</v>
      </c>
      <c r="D654" s="65">
        <v>200201</v>
      </c>
      <c r="E654" s="66" t="s">
        <v>1234</v>
      </c>
      <c r="F654" s="67" t="s">
        <v>106</v>
      </c>
      <c r="G654" s="68">
        <v>26.26</v>
      </c>
      <c r="H654" s="68">
        <v>1</v>
      </c>
      <c r="I654" s="69">
        <v>26.26</v>
      </c>
      <c r="J654" s="69">
        <v>7.88</v>
      </c>
      <c r="K654" s="69">
        <v>10.98</v>
      </c>
      <c r="L654" s="69">
        <v>495.26</v>
      </c>
      <c r="M654" s="69">
        <v>495.26</v>
      </c>
      <c r="N654" s="40"/>
    </row>
    <row r="655" spans="1:14" x14ac:dyDescent="0.25">
      <c r="A655" s="47" t="s">
        <v>3873</v>
      </c>
      <c r="B655" s="63" t="s">
        <v>1235</v>
      </c>
      <c r="C655" s="64" t="s">
        <v>104</v>
      </c>
      <c r="D655" s="65">
        <v>210102</v>
      </c>
      <c r="E655" s="66" t="s">
        <v>825</v>
      </c>
      <c r="F655" s="67" t="s">
        <v>106</v>
      </c>
      <c r="G655" s="68">
        <v>537.9</v>
      </c>
      <c r="H655" s="68">
        <v>1</v>
      </c>
      <c r="I655" s="69">
        <v>537.9</v>
      </c>
      <c r="J655" s="69">
        <v>2.98</v>
      </c>
      <c r="K655" s="69">
        <v>0.96</v>
      </c>
      <c r="L655" s="69">
        <v>2119.3200000000002</v>
      </c>
      <c r="M655" s="69">
        <v>2119.3200000000002</v>
      </c>
      <c r="N655" s="40"/>
    </row>
    <row r="656" spans="1:14" x14ac:dyDescent="0.25">
      <c r="A656" s="47" t="s">
        <v>3874</v>
      </c>
      <c r="B656" s="63" t="s">
        <v>1236</v>
      </c>
      <c r="C656" s="64" t="s">
        <v>104</v>
      </c>
      <c r="D656" s="65">
        <v>200403</v>
      </c>
      <c r="E656" s="66" t="s">
        <v>827</v>
      </c>
      <c r="F656" s="67" t="s">
        <v>106</v>
      </c>
      <c r="G656" s="68">
        <v>511.64</v>
      </c>
      <c r="H656" s="68">
        <v>1</v>
      </c>
      <c r="I656" s="69">
        <v>511.64</v>
      </c>
      <c r="J656" s="69">
        <v>2.3199999999999998</v>
      </c>
      <c r="K656" s="69">
        <v>11.93</v>
      </c>
      <c r="L656" s="69">
        <v>7290.87</v>
      </c>
      <c r="M656" s="69">
        <v>7290.87</v>
      </c>
      <c r="N656" s="40"/>
    </row>
    <row r="657" spans="1:14" x14ac:dyDescent="0.25">
      <c r="A657" s="47" t="s">
        <v>3875</v>
      </c>
      <c r="B657" s="63" t="s">
        <v>1237</v>
      </c>
      <c r="C657" s="64" t="s">
        <v>104</v>
      </c>
      <c r="D657" s="65">
        <v>201302</v>
      </c>
      <c r="E657" s="66" t="s">
        <v>1238</v>
      </c>
      <c r="F657" s="67" t="s">
        <v>106</v>
      </c>
      <c r="G657" s="68">
        <v>1.24</v>
      </c>
      <c r="H657" s="68">
        <v>1</v>
      </c>
      <c r="I657" s="69">
        <v>1.24</v>
      </c>
      <c r="J657" s="69">
        <v>49.06</v>
      </c>
      <c r="K657" s="69">
        <v>20.34</v>
      </c>
      <c r="L657" s="69">
        <v>86.05</v>
      </c>
      <c r="M657" s="69">
        <v>86.05</v>
      </c>
      <c r="N657" s="40"/>
    </row>
    <row r="658" spans="1:14" ht="24" x14ac:dyDescent="0.3">
      <c r="A658" s="47" t="s">
        <v>3876</v>
      </c>
      <c r="B658" s="63" t="s">
        <v>1239</v>
      </c>
      <c r="C658" s="64" t="s">
        <v>170</v>
      </c>
      <c r="D658" s="65">
        <v>87273</v>
      </c>
      <c r="E658" s="66" t="s">
        <v>1240</v>
      </c>
      <c r="F658" s="67" t="s">
        <v>106</v>
      </c>
      <c r="G658" s="68">
        <v>25.02</v>
      </c>
      <c r="H658" s="68">
        <v>1</v>
      </c>
      <c r="I658" s="69">
        <v>25.02</v>
      </c>
      <c r="J658" s="69">
        <v>32.67</v>
      </c>
      <c r="K658" s="69">
        <v>15.99</v>
      </c>
      <c r="L658" s="69">
        <v>1217.47</v>
      </c>
      <c r="M658" s="69">
        <v>1217.47</v>
      </c>
      <c r="N658" s="41"/>
    </row>
    <row r="659" spans="1:14" x14ac:dyDescent="0.25">
      <c r="A659" s="47" t="s">
        <v>3877</v>
      </c>
      <c r="B659" s="57" t="s">
        <v>1241</v>
      </c>
      <c r="C659" s="60"/>
      <c r="D659" s="60"/>
      <c r="E659" s="59" t="s">
        <v>50</v>
      </c>
      <c r="F659" s="60"/>
      <c r="G659" s="61"/>
      <c r="H659" s="61"/>
      <c r="I659" s="61"/>
      <c r="J659" s="61"/>
      <c r="K659" s="61"/>
      <c r="L659" s="62">
        <v>3555.14</v>
      </c>
      <c r="M659" s="62">
        <v>3555.14</v>
      </c>
      <c r="N659" s="40"/>
    </row>
    <row r="660" spans="1:14" x14ac:dyDescent="0.25">
      <c r="A660" s="47" t="s">
        <v>3878</v>
      </c>
      <c r="B660" s="63" t="s">
        <v>1242</v>
      </c>
      <c r="C660" s="64" t="s">
        <v>104</v>
      </c>
      <c r="D660" s="65">
        <v>210102</v>
      </c>
      <c r="E660" s="66" t="s">
        <v>825</v>
      </c>
      <c r="F660" s="67" t="s">
        <v>106</v>
      </c>
      <c r="G660" s="68">
        <v>180.19</v>
      </c>
      <c r="H660" s="68">
        <v>1</v>
      </c>
      <c r="I660" s="69">
        <v>180.19</v>
      </c>
      <c r="J660" s="69">
        <v>2.98</v>
      </c>
      <c r="K660" s="69">
        <v>0.96</v>
      </c>
      <c r="L660" s="69">
        <v>709.94</v>
      </c>
      <c r="M660" s="69">
        <v>709.94</v>
      </c>
      <c r="N660" s="40"/>
    </row>
    <row r="661" spans="1:14" x14ac:dyDescent="0.25">
      <c r="A661" s="47" t="s">
        <v>3879</v>
      </c>
      <c r="B661" s="63" t="s">
        <v>1243</v>
      </c>
      <c r="C661" s="64" t="s">
        <v>104</v>
      </c>
      <c r="D661" s="65">
        <v>210515</v>
      </c>
      <c r="E661" s="66" t="s">
        <v>1244</v>
      </c>
      <c r="F661" s="67" t="s">
        <v>106</v>
      </c>
      <c r="G661" s="68">
        <v>180.19</v>
      </c>
      <c r="H661" s="68">
        <v>1</v>
      </c>
      <c r="I661" s="69">
        <v>180.19</v>
      </c>
      <c r="J661" s="69">
        <v>4.8</v>
      </c>
      <c r="K661" s="69">
        <v>10.99</v>
      </c>
      <c r="L661" s="69">
        <v>2845.2</v>
      </c>
      <c r="M661" s="69">
        <v>2845.2</v>
      </c>
      <c r="N661" s="40"/>
    </row>
    <row r="662" spans="1:14" x14ac:dyDescent="0.25">
      <c r="A662" s="47" t="s">
        <v>3880</v>
      </c>
      <c r="B662" s="57" t="s">
        <v>1245</v>
      </c>
      <c r="C662" s="60"/>
      <c r="D662" s="60"/>
      <c r="E662" s="59" t="s">
        <v>52</v>
      </c>
      <c r="F662" s="60"/>
      <c r="G662" s="61"/>
      <c r="H662" s="61"/>
      <c r="I662" s="61"/>
      <c r="J662" s="61"/>
      <c r="K662" s="61"/>
      <c r="L662" s="62">
        <v>29090.879999999997</v>
      </c>
      <c r="M662" s="62">
        <v>29090.879999999997</v>
      </c>
      <c r="N662" s="40"/>
    </row>
    <row r="663" spans="1:14" x14ac:dyDescent="0.25">
      <c r="A663" s="47" t="s">
        <v>3881</v>
      </c>
      <c r="B663" s="63" t="s">
        <v>1246</v>
      </c>
      <c r="C663" s="64" t="s">
        <v>104</v>
      </c>
      <c r="D663" s="65">
        <v>220902</v>
      </c>
      <c r="E663" s="66" t="s">
        <v>1247</v>
      </c>
      <c r="F663" s="67" t="s">
        <v>123</v>
      </c>
      <c r="G663" s="68">
        <v>14.04</v>
      </c>
      <c r="H663" s="68">
        <v>1</v>
      </c>
      <c r="I663" s="69">
        <v>14.04</v>
      </c>
      <c r="J663" s="69">
        <v>1.24</v>
      </c>
      <c r="K663" s="69">
        <v>6.6</v>
      </c>
      <c r="L663" s="69">
        <v>110.07</v>
      </c>
      <c r="M663" s="69">
        <v>110.07</v>
      </c>
      <c r="N663" s="40"/>
    </row>
    <row r="664" spans="1:14" x14ac:dyDescent="0.3">
      <c r="A664" s="47" t="s">
        <v>3882</v>
      </c>
      <c r="B664" s="63" t="s">
        <v>1248</v>
      </c>
      <c r="C664" s="64" t="s">
        <v>104</v>
      </c>
      <c r="D664" s="65">
        <v>220101</v>
      </c>
      <c r="E664" s="66" t="s">
        <v>1249</v>
      </c>
      <c r="F664" s="67" t="s">
        <v>106</v>
      </c>
      <c r="G664" s="68">
        <v>181.73</v>
      </c>
      <c r="H664" s="68">
        <v>1</v>
      </c>
      <c r="I664" s="69">
        <v>181.73</v>
      </c>
      <c r="J664" s="69">
        <v>22.27</v>
      </c>
      <c r="K664" s="69">
        <v>8.7899999999999991</v>
      </c>
      <c r="L664" s="69">
        <v>5644.53</v>
      </c>
      <c r="M664" s="69">
        <v>5644.53</v>
      </c>
      <c r="N664" s="41"/>
    </row>
    <row r="665" spans="1:14" x14ac:dyDescent="0.3">
      <c r="A665" s="47" t="s">
        <v>3883</v>
      </c>
      <c r="B665" s="63" t="s">
        <v>1250</v>
      </c>
      <c r="C665" s="64" t="s">
        <v>104</v>
      </c>
      <c r="D665" s="65">
        <v>221101</v>
      </c>
      <c r="E665" s="66" t="s">
        <v>1251</v>
      </c>
      <c r="F665" s="67" t="s">
        <v>106</v>
      </c>
      <c r="G665" s="68">
        <v>181.73</v>
      </c>
      <c r="H665" s="68">
        <v>1</v>
      </c>
      <c r="I665" s="69">
        <v>181.73</v>
      </c>
      <c r="J665" s="69">
        <v>56.32</v>
      </c>
      <c r="K665" s="69">
        <v>14.49</v>
      </c>
      <c r="L665" s="69">
        <v>12868.3</v>
      </c>
      <c r="M665" s="69">
        <v>12868.3</v>
      </c>
      <c r="N665" s="41"/>
    </row>
    <row r="666" spans="1:14" x14ac:dyDescent="0.25">
      <c r="A666" s="47" t="s">
        <v>3884</v>
      </c>
      <c r="B666" s="63" t="s">
        <v>1252</v>
      </c>
      <c r="C666" s="64" t="s">
        <v>104</v>
      </c>
      <c r="D666" s="65">
        <v>221102</v>
      </c>
      <c r="E666" s="66" t="s">
        <v>1253</v>
      </c>
      <c r="F666" s="67" t="s">
        <v>123</v>
      </c>
      <c r="G666" s="68">
        <v>49.3</v>
      </c>
      <c r="H666" s="68">
        <v>1</v>
      </c>
      <c r="I666" s="69">
        <v>49.3</v>
      </c>
      <c r="J666" s="69">
        <v>14.69</v>
      </c>
      <c r="K666" s="69">
        <v>0</v>
      </c>
      <c r="L666" s="69">
        <v>724.21</v>
      </c>
      <c r="M666" s="69">
        <v>724.21</v>
      </c>
      <c r="N666" s="40"/>
    </row>
    <row r="667" spans="1:14" x14ac:dyDescent="0.25">
      <c r="A667" s="47" t="s">
        <v>3885</v>
      </c>
      <c r="B667" s="63" t="s">
        <v>1254</v>
      </c>
      <c r="C667" s="64" t="s">
        <v>104</v>
      </c>
      <c r="D667" s="65">
        <v>221104</v>
      </c>
      <c r="E667" s="66" t="s">
        <v>1255</v>
      </c>
      <c r="F667" s="67" t="s">
        <v>106</v>
      </c>
      <c r="G667" s="68">
        <v>185.18</v>
      </c>
      <c r="H667" s="68">
        <v>1</v>
      </c>
      <c r="I667" s="69">
        <v>185.18</v>
      </c>
      <c r="J667" s="69">
        <v>29.5</v>
      </c>
      <c r="K667" s="69">
        <v>0</v>
      </c>
      <c r="L667" s="69">
        <v>5462.81</v>
      </c>
      <c r="M667" s="69">
        <v>5462.81</v>
      </c>
      <c r="N667" s="40"/>
    </row>
    <row r="668" spans="1:14" ht="24" x14ac:dyDescent="0.3">
      <c r="A668" s="47" t="s">
        <v>3886</v>
      </c>
      <c r="B668" s="63" t="s">
        <v>1256</v>
      </c>
      <c r="C668" s="64" t="s">
        <v>104</v>
      </c>
      <c r="D668" s="65">
        <v>220100</v>
      </c>
      <c r="E668" s="70" t="s">
        <v>3187</v>
      </c>
      <c r="F668" s="67" t="s">
        <v>106</v>
      </c>
      <c r="G668" s="68">
        <v>60.05</v>
      </c>
      <c r="H668" s="68">
        <v>1</v>
      </c>
      <c r="I668" s="69">
        <v>60.05</v>
      </c>
      <c r="J668" s="69">
        <v>39.92</v>
      </c>
      <c r="K668" s="69">
        <v>31.37</v>
      </c>
      <c r="L668" s="69">
        <v>4280.96</v>
      </c>
      <c r="M668" s="69">
        <v>4280.96</v>
      </c>
      <c r="N668" s="41"/>
    </row>
    <row r="669" spans="1:14" x14ac:dyDescent="0.25">
      <c r="A669" s="47" t="s">
        <v>3887</v>
      </c>
      <c r="B669" s="57" t="s">
        <v>1257</v>
      </c>
      <c r="C669" s="60"/>
      <c r="D669" s="60"/>
      <c r="E669" s="59" t="s">
        <v>54</v>
      </c>
      <c r="F669" s="60"/>
      <c r="G669" s="61"/>
      <c r="H669" s="61"/>
      <c r="I669" s="61"/>
      <c r="J669" s="61"/>
      <c r="K669" s="61"/>
      <c r="L669" s="62">
        <v>1266.42</v>
      </c>
      <c r="M669" s="62">
        <v>1266.42</v>
      </c>
      <c r="N669" s="40"/>
    </row>
    <row r="670" spans="1:14" x14ac:dyDescent="0.25">
      <c r="A670" s="47" t="s">
        <v>3888</v>
      </c>
      <c r="B670" s="63" t="s">
        <v>1258</v>
      </c>
      <c r="C670" s="64" t="s">
        <v>104</v>
      </c>
      <c r="D670" s="65">
        <v>230174</v>
      </c>
      <c r="E670" s="66" t="s">
        <v>1259</v>
      </c>
      <c r="F670" s="67" t="s">
        <v>101</v>
      </c>
      <c r="G670" s="68">
        <v>6</v>
      </c>
      <c r="H670" s="68">
        <v>1</v>
      </c>
      <c r="I670" s="69">
        <v>6</v>
      </c>
      <c r="J670" s="69">
        <v>77.22</v>
      </c>
      <c r="K670" s="69">
        <v>10.37</v>
      </c>
      <c r="L670" s="69">
        <v>525.54</v>
      </c>
      <c r="M670" s="69">
        <v>525.54</v>
      </c>
      <c r="N670" s="40"/>
    </row>
    <row r="671" spans="1:14" x14ac:dyDescent="0.25">
      <c r="A671" s="47" t="s">
        <v>3889</v>
      </c>
      <c r="B671" s="63" t="s">
        <v>1260</v>
      </c>
      <c r="C671" s="64" t="s">
        <v>104</v>
      </c>
      <c r="D671" s="65">
        <v>230176</v>
      </c>
      <c r="E671" s="66" t="s">
        <v>1261</v>
      </c>
      <c r="F671" s="67" t="s">
        <v>101</v>
      </c>
      <c r="G671" s="68">
        <v>6</v>
      </c>
      <c r="H671" s="68">
        <v>1</v>
      </c>
      <c r="I671" s="69">
        <v>6</v>
      </c>
      <c r="J671" s="69">
        <v>113.11</v>
      </c>
      <c r="K671" s="69">
        <v>10.37</v>
      </c>
      <c r="L671" s="69">
        <v>740.88</v>
      </c>
      <c r="M671" s="69">
        <v>740.88</v>
      </c>
      <c r="N671" s="40"/>
    </row>
    <row r="672" spans="1:14" x14ac:dyDescent="0.25">
      <c r="A672" s="47" t="s">
        <v>3890</v>
      </c>
      <c r="B672" s="57" t="s">
        <v>1262</v>
      </c>
      <c r="C672" s="60"/>
      <c r="D672" s="60"/>
      <c r="E672" s="59" t="s">
        <v>60</v>
      </c>
      <c r="F672" s="60"/>
      <c r="G672" s="61"/>
      <c r="H672" s="61"/>
      <c r="I672" s="61"/>
      <c r="J672" s="61"/>
      <c r="K672" s="61"/>
      <c r="L672" s="62">
        <v>17179.66</v>
      </c>
      <c r="M672" s="62">
        <v>17179.66</v>
      </c>
      <c r="N672" s="40"/>
    </row>
    <row r="673" spans="1:14" x14ac:dyDescent="0.25">
      <c r="A673" s="47" t="s">
        <v>3891</v>
      </c>
      <c r="B673" s="72" t="s">
        <v>1263</v>
      </c>
      <c r="C673" s="73"/>
      <c r="D673" s="73"/>
      <c r="E673" s="74" t="s">
        <v>1264</v>
      </c>
      <c r="F673" s="73"/>
      <c r="G673" s="75"/>
      <c r="H673" s="75"/>
      <c r="I673" s="75"/>
      <c r="J673" s="75"/>
      <c r="K673" s="75"/>
      <c r="L673" s="76">
        <v>5869.8899999999994</v>
      </c>
      <c r="M673" s="76">
        <v>5869.8899999999994</v>
      </c>
      <c r="N673" s="40"/>
    </row>
    <row r="674" spans="1:14" x14ac:dyDescent="0.25">
      <c r="A674" s="47" t="s">
        <v>3892</v>
      </c>
      <c r="B674" s="63" t="s">
        <v>1265</v>
      </c>
      <c r="C674" s="64" t="s">
        <v>104</v>
      </c>
      <c r="D674" s="65">
        <v>261300</v>
      </c>
      <c r="E674" s="66" t="s">
        <v>1266</v>
      </c>
      <c r="F674" s="67" t="s">
        <v>106</v>
      </c>
      <c r="G674" s="68">
        <v>304.14</v>
      </c>
      <c r="H674" s="68">
        <v>1</v>
      </c>
      <c r="I674" s="69">
        <v>304.14</v>
      </c>
      <c r="J674" s="69">
        <v>1.74</v>
      </c>
      <c r="K674" s="69">
        <v>7.66</v>
      </c>
      <c r="L674" s="69">
        <v>2858.91</v>
      </c>
      <c r="M674" s="69">
        <v>2858.91</v>
      </c>
      <c r="N674" s="40"/>
    </row>
    <row r="675" spans="1:14" x14ac:dyDescent="0.25">
      <c r="A675" s="47" t="s">
        <v>3893</v>
      </c>
      <c r="B675" s="63" t="s">
        <v>1267</v>
      </c>
      <c r="C675" s="64" t="s">
        <v>104</v>
      </c>
      <c r="D675" s="65">
        <v>261001</v>
      </c>
      <c r="E675" s="66" t="s">
        <v>1268</v>
      </c>
      <c r="F675" s="67" t="s">
        <v>106</v>
      </c>
      <c r="G675" s="68">
        <v>304.14</v>
      </c>
      <c r="H675" s="68">
        <v>1</v>
      </c>
      <c r="I675" s="69">
        <v>304.14</v>
      </c>
      <c r="J675" s="69">
        <v>3.68</v>
      </c>
      <c r="K675" s="69">
        <v>6.22</v>
      </c>
      <c r="L675" s="69">
        <v>3010.98</v>
      </c>
      <c r="M675" s="69">
        <v>3010.98</v>
      </c>
      <c r="N675" s="40"/>
    </row>
    <row r="676" spans="1:14" x14ac:dyDescent="0.25">
      <c r="A676" s="47" t="s">
        <v>3894</v>
      </c>
      <c r="B676" s="72" t="s">
        <v>1269</v>
      </c>
      <c r="C676" s="73"/>
      <c r="D676" s="73"/>
      <c r="E676" s="74" t="s">
        <v>1270</v>
      </c>
      <c r="F676" s="73"/>
      <c r="G676" s="75"/>
      <c r="H676" s="75"/>
      <c r="I676" s="75"/>
      <c r="J676" s="75"/>
      <c r="K676" s="75"/>
      <c r="L676" s="76">
        <v>2556.88</v>
      </c>
      <c r="M676" s="76">
        <v>2556.88</v>
      </c>
      <c r="N676" s="40"/>
    </row>
    <row r="677" spans="1:14" x14ac:dyDescent="0.25">
      <c r="A677" s="47" t="s">
        <v>3895</v>
      </c>
      <c r="B677" s="63" t="s">
        <v>1271</v>
      </c>
      <c r="C677" s="64" t="s">
        <v>104</v>
      </c>
      <c r="D677" s="65">
        <v>261301</v>
      </c>
      <c r="E677" s="66" t="s">
        <v>1272</v>
      </c>
      <c r="F677" s="67" t="s">
        <v>106</v>
      </c>
      <c r="G677" s="68">
        <v>180.19</v>
      </c>
      <c r="H677" s="68">
        <v>1</v>
      </c>
      <c r="I677" s="69">
        <v>180.19</v>
      </c>
      <c r="J677" s="69">
        <v>1.1100000000000001</v>
      </c>
      <c r="K677" s="69">
        <v>5.31</v>
      </c>
      <c r="L677" s="69">
        <v>1156.81</v>
      </c>
      <c r="M677" s="69">
        <v>1156.81</v>
      </c>
      <c r="N677" s="40"/>
    </row>
    <row r="678" spans="1:14" x14ac:dyDescent="0.25">
      <c r="A678" s="47" t="s">
        <v>3896</v>
      </c>
      <c r="B678" s="63" t="s">
        <v>1273</v>
      </c>
      <c r="C678" s="64" t="s">
        <v>104</v>
      </c>
      <c r="D678" s="65">
        <v>261307</v>
      </c>
      <c r="E678" s="66" t="s">
        <v>1274</v>
      </c>
      <c r="F678" s="67" t="s">
        <v>106</v>
      </c>
      <c r="G678" s="68">
        <v>180.19</v>
      </c>
      <c r="H678" s="68">
        <v>1</v>
      </c>
      <c r="I678" s="69">
        <v>180.19</v>
      </c>
      <c r="J678" s="69">
        <v>3.29</v>
      </c>
      <c r="K678" s="69">
        <v>4.4800000000000004</v>
      </c>
      <c r="L678" s="69">
        <v>1400.07</v>
      </c>
      <c r="M678" s="69">
        <v>1400.07</v>
      </c>
      <c r="N678" s="40"/>
    </row>
    <row r="679" spans="1:14" x14ac:dyDescent="0.25">
      <c r="A679" s="47" t="s">
        <v>3897</v>
      </c>
      <c r="B679" s="72" t="s">
        <v>1275</v>
      </c>
      <c r="C679" s="73"/>
      <c r="D679" s="73"/>
      <c r="E679" s="74" t="s">
        <v>1276</v>
      </c>
      <c r="F679" s="73"/>
      <c r="G679" s="75"/>
      <c r="H679" s="75"/>
      <c r="I679" s="75"/>
      <c r="J679" s="75"/>
      <c r="K679" s="75"/>
      <c r="L679" s="76">
        <v>2182.36</v>
      </c>
      <c r="M679" s="76">
        <v>2182.36</v>
      </c>
      <c r="N679" s="40"/>
    </row>
    <row r="680" spans="1:14" x14ac:dyDescent="0.25">
      <c r="A680" s="47" t="s">
        <v>3898</v>
      </c>
      <c r="B680" s="63" t="s">
        <v>1277</v>
      </c>
      <c r="C680" s="64" t="s">
        <v>104</v>
      </c>
      <c r="D680" s="65">
        <v>261000</v>
      </c>
      <c r="E680" s="66" t="s">
        <v>838</v>
      </c>
      <c r="F680" s="67" t="s">
        <v>106</v>
      </c>
      <c r="G680" s="68">
        <v>200.77</v>
      </c>
      <c r="H680" s="68">
        <v>1</v>
      </c>
      <c r="I680" s="69">
        <v>200.77</v>
      </c>
      <c r="J680" s="69">
        <v>4.62</v>
      </c>
      <c r="K680" s="69">
        <v>6.25</v>
      </c>
      <c r="L680" s="69">
        <v>2182.36</v>
      </c>
      <c r="M680" s="69">
        <v>2182.36</v>
      </c>
      <c r="N680" s="40"/>
    </row>
    <row r="681" spans="1:14" x14ac:dyDescent="0.25">
      <c r="A681" s="47" t="s">
        <v>3899</v>
      </c>
      <c r="B681" s="72" t="s">
        <v>1278</v>
      </c>
      <c r="C681" s="73"/>
      <c r="D681" s="73"/>
      <c r="E681" s="74" t="s">
        <v>1279</v>
      </c>
      <c r="F681" s="73"/>
      <c r="G681" s="75"/>
      <c r="H681" s="75"/>
      <c r="I681" s="75"/>
      <c r="J681" s="75"/>
      <c r="K681" s="75"/>
      <c r="L681" s="76">
        <v>3389.97</v>
      </c>
      <c r="M681" s="76">
        <v>3389.97</v>
      </c>
      <c r="N681" s="40"/>
    </row>
    <row r="682" spans="1:14" x14ac:dyDescent="0.3">
      <c r="A682" s="47" t="s">
        <v>3900</v>
      </c>
      <c r="B682" s="63" t="s">
        <v>1280</v>
      </c>
      <c r="C682" s="64" t="s">
        <v>104</v>
      </c>
      <c r="D682" s="65">
        <v>261602</v>
      </c>
      <c r="E682" s="66" t="s">
        <v>730</v>
      </c>
      <c r="F682" s="67" t="s">
        <v>106</v>
      </c>
      <c r="G682" s="68">
        <v>160.51</v>
      </c>
      <c r="H682" s="68">
        <v>1</v>
      </c>
      <c r="I682" s="69">
        <v>160.51</v>
      </c>
      <c r="J682" s="69">
        <v>9.39</v>
      </c>
      <c r="K682" s="69">
        <v>11.73</v>
      </c>
      <c r="L682" s="69">
        <v>3389.97</v>
      </c>
      <c r="M682" s="69">
        <v>3389.97</v>
      </c>
      <c r="N682" s="41"/>
    </row>
    <row r="683" spans="1:14" x14ac:dyDescent="0.25">
      <c r="A683" s="47" t="s">
        <v>3901</v>
      </c>
      <c r="B683" s="72" t="s">
        <v>1281</v>
      </c>
      <c r="C683" s="73"/>
      <c r="D683" s="73"/>
      <c r="E683" s="74" t="s">
        <v>70</v>
      </c>
      <c r="F683" s="73"/>
      <c r="G683" s="75"/>
      <c r="H683" s="75"/>
      <c r="I683" s="75"/>
      <c r="J683" s="75"/>
      <c r="K683" s="75"/>
      <c r="L683" s="76">
        <v>2917.19</v>
      </c>
      <c r="M683" s="76">
        <v>2917.19</v>
      </c>
      <c r="N683" s="40"/>
    </row>
    <row r="684" spans="1:14" x14ac:dyDescent="0.25">
      <c r="A684" s="47" t="s">
        <v>3902</v>
      </c>
      <c r="B684" s="63" t="s">
        <v>1282</v>
      </c>
      <c r="C684" s="64" t="s">
        <v>104</v>
      </c>
      <c r="D684" s="65">
        <v>261609</v>
      </c>
      <c r="E684" s="66" t="s">
        <v>1283</v>
      </c>
      <c r="F684" s="67" t="s">
        <v>106</v>
      </c>
      <c r="G684" s="68">
        <v>255.67</v>
      </c>
      <c r="H684" s="68">
        <v>1</v>
      </c>
      <c r="I684" s="69">
        <v>255.67</v>
      </c>
      <c r="J684" s="69">
        <v>8.3000000000000007</v>
      </c>
      <c r="K684" s="69">
        <v>3.11</v>
      </c>
      <c r="L684" s="69">
        <v>2917.19</v>
      </c>
      <c r="M684" s="69">
        <v>2917.19</v>
      </c>
      <c r="N684" s="40"/>
    </row>
    <row r="685" spans="1:14" x14ac:dyDescent="0.25">
      <c r="A685" s="47" t="s">
        <v>3903</v>
      </c>
      <c r="B685" s="72" t="s">
        <v>1284</v>
      </c>
      <c r="C685" s="73"/>
      <c r="D685" s="73"/>
      <c r="E685" s="74" t="s">
        <v>718</v>
      </c>
      <c r="F685" s="73"/>
      <c r="G685" s="75"/>
      <c r="H685" s="75"/>
      <c r="I685" s="75"/>
      <c r="J685" s="75"/>
      <c r="K685" s="75"/>
      <c r="L685" s="76">
        <v>263.37</v>
      </c>
      <c r="M685" s="76">
        <v>263.37</v>
      </c>
      <c r="N685" s="40"/>
    </row>
    <row r="686" spans="1:14" x14ac:dyDescent="0.25">
      <c r="A686" s="47" t="s">
        <v>3904</v>
      </c>
      <c r="B686" s="63" t="s">
        <v>1285</v>
      </c>
      <c r="C686" s="64" t="s">
        <v>104</v>
      </c>
      <c r="D686" s="65">
        <v>261703</v>
      </c>
      <c r="E686" s="66" t="s">
        <v>733</v>
      </c>
      <c r="F686" s="67" t="s">
        <v>106</v>
      </c>
      <c r="G686" s="68">
        <v>25.3</v>
      </c>
      <c r="H686" s="68">
        <v>1</v>
      </c>
      <c r="I686" s="69">
        <v>25.3</v>
      </c>
      <c r="J686" s="69">
        <v>3.39</v>
      </c>
      <c r="K686" s="69">
        <v>7.02</v>
      </c>
      <c r="L686" s="69">
        <v>263.37</v>
      </c>
      <c r="M686" s="69">
        <v>263.37</v>
      </c>
      <c r="N686" s="40"/>
    </row>
    <row r="687" spans="1:14" x14ac:dyDescent="0.25">
      <c r="A687" s="47" t="s">
        <v>3905</v>
      </c>
      <c r="B687" s="57" t="s">
        <v>1286</v>
      </c>
      <c r="C687" s="60"/>
      <c r="D687" s="60"/>
      <c r="E687" s="59" t="s">
        <v>62</v>
      </c>
      <c r="F687" s="60"/>
      <c r="G687" s="61"/>
      <c r="H687" s="61"/>
      <c r="I687" s="61"/>
      <c r="J687" s="61"/>
      <c r="K687" s="61"/>
      <c r="L687" s="62">
        <v>2974.84</v>
      </c>
      <c r="M687" s="62">
        <v>2974.84</v>
      </c>
      <c r="N687" s="40"/>
    </row>
    <row r="688" spans="1:14" x14ac:dyDescent="0.25">
      <c r="A688" s="47" t="s">
        <v>3906</v>
      </c>
      <c r="B688" s="63" t="s">
        <v>1287</v>
      </c>
      <c r="C688" s="64" t="s">
        <v>104</v>
      </c>
      <c r="D688" s="65">
        <v>270501</v>
      </c>
      <c r="E688" s="66" t="s">
        <v>114</v>
      </c>
      <c r="F688" s="67" t="s">
        <v>106</v>
      </c>
      <c r="G688" s="68">
        <v>197.99</v>
      </c>
      <c r="H688" s="68">
        <v>1</v>
      </c>
      <c r="I688" s="69">
        <v>197.99</v>
      </c>
      <c r="J688" s="69">
        <v>1.31</v>
      </c>
      <c r="K688" s="69">
        <v>1.61</v>
      </c>
      <c r="L688" s="69">
        <v>578.13</v>
      </c>
      <c r="M688" s="69">
        <v>578.13</v>
      </c>
      <c r="N688" s="40"/>
    </row>
    <row r="689" spans="1:14" x14ac:dyDescent="0.3">
      <c r="A689" s="47" t="s">
        <v>3907</v>
      </c>
      <c r="B689" s="63" t="s">
        <v>1288</v>
      </c>
      <c r="C689" s="64" t="s">
        <v>104</v>
      </c>
      <c r="D689" s="65">
        <v>271307</v>
      </c>
      <c r="E689" s="66" t="s">
        <v>1289</v>
      </c>
      <c r="F689" s="67" t="s">
        <v>123</v>
      </c>
      <c r="G689" s="68">
        <v>6.38</v>
      </c>
      <c r="H689" s="68">
        <v>1</v>
      </c>
      <c r="I689" s="69">
        <v>6.38</v>
      </c>
      <c r="J689" s="69">
        <v>202.63</v>
      </c>
      <c r="K689" s="69">
        <v>97.44</v>
      </c>
      <c r="L689" s="69">
        <v>1914.44</v>
      </c>
      <c r="M689" s="69">
        <v>1914.44</v>
      </c>
      <c r="N689" s="41"/>
    </row>
    <row r="690" spans="1:14" x14ac:dyDescent="0.25">
      <c r="A690" s="47" t="s">
        <v>3908</v>
      </c>
      <c r="B690" s="63" t="s">
        <v>1290</v>
      </c>
      <c r="C690" s="64" t="s">
        <v>104</v>
      </c>
      <c r="D690" s="65">
        <v>271608</v>
      </c>
      <c r="E690" s="66" t="s">
        <v>1291</v>
      </c>
      <c r="F690" s="67" t="s">
        <v>106</v>
      </c>
      <c r="G690" s="68">
        <v>1.1000000000000001</v>
      </c>
      <c r="H690" s="68">
        <v>1</v>
      </c>
      <c r="I690" s="69">
        <v>1.1000000000000001</v>
      </c>
      <c r="J690" s="69">
        <v>397.9</v>
      </c>
      <c r="K690" s="69">
        <v>40.53</v>
      </c>
      <c r="L690" s="69">
        <v>482.27</v>
      </c>
      <c r="M690" s="69">
        <v>482.27</v>
      </c>
      <c r="N690" s="40"/>
    </row>
    <row r="691" spans="1:14" x14ac:dyDescent="0.25">
      <c r="A691" s="47" t="s">
        <v>3909</v>
      </c>
      <c r="B691" s="51">
        <v>6</v>
      </c>
      <c r="C691" s="71"/>
      <c r="D691" s="71"/>
      <c r="E691" s="53" t="s">
        <v>8</v>
      </c>
      <c r="F691" s="54" t="s">
        <v>101</v>
      </c>
      <c r="G691" s="55">
        <v>1</v>
      </c>
      <c r="H691" s="55">
        <v>1</v>
      </c>
      <c r="I691" s="56"/>
      <c r="J691" s="56"/>
      <c r="K691" s="56"/>
      <c r="L691" s="55">
        <v>337255.75000000006</v>
      </c>
      <c r="M691" s="55">
        <v>337255.75000000006</v>
      </c>
      <c r="N691" s="40"/>
    </row>
    <row r="692" spans="1:14" x14ac:dyDescent="0.25">
      <c r="A692" s="47" t="s">
        <v>3910</v>
      </c>
      <c r="B692" s="57" t="s">
        <v>1292</v>
      </c>
      <c r="C692" s="60"/>
      <c r="D692" s="60"/>
      <c r="E692" s="59" t="s">
        <v>20</v>
      </c>
      <c r="F692" s="60"/>
      <c r="G692" s="61"/>
      <c r="H692" s="61"/>
      <c r="I692" s="61"/>
      <c r="J692" s="61"/>
      <c r="K692" s="61"/>
      <c r="L692" s="62">
        <v>954.7</v>
      </c>
      <c r="M692" s="62">
        <v>954.7</v>
      </c>
      <c r="N692" s="40"/>
    </row>
    <row r="693" spans="1:14" ht="24" x14ac:dyDescent="0.3">
      <c r="A693" s="47" t="s">
        <v>3911</v>
      </c>
      <c r="B693" s="63" t="s">
        <v>1293</v>
      </c>
      <c r="C693" s="64" t="s">
        <v>104</v>
      </c>
      <c r="D693" s="65">
        <v>20701</v>
      </c>
      <c r="E693" s="66" t="s">
        <v>877</v>
      </c>
      <c r="F693" s="67" t="s">
        <v>106</v>
      </c>
      <c r="G693" s="68">
        <v>224.11</v>
      </c>
      <c r="H693" s="68">
        <v>1</v>
      </c>
      <c r="I693" s="69">
        <v>224.11</v>
      </c>
      <c r="J693" s="69">
        <v>2.98</v>
      </c>
      <c r="K693" s="69">
        <v>1.28</v>
      </c>
      <c r="L693" s="69">
        <v>954.7</v>
      </c>
      <c r="M693" s="69">
        <v>954.7</v>
      </c>
      <c r="N693" s="41"/>
    </row>
    <row r="694" spans="1:14" x14ac:dyDescent="0.25">
      <c r="A694" s="47" t="s">
        <v>3912</v>
      </c>
      <c r="B694" s="57" t="s">
        <v>1294</v>
      </c>
      <c r="C694" s="60"/>
      <c r="D694" s="60"/>
      <c r="E694" s="59" t="s">
        <v>22</v>
      </c>
      <c r="F694" s="60"/>
      <c r="G694" s="61"/>
      <c r="H694" s="61"/>
      <c r="I694" s="61"/>
      <c r="J694" s="61"/>
      <c r="K694" s="61"/>
      <c r="L694" s="62">
        <v>568.91</v>
      </c>
      <c r="M694" s="62">
        <v>568.91</v>
      </c>
      <c r="N694" s="40"/>
    </row>
    <row r="695" spans="1:14" x14ac:dyDescent="0.25">
      <c r="A695" s="47" t="s">
        <v>3913</v>
      </c>
      <c r="B695" s="63" t="s">
        <v>1295</v>
      </c>
      <c r="C695" s="64" t="s">
        <v>104</v>
      </c>
      <c r="D695" s="65">
        <v>30101</v>
      </c>
      <c r="E695" s="66" t="s">
        <v>782</v>
      </c>
      <c r="F695" s="67" t="s">
        <v>145</v>
      </c>
      <c r="G695" s="68">
        <v>15.69</v>
      </c>
      <c r="H695" s="68">
        <v>1</v>
      </c>
      <c r="I695" s="69">
        <v>15.69</v>
      </c>
      <c r="J695" s="69">
        <v>28.5</v>
      </c>
      <c r="K695" s="69">
        <v>7.76</v>
      </c>
      <c r="L695" s="69">
        <v>568.91</v>
      </c>
      <c r="M695" s="69">
        <v>568.91</v>
      </c>
      <c r="N695" s="40"/>
    </row>
    <row r="696" spans="1:14" x14ac:dyDescent="0.25">
      <c r="A696" s="47" t="s">
        <v>3914</v>
      </c>
      <c r="B696" s="57" t="s">
        <v>1296</v>
      </c>
      <c r="C696" s="60"/>
      <c r="D696" s="60"/>
      <c r="E696" s="59" t="s">
        <v>24</v>
      </c>
      <c r="F696" s="60"/>
      <c r="G696" s="61"/>
      <c r="H696" s="61"/>
      <c r="I696" s="61"/>
      <c r="J696" s="61"/>
      <c r="K696" s="61"/>
      <c r="L696" s="62">
        <v>1445.5</v>
      </c>
      <c r="M696" s="62">
        <v>1445.5</v>
      </c>
      <c r="N696" s="40"/>
    </row>
    <row r="697" spans="1:14" ht="24" x14ac:dyDescent="0.3">
      <c r="A697" s="47" t="s">
        <v>3915</v>
      </c>
      <c r="B697" s="63" t="s">
        <v>1297</v>
      </c>
      <c r="C697" s="64" t="s">
        <v>104</v>
      </c>
      <c r="D697" s="65">
        <v>41140</v>
      </c>
      <c r="E697" s="70" t="s">
        <v>3188</v>
      </c>
      <c r="F697" s="67" t="s">
        <v>106</v>
      </c>
      <c r="G697" s="68">
        <v>224.11</v>
      </c>
      <c r="H697" s="68">
        <v>1</v>
      </c>
      <c r="I697" s="69">
        <v>224.11</v>
      </c>
      <c r="J697" s="69">
        <v>0</v>
      </c>
      <c r="K697" s="69">
        <v>2.15</v>
      </c>
      <c r="L697" s="69">
        <v>481.83</v>
      </c>
      <c r="M697" s="69">
        <v>481.83</v>
      </c>
      <c r="N697" s="41"/>
    </row>
    <row r="698" spans="1:14" x14ac:dyDescent="0.25">
      <c r="A698" s="47" t="s">
        <v>3916</v>
      </c>
      <c r="B698" s="63" t="s">
        <v>1298</v>
      </c>
      <c r="C698" s="64" t="s">
        <v>104</v>
      </c>
      <c r="D698" s="65">
        <v>41002</v>
      </c>
      <c r="E698" s="66" t="s">
        <v>787</v>
      </c>
      <c r="F698" s="67" t="s">
        <v>106</v>
      </c>
      <c r="G698" s="68">
        <v>224.11</v>
      </c>
      <c r="H698" s="68">
        <v>1</v>
      </c>
      <c r="I698" s="69">
        <v>224.11</v>
      </c>
      <c r="J698" s="69">
        <v>0</v>
      </c>
      <c r="K698" s="69">
        <v>4.3</v>
      </c>
      <c r="L698" s="69">
        <v>963.67</v>
      </c>
      <c r="M698" s="69">
        <v>963.67</v>
      </c>
      <c r="N698" s="40"/>
    </row>
    <row r="699" spans="1:14" x14ac:dyDescent="0.25">
      <c r="A699" s="47" t="s">
        <v>3917</v>
      </c>
      <c r="B699" s="57" t="s">
        <v>1299</v>
      </c>
      <c r="C699" s="60"/>
      <c r="D699" s="60"/>
      <c r="E699" s="59" t="s">
        <v>26</v>
      </c>
      <c r="F699" s="60"/>
      <c r="G699" s="61"/>
      <c r="H699" s="61"/>
      <c r="I699" s="61"/>
      <c r="J699" s="61"/>
      <c r="K699" s="61"/>
      <c r="L699" s="62">
        <v>24481.47</v>
      </c>
      <c r="M699" s="62">
        <v>24481.47</v>
      </c>
      <c r="N699" s="40"/>
    </row>
    <row r="700" spans="1:14" x14ac:dyDescent="0.25">
      <c r="A700" s="47" t="s">
        <v>3918</v>
      </c>
      <c r="B700" s="72" t="s">
        <v>1300</v>
      </c>
      <c r="C700" s="73"/>
      <c r="D700" s="73"/>
      <c r="E700" s="74" t="s">
        <v>885</v>
      </c>
      <c r="F700" s="73"/>
      <c r="G700" s="75"/>
      <c r="H700" s="75"/>
      <c r="I700" s="75"/>
      <c r="J700" s="75"/>
      <c r="K700" s="75"/>
      <c r="L700" s="76">
        <v>15614.31</v>
      </c>
      <c r="M700" s="76">
        <v>15614.31</v>
      </c>
      <c r="N700" s="40"/>
    </row>
    <row r="701" spans="1:14" x14ac:dyDescent="0.25">
      <c r="A701" s="47" t="s">
        <v>3919</v>
      </c>
      <c r="B701" s="63" t="s">
        <v>1301</v>
      </c>
      <c r="C701" s="64" t="s">
        <v>104</v>
      </c>
      <c r="D701" s="65">
        <v>50302</v>
      </c>
      <c r="E701" s="66" t="s">
        <v>887</v>
      </c>
      <c r="F701" s="67" t="s">
        <v>123</v>
      </c>
      <c r="G701" s="68">
        <v>195</v>
      </c>
      <c r="H701" s="68">
        <v>1</v>
      </c>
      <c r="I701" s="69">
        <v>195</v>
      </c>
      <c r="J701" s="69">
        <v>26.69</v>
      </c>
      <c r="K701" s="69">
        <v>30.06</v>
      </c>
      <c r="L701" s="69">
        <v>11066.25</v>
      </c>
      <c r="M701" s="69">
        <v>11066.25</v>
      </c>
      <c r="N701" s="40"/>
    </row>
    <row r="702" spans="1:14" x14ac:dyDescent="0.25">
      <c r="A702" s="47" t="s">
        <v>3920</v>
      </c>
      <c r="B702" s="63" t="s">
        <v>1302</v>
      </c>
      <c r="C702" s="64" t="s">
        <v>104</v>
      </c>
      <c r="D702" s="65">
        <v>52014</v>
      </c>
      <c r="E702" s="66" t="s">
        <v>797</v>
      </c>
      <c r="F702" s="67" t="s">
        <v>795</v>
      </c>
      <c r="G702" s="68">
        <v>87.36</v>
      </c>
      <c r="H702" s="68">
        <v>1</v>
      </c>
      <c r="I702" s="69">
        <v>87.36</v>
      </c>
      <c r="J702" s="69">
        <v>10.88</v>
      </c>
      <c r="K702" s="69">
        <v>2.0699999999999998</v>
      </c>
      <c r="L702" s="69">
        <v>1131.31</v>
      </c>
      <c r="M702" s="69">
        <v>1131.31</v>
      </c>
      <c r="N702" s="40"/>
    </row>
    <row r="703" spans="1:14" x14ac:dyDescent="0.25">
      <c r="A703" s="47" t="s">
        <v>3921</v>
      </c>
      <c r="B703" s="63" t="s">
        <v>1303</v>
      </c>
      <c r="C703" s="64" t="s">
        <v>104</v>
      </c>
      <c r="D703" s="65">
        <v>52005</v>
      </c>
      <c r="E703" s="66" t="s">
        <v>890</v>
      </c>
      <c r="F703" s="67" t="s">
        <v>795</v>
      </c>
      <c r="G703" s="68">
        <v>339.3</v>
      </c>
      <c r="H703" s="68">
        <v>1</v>
      </c>
      <c r="I703" s="69">
        <v>339.3</v>
      </c>
      <c r="J703" s="69">
        <v>7.7</v>
      </c>
      <c r="K703" s="69">
        <v>2.37</v>
      </c>
      <c r="L703" s="69">
        <v>3416.75</v>
      </c>
      <c r="M703" s="69">
        <v>3416.75</v>
      </c>
      <c r="N703" s="40"/>
    </row>
    <row r="704" spans="1:14" x14ac:dyDescent="0.25">
      <c r="A704" s="47" t="s">
        <v>3922</v>
      </c>
      <c r="B704" s="72" t="s">
        <v>1304</v>
      </c>
      <c r="C704" s="73"/>
      <c r="D704" s="73"/>
      <c r="E704" s="74" t="s">
        <v>892</v>
      </c>
      <c r="F704" s="73"/>
      <c r="G704" s="75"/>
      <c r="H704" s="75"/>
      <c r="I704" s="75"/>
      <c r="J704" s="75"/>
      <c r="K704" s="75"/>
      <c r="L704" s="76">
        <v>6532.06</v>
      </c>
      <c r="M704" s="76">
        <v>6532.06</v>
      </c>
      <c r="N704" s="40"/>
    </row>
    <row r="705" spans="1:14" x14ac:dyDescent="0.25">
      <c r="A705" s="47" t="s">
        <v>3923</v>
      </c>
      <c r="B705" s="63" t="s">
        <v>1305</v>
      </c>
      <c r="C705" s="64" t="s">
        <v>104</v>
      </c>
      <c r="D705" s="65">
        <v>50901</v>
      </c>
      <c r="E705" s="66" t="s">
        <v>894</v>
      </c>
      <c r="F705" s="67" t="s">
        <v>145</v>
      </c>
      <c r="G705" s="68">
        <v>8.2799999999999994</v>
      </c>
      <c r="H705" s="68">
        <v>1</v>
      </c>
      <c r="I705" s="69">
        <v>8.2799999999999994</v>
      </c>
      <c r="J705" s="69">
        <v>0</v>
      </c>
      <c r="K705" s="69">
        <v>35.020000000000003</v>
      </c>
      <c r="L705" s="69">
        <v>289.95999999999998</v>
      </c>
      <c r="M705" s="69">
        <v>289.95999999999998</v>
      </c>
      <c r="N705" s="40"/>
    </row>
    <row r="706" spans="1:14" x14ac:dyDescent="0.25">
      <c r="A706" s="47" t="s">
        <v>3924</v>
      </c>
      <c r="B706" s="63" t="s">
        <v>1306</v>
      </c>
      <c r="C706" s="64" t="s">
        <v>104</v>
      </c>
      <c r="D706" s="65">
        <v>41002</v>
      </c>
      <c r="E706" s="66" t="s">
        <v>787</v>
      </c>
      <c r="F706" s="67" t="s">
        <v>106</v>
      </c>
      <c r="G706" s="68">
        <v>14.4</v>
      </c>
      <c r="H706" s="68">
        <v>1</v>
      </c>
      <c r="I706" s="69">
        <v>14.4</v>
      </c>
      <c r="J706" s="69">
        <v>0</v>
      </c>
      <c r="K706" s="69">
        <v>4.3</v>
      </c>
      <c r="L706" s="69">
        <v>61.92</v>
      </c>
      <c r="M706" s="69">
        <v>61.92</v>
      </c>
      <c r="N706" s="40"/>
    </row>
    <row r="707" spans="1:14" ht="24" x14ac:dyDescent="0.3">
      <c r="A707" s="47" t="s">
        <v>3925</v>
      </c>
      <c r="B707" s="63" t="s">
        <v>1307</v>
      </c>
      <c r="C707" s="64" t="s">
        <v>170</v>
      </c>
      <c r="D707" s="65">
        <v>96617</v>
      </c>
      <c r="E707" s="66" t="s">
        <v>897</v>
      </c>
      <c r="F707" s="67" t="s">
        <v>106</v>
      </c>
      <c r="G707" s="68">
        <v>14.4</v>
      </c>
      <c r="H707" s="68">
        <v>1</v>
      </c>
      <c r="I707" s="69">
        <v>14.4</v>
      </c>
      <c r="J707" s="69">
        <v>10.73</v>
      </c>
      <c r="K707" s="69">
        <v>5.23</v>
      </c>
      <c r="L707" s="69">
        <v>229.82</v>
      </c>
      <c r="M707" s="69">
        <v>229.82</v>
      </c>
      <c r="N707" s="41"/>
    </row>
    <row r="708" spans="1:14" x14ac:dyDescent="0.25">
      <c r="A708" s="47" t="s">
        <v>3926</v>
      </c>
      <c r="B708" s="63" t="s">
        <v>1308</v>
      </c>
      <c r="C708" s="64" t="s">
        <v>104</v>
      </c>
      <c r="D708" s="65">
        <v>52014</v>
      </c>
      <c r="E708" s="66" t="s">
        <v>797</v>
      </c>
      <c r="F708" s="67" t="s">
        <v>795</v>
      </c>
      <c r="G708" s="68">
        <v>131.4</v>
      </c>
      <c r="H708" s="68">
        <v>1</v>
      </c>
      <c r="I708" s="69">
        <v>131.4</v>
      </c>
      <c r="J708" s="69">
        <v>10.88</v>
      </c>
      <c r="K708" s="69">
        <v>2.0699999999999998</v>
      </c>
      <c r="L708" s="69">
        <v>1701.63</v>
      </c>
      <c r="M708" s="69">
        <v>1701.63</v>
      </c>
      <c r="N708" s="40"/>
    </row>
    <row r="709" spans="1:14" x14ac:dyDescent="0.25">
      <c r="A709" s="47" t="s">
        <v>3927</v>
      </c>
      <c r="B709" s="63" t="s">
        <v>1309</v>
      </c>
      <c r="C709" s="64" t="s">
        <v>104</v>
      </c>
      <c r="D709" s="65">
        <v>52004</v>
      </c>
      <c r="E709" s="66" t="s">
        <v>1310</v>
      </c>
      <c r="F709" s="67" t="s">
        <v>795</v>
      </c>
      <c r="G709" s="68">
        <v>9.4</v>
      </c>
      <c r="H709" s="68">
        <v>1</v>
      </c>
      <c r="I709" s="69">
        <v>9.4</v>
      </c>
      <c r="J709" s="69">
        <v>7.79</v>
      </c>
      <c r="K709" s="69">
        <v>2.37</v>
      </c>
      <c r="L709" s="69">
        <v>95.5</v>
      </c>
      <c r="M709" s="69">
        <v>95.5</v>
      </c>
      <c r="N709" s="40"/>
    </row>
    <row r="710" spans="1:14" x14ac:dyDescent="0.25">
      <c r="A710" s="47" t="s">
        <v>3928</v>
      </c>
      <c r="B710" s="63" t="s">
        <v>1311</v>
      </c>
      <c r="C710" s="64" t="s">
        <v>104</v>
      </c>
      <c r="D710" s="65">
        <v>51036</v>
      </c>
      <c r="E710" s="66" t="s">
        <v>799</v>
      </c>
      <c r="F710" s="67" t="s">
        <v>145</v>
      </c>
      <c r="G710" s="68">
        <v>8.2799999999999994</v>
      </c>
      <c r="H710" s="68">
        <v>1</v>
      </c>
      <c r="I710" s="69">
        <v>8.2799999999999994</v>
      </c>
      <c r="J710" s="69">
        <v>469.28</v>
      </c>
      <c r="K710" s="69">
        <v>0</v>
      </c>
      <c r="L710" s="69">
        <v>3885.63</v>
      </c>
      <c r="M710" s="69">
        <v>3885.63</v>
      </c>
      <c r="N710" s="40"/>
    </row>
    <row r="711" spans="1:14" x14ac:dyDescent="0.3">
      <c r="A711" s="47" t="s">
        <v>3929</v>
      </c>
      <c r="B711" s="63" t="s">
        <v>1312</v>
      </c>
      <c r="C711" s="64" t="s">
        <v>104</v>
      </c>
      <c r="D711" s="65">
        <v>51060</v>
      </c>
      <c r="E711" s="66" t="s">
        <v>1313</v>
      </c>
      <c r="F711" s="67" t="s">
        <v>145</v>
      </c>
      <c r="G711" s="68">
        <v>8.2799999999999994</v>
      </c>
      <c r="H711" s="68">
        <v>1</v>
      </c>
      <c r="I711" s="69">
        <v>8.2799999999999994</v>
      </c>
      <c r="J711" s="69">
        <v>0.1</v>
      </c>
      <c r="K711" s="69">
        <v>32.22</v>
      </c>
      <c r="L711" s="69">
        <v>267.60000000000002</v>
      </c>
      <c r="M711" s="69">
        <v>267.60000000000002</v>
      </c>
      <c r="N711" s="41"/>
    </row>
    <row r="712" spans="1:14" x14ac:dyDescent="0.25">
      <c r="A712" s="47" t="s">
        <v>3930</v>
      </c>
      <c r="B712" s="72" t="s">
        <v>1314</v>
      </c>
      <c r="C712" s="73"/>
      <c r="D712" s="73"/>
      <c r="E712" s="74" t="s">
        <v>903</v>
      </c>
      <c r="F712" s="73"/>
      <c r="G712" s="75"/>
      <c r="H712" s="75"/>
      <c r="I712" s="75"/>
      <c r="J712" s="75"/>
      <c r="K712" s="75"/>
      <c r="L712" s="76">
        <v>2260.04</v>
      </c>
      <c r="M712" s="76">
        <v>2260.04</v>
      </c>
      <c r="N712" s="40"/>
    </row>
    <row r="713" spans="1:14" x14ac:dyDescent="0.25">
      <c r="A713" s="47" t="s">
        <v>3931</v>
      </c>
      <c r="B713" s="63" t="s">
        <v>1315</v>
      </c>
      <c r="C713" s="64" t="s">
        <v>104</v>
      </c>
      <c r="D713" s="65">
        <v>52014</v>
      </c>
      <c r="E713" s="66" t="s">
        <v>797</v>
      </c>
      <c r="F713" s="67" t="s">
        <v>795</v>
      </c>
      <c r="G713" s="68">
        <v>42.97</v>
      </c>
      <c r="H713" s="68">
        <v>1</v>
      </c>
      <c r="I713" s="69">
        <v>42.97</v>
      </c>
      <c r="J713" s="69">
        <v>10.88</v>
      </c>
      <c r="K713" s="69">
        <v>2.0699999999999998</v>
      </c>
      <c r="L713" s="69">
        <v>556.46</v>
      </c>
      <c r="M713" s="69">
        <v>556.46</v>
      </c>
      <c r="N713" s="40"/>
    </row>
    <row r="714" spans="1:14" x14ac:dyDescent="0.25">
      <c r="A714" s="47" t="s">
        <v>3932</v>
      </c>
      <c r="B714" s="63" t="s">
        <v>1316</v>
      </c>
      <c r="C714" s="64" t="s">
        <v>104</v>
      </c>
      <c r="D714" s="65">
        <v>52005</v>
      </c>
      <c r="E714" s="66" t="s">
        <v>890</v>
      </c>
      <c r="F714" s="67" t="s">
        <v>795</v>
      </c>
      <c r="G714" s="68">
        <v>119.12</v>
      </c>
      <c r="H714" s="68">
        <v>1</v>
      </c>
      <c r="I714" s="69">
        <v>119.12</v>
      </c>
      <c r="J714" s="69">
        <v>7.7</v>
      </c>
      <c r="K714" s="69">
        <v>2.37</v>
      </c>
      <c r="L714" s="69">
        <v>1199.53</v>
      </c>
      <c r="M714" s="69">
        <v>1199.53</v>
      </c>
      <c r="N714" s="40"/>
    </row>
    <row r="715" spans="1:14" x14ac:dyDescent="0.25">
      <c r="A715" s="47" t="s">
        <v>3933</v>
      </c>
      <c r="B715" s="63" t="s">
        <v>1317</v>
      </c>
      <c r="C715" s="64" t="s">
        <v>104</v>
      </c>
      <c r="D715" s="65">
        <v>52006</v>
      </c>
      <c r="E715" s="66" t="s">
        <v>794</v>
      </c>
      <c r="F715" s="67" t="s">
        <v>795</v>
      </c>
      <c r="G715" s="68">
        <v>48.42</v>
      </c>
      <c r="H715" s="68">
        <v>1</v>
      </c>
      <c r="I715" s="69">
        <v>48.42</v>
      </c>
      <c r="J715" s="69">
        <v>7.45</v>
      </c>
      <c r="K715" s="69">
        <v>2.96</v>
      </c>
      <c r="L715" s="69">
        <v>504.05</v>
      </c>
      <c r="M715" s="69">
        <v>504.05</v>
      </c>
      <c r="N715" s="40"/>
    </row>
    <row r="716" spans="1:14" x14ac:dyDescent="0.25">
      <c r="A716" s="47" t="s">
        <v>3934</v>
      </c>
      <c r="B716" s="72" t="s">
        <v>1318</v>
      </c>
      <c r="C716" s="73"/>
      <c r="D716" s="73"/>
      <c r="E716" s="74" t="s">
        <v>907</v>
      </c>
      <c r="F716" s="73"/>
      <c r="G716" s="75"/>
      <c r="H716" s="75"/>
      <c r="I716" s="75"/>
      <c r="J716" s="75"/>
      <c r="K716" s="75"/>
      <c r="L716" s="76">
        <v>75.06</v>
      </c>
      <c r="M716" s="76">
        <v>75.06</v>
      </c>
      <c r="N716" s="40"/>
    </row>
    <row r="717" spans="1:14" x14ac:dyDescent="0.25">
      <c r="A717" s="47" t="s">
        <v>3935</v>
      </c>
      <c r="B717" s="63" t="s">
        <v>1319</v>
      </c>
      <c r="C717" s="64" t="s">
        <v>104</v>
      </c>
      <c r="D717" s="65">
        <v>50251</v>
      </c>
      <c r="E717" s="66" t="s">
        <v>909</v>
      </c>
      <c r="F717" s="67" t="s">
        <v>101</v>
      </c>
      <c r="G717" s="68">
        <v>6</v>
      </c>
      <c r="H717" s="68">
        <v>1</v>
      </c>
      <c r="I717" s="69">
        <v>6</v>
      </c>
      <c r="J717" s="69">
        <v>12.51</v>
      </c>
      <c r="K717" s="69">
        <v>0</v>
      </c>
      <c r="L717" s="69">
        <v>75.06</v>
      </c>
      <c r="M717" s="69">
        <v>75.06</v>
      </c>
      <c r="N717" s="40"/>
    </row>
    <row r="718" spans="1:14" x14ac:dyDescent="0.25">
      <c r="A718" s="47" t="s">
        <v>3936</v>
      </c>
      <c r="B718" s="57" t="s">
        <v>1320</v>
      </c>
      <c r="C718" s="60"/>
      <c r="D718" s="60"/>
      <c r="E718" s="59" t="s">
        <v>28</v>
      </c>
      <c r="F718" s="60"/>
      <c r="G718" s="61"/>
      <c r="H718" s="61"/>
      <c r="I718" s="61"/>
      <c r="J718" s="61"/>
      <c r="K718" s="61"/>
      <c r="L718" s="62">
        <v>66403.66</v>
      </c>
      <c r="M718" s="62">
        <v>66403.66</v>
      </c>
      <c r="N718" s="40"/>
    </row>
    <row r="719" spans="1:14" x14ac:dyDescent="0.25">
      <c r="A719" s="47" t="s">
        <v>3937</v>
      </c>
      <c r="B719" s="72" t="s">
        <v>1321</v>
      </c>
      <c r="C719" s="73"/>
      <c r="D719" s="73"/>
      <c r="E719" s="74" t="s">
        <v>912</v>
      </c>
      <c r="F719" s="73"/>
      <c r="G719" s="75"/>
      <c r="H719" s="75"/>
      <c r="I719" s="75"/>
      <c r="J719" s="75"/>
      <c r="K719" s="75"/>
      <c r="L719" s="76">
        <v>10991.390000000001</v>
      </c>
      <c r="M719" s="76">
        <v>10991.390000000001</v>
      </c>
      <c r="N719" s="40"/>
    </row>
    <row r="720" spans="1:14" x14ac:dyDescent="0.25">
      <c r="A720" s="47" t="s">
        <v>3938</v>
      </c>
      <c r="B720" s="63" t="s">
        <v>1322</v>
      </c>
      <c r="C720" s="64" t="s">
        <v>104</v>
      </c>
      <c r="D720" s="65">
        <v>40101</v>
      </c>
      <c r="E720" s="66" t="s">
        <v>144</v>
      </c>
      <c r="F720" s="67" t="s">
        <v>145</v>
      </c>
      <c r="G720" s="68">
        <v>13.98</v>
      </c>
      <c r="H720" s="68">
        <v>1</v>
      </c>
      <c r="I720" s="69">
        <v>13.98</v>
      </c>
      <c r="J720" s="69">
        <v>0</v>
      </c>
      <c r="K720" s="69">
        <v>27.66</v>
      </c>
      <c r="L720" s="69">
        <v>386.68</v>
      </c>
      <c r="M720" s="69">
        <v>386.68</v>
      </c>
      <c r="N720" s="40"/>
    </row>
    <row r="721" spans="1:14" x14ac:dyDescent="0.25">
      <c r="A721" s="47" t="s">
        <v>3939</v>
      </c>
      <c r="B721" s="63" t="s">
        <v>1323</v>
      </c>
      <c r="C721" s="64" t="s">
        <v>104</v>
      </c>
      <c r="D721" s="65">
        <v>60191</v>
      </c>
      <c r="E721" s="66" t="s">
        <v>915</v>
      </c>
      <c r="F721" s="67" t="s">
        <v>106</v>
      </c>
      <c r="G721" s="68">
        <v>79.87</v>
      </c>
      <c r="H721" s="68">
        <v>1</v>
      </c>
      <c r="I721" s="69">
        <v>79.87</v>
      </c>
      <c r="J721" s="69">
        <v>20.100000000000001</v>
      </c>
      <c r="K721" s="69">
        <v>9.0399999999999991</v>
      </c>
      <c r="L721" s="69">
        <v>2327.41</v>
      </c>
      <c r="M721" s="69">
        <v>2327.41</v>
      </c>
      <c r="N721" s="40"/>
    </row>
    <row r="722" spans="1:14" x14ac:dyDescent="0.25">
      <c r="A722" s="47" t="s">
        <v>3940</v>
      </c>
      <c r="B722" s="63" t="s">
        <v>1324</v>
      </c>
      <c r="C722" s="64" t="s">
        <v>104</v>
      </c>
      <c r="D722" s="65">
        <v>41002</v>
      </c>
      <c r="E722" s="66" t="s">
        <v>787</v>
      </c>
      <c r="F722" s="67" t="s">
        <v>106</v>
      </c>
      <c r="G722" s="68">
        <v>23.96</v>
      </c>
      <c r="H722" s="68">
        <v>1</v>
      </c>
      <c r="I722" s="69">
        <v>23.96</v>
      </c>
      <c r="J722" s="69">
        <v>0</v>
      </c>
      <c r="K722" s="69">
        <v>4.3</v>
      </c>
      <c r="L722" s="69">
        <v>103.02</v>
      </c>
      <c r="M722" s="69">
        <v>103.02</v>
      </c>
      <c r="N722" s="40"/>
    </row>
    <row r="723" spans="1:14" ht="24" x14ac:dyDescent="0.3">
      <c r="A723" s="47" t="s">
        <v>3941</v>
      </c>
      <c r="B723" s="63" t="s">
        <v>1325</v>
      </c>
      <c r="C723" s="64" t="s">
        <v>170</v>
      </c>
      <c r="D723" s="65">
        <v>96617</v>
      </c>
      <c r="E723" s="70" t="s">
        <v>3189</v>
      </c>
      <c r="F723" s="67" t="s">
        <v>106</v>
      </c>
      <c r="G723" s="68">
        <v>23.96</v>
      </c>
      <c r="H723" s="68">
        <v>1</v>
      </c>
      <c r="I723" s="69">
        <v>23.96</v>
      </c>
      <c r="J723" s="69">
        <v>10.73</v>
      </c>
      <c r="K723" s="69">
        <v>5.23</v>
      </c>
      <c r="L723" s="69">
        <v>382.4</v>
      </c>
      <c r="M723" s="69">
        <v>382.4</v>
      </c>
      <c r="N723" s="41"/>
    </row>
    <row r="724" spans="1:14" ht="24" x14ac:dyDescent="0.3">
      <c r="A724" s="47" t="s">
        <v>3942</v>
      </c>
      <c r="B724" s="63" t="s">
        <v>1326</v>
      </c>
      <c r="C724" s="64" t="s">
        <v>170</v>
      </c>
      <c r="D724" s="65">
        <v>92759</v>
      </c>
      <c r="E724" s="70" t="s">
        <v>3178</v>
      </c>
      <c r="F724" s="67" t="s">
        <v>795</v>
      </c>
      <c r="G724" s="68">
        <v>142.1</v>
      </c>
      <c r="H724" s="68">
        <v>1</v>
      </c>
      <c r="I724" s="69">
        <v>142.1</v>
      </c>
      <c r="J724" s="69">
        <v>8.7799999999999994</v>
      </c>
      <c r="K724" s="69">
        <v>3.18</v>
      </c>
      <c r="L724" s="69">
        <v>1699.51</v>
      </c>
      <c r="M724" s="69">
        <v>1699.51</v>
      </c>
      <c r="N724" s="41"/>
    </row>
    <row r="725" spans="1:14" x14ac:dyDescent="0.25">
      <c r="A725" s="47" t="s">
        <v>3943</v>
      </c>
      <c r="B725" s="63" t="s">
        <v>1327</v>
      </c>
      <c r="C725" s="64" t="s">
        <v>104</v>
      </c>
      <c r="D725" s="65">
        <v>60304</v>
      </c>
      <c r="E725" s="66" t="s">
        <v>921</v>
      </c>
      <c r="F725" s="67" t="s">
        <v>795</v>
      </c>
      <c r="G725" s="68">
        <v>284.3</v>
      </c>
      <c r="H725" s="68">
        <v>1</v>
      </c>
      <c r="I725" s="69">
        <v>284.3</v>
      </c>
      <c r="J725" s="69">
        <v>7.79</v>
      </c>
      <c r="K725" s="69">
        <v>2.37</v>
      </c>
      <c r="L725" s="69">
        <v>2888.48</v>
      </c>
      <c r="M725" s="69">
        <v>2888.48</v>
      </c>
      <c r="N725" s="40"/>
    </row>
    <row r="726" spans="1:14" x14ac:dyDescent="0.25">
      <c r="A726" s="47" t="s">
        <v>3944</v>
      </c>
      <c r="B726" s="63" t="s">
        <v>1328</v>
      </c>
      <c r="C726" s="64" t="s">
        <v>104</v>
      </c>
      <c r="D726" s="65">
        <v>60524</v>
      </c>
      <c r="E726" s="66" t="s">
        <v>799</v>
      </c>
      <c r="F726" s="67" t="s">
        <v>145</v>
      </c>
      <c r="G726" s="68">
        <v>5.99</v>
      </c>
      <c r="H726" s="68">
        <v>1</v>
      </c>
      <c r="I726" s="69">
        <v>5.99</v>
      </c>
      <c r="J726" s="69">
        <v>469.28</v>
      </c>
      <c r="K726" s="69">
        <v>0</v>
      </c>
      <c r="L726" s="69">
        <v>2810.98</v>
      </c>
      <c r="M726" s="69">
        <v>2810.98</v>
      </c>
      <c r="N726" s="40"/>
    </row>
    <row r="727" spans="1:14" ht="24" x14ac:dyDescent="0.3">
      <c r="A727" s="47" t="s">
        <v>3945</v>
      </c>
      <c r="B727" s="63" t="s">
        <v>1329</v>
      </c>
      <c r="C727" s="64" t="s">
        <v>104</v>
      </c>
      <c r="D727" s="65">
        <v>60800</v>
      </c>
      <c r="E727" s="70" t="s">
        <v>3179</v>
      </c>
      <c r="F727" s="67" t="s">
        <v>145</v>
      </c>
      <c r="G727" s="68">
        <v>5.99</v>
      </c>
      <c r="H727" s="68">
        <v>1</v>
      </c>
      <c r="I727" s="69">
        <v>5.99</v>
      </c>
      <c r="J727" s="69">
        <v>0.1</v>
      </c>
      <c r="K727" s="69">
        <v>41.06</v>
      </c>
      <c r="L727" s="69">
        <v>246.54</v>
      </c>
      <c r="M727" s="69">
        <v>246.54</v>
      </c>
      <c r="N727" s="41"/>
    </row>
    <row r="728" spans="1:14" x14ac:dyDescent="0.25">
      <c r="A728" s="47" t="s">
        <v>3946</v>
      </c>
      <c r="B728" s="63" t="s">
        <v>1330</v>
      </c>
      <c r="C728" s="64" t="s">
        <v>104</v>
      </c>
      <c r="D728" s="65">
        <v>40902</v>
      </c>
      <c r="E728" s="66" t="s">
        <v>147</v>
      </c>
      <c r="F728" s="67" t="s">
        <v>145</v>
      </c>
      <c r="G728" s="68">
        <v>7.99</v>
      </c>
      <c r="H728" s="68">
        <v>1</v>
      </c>
      <c r="I728" s="69">
        <v>7.99</v>
      </c>
      <c r="J728" s="69">
        <v>0</v>
      </c>
      <c r="K728" s="69">
        <v>18.32</v>
      </c>
      <c r="L728" s="69">
        <v>146.37</v>
      </c>
      <c r="M728" s="69">
        <v>146.37</v>
      </c>
      <c r="N728" s="40"/>
    </row>
    <row r="729" spans="1:14" x14ac:dyDescent="0.25">
      <c r="A729" s="47" t="s">
        <v>3947</v>
      </c>
      <c r="B729" s="72" t="s">
        <v>1331</v>
      </c>
      <c r="C729" s="73"/>
      <c r="D729" s="73"/>
      <c r="E729" s="74" t="s">
        <v>927</v>
      </c>
      <c r="F729" s="73"/>
      <c r="G729" s="75"/>
      <c r="H729" s="75"/>
      <c r="I729" s="75"/>
      <c r="J729" s="75"/>
      <c r="K729" s="75"/>
      <c r="L729" s="76">
        <v>14151.93</v>
      </c>
      <c r="M729" s="76">
        <v>14151.93</v>
      </c>
      <c r="N729" s="40"/>
    </row>
    <row r="730" spans="1:14" x14ac:dyDescent="0.25">
      <c r="A730" s="47" t="s">
        <v>3948</v>
      </c>
      <c r="B730" s="63" t="s">
        <v>1332</v>
      </c>
      <c r="C730" s="64" t="s">
        <v>104</v>
      </c>
      <c r="D730" s="65">
        <v>60205</v>
      </c>
      <c r="E730" s="66" t="s">
        <v>929</v>
      </c>
      <c r="F730" s="67" t="s">
        <v>106</v>
      </c>
      <c r="G730" s="68">
        <v>116.02</v>
      </c>
      <c r="H730" s="68">
        <v>1</v>
      </c>
      <c r="I730" s="69">
        <v>116.02</v>
      </c>
      <c r="J730" s="69">
        <v>28.99</v>
      </c>
      <c r="K730" s="69">
        <v>18.57</v>
      </c>
      <c r="L730" s="69">
        <v>5517.91</v>
      </c>
      <c r="M730" s="69">
        <v>5517.91</v>
      </c>
      <c r="N730" s="40"/>
    </row>
    <row r="731" spans="1:14" ht="24" x14ac:dyDescent="0.3">
      <c r="A731" s="47" t="s">
        <v>3949</v>
      </c>
      <c r="B731" s="63" t="s">
        <v>1333</v>
      </c>
      <c r="C731" s="64" t="s">
        <v>170</v>
      </c>
      <c r="D731" s="65">
        <v>92759</v>
      </c>
      <c r="E731" s="66" t="s">
        <v>919</v>
      </c>
      <c r="F731" s="67" t="s">
        <v>795</v>
      </c>
      <c r="G731" s="68">
        <v>156.30000000000001</v>
      </c>
      <c r="H731" s="68">
        <v>1</v>
      </c>
      <c r="I731" s="69">
        <v>156.30000000000001</v>
      </c>
      <c r="J731" s="69">
        <v>8.7799999999999994</v>
      </c>
      <c r="K731" s="69">
        <v>3.18</v>
      </c>
      <c r="L731" s="69">
        <v>1869.34</v>
      </c>
      <c r="M731" s="69">
        <v>1869.34</v>
      </c>
      <c r="N731" s="41"/>
    </row>
    <row r="732" spans="1:14" ht="24" x14ac:dyDescent="0.3">
      <c r="A732" s="47" t="s">
        <v>3950</v>
      </c>
      <c r="B732" s="63" t="s">
        <v>1334</v>
      </c>
      <c r="C732" s="64" t="s">
        <v>170</v>
      </c>
      <c r="D732" s="65">
        <v>92762</v>
      </c>
      <c r="E732" s="70" t="s">
        <v>3190</v>
      </c>
      <c r="F732" s="67" t="s">
        <v>795</v>
      </c>
      <c r="G732" s="68">
        <v>310.3</v>
      </c>
      <c r="H732" s="68">
        <v>1</v>
      </c>
      <c r="I732" s="69">
        <v>310.3</v>
      </c>
      <c r="J732" s="69">
        <v>8.68</v>
      </c>
      <c r="K732" s="69">
        <v>0.9</v>
      </c>
      <c r="L732" s="69">
        <v>2972.67</v>
      </c>
      <c r="M732" s="69">
        <v>2972.67</v>
      </c>
      <c r="N732" s="41"/>
    </row>
    <row r="733" spans="1:14" ht="24" x14ac:dyDescent="0.3">
      <c r="A733" s="47" t="s">
        <v>3951</v>
      </c>
      <c r="B733" s="63" t="s">
        <v>1335</v>
      </c>
      <c r="C733" s="64" t="s">
        <v>170</v>
      </c>
      <c r="D733" s="65">
        <v>92763</v>
      </c>
      <c r="E733" s="70" t="s">
        <v>3191</v>
      </c>
      <c r="F733" s="67" t="s">
        <v>795</v>
      </c>
      <c r="G733" s="68">
        <v>65</v>
      </c>
      <c r="H733" s="68">
        <v>1</v>
      </c>
      <c r="I733" s="69">
        <v>65</v>
      </c>
      <c r="J733" s="69">
        <v>7.52</v>
      </c>
      <c r="K733" s="69">
        <v>0.56000000000000005</v>
      </c>
      <c r="L733" s="69">
        <v>525.20000000000005</v>
      </c>
      <c r="M733" s="69">
        <v>525.20000000000005</v>
      </c>
      <c r="N733" s="41"/>
    </row>
    <row r="734" spans="1:14" x14ac:dyDescent="0.25">
      <c r="A734" s="47" t="s">
        <v>3952</v>
      </c>
      <c r="B734" s="63" t="s">
        <v>1336</v>
      </c>
      <c r="C734" s="64" t="s">
        <v>104</v>
      </c>
      <c r="D734" s="65">
        <v>60524</v>
      </c>
      <c r="E734" s="66" t="s">
        <v>799</v>
      </c>
      <c r="F734" s="67" t="s">
        <v>145</v>
      </c>
      <c r="G734" s="68">
        <v>6.4</v>
      </c>
      <c r="H734" s="68">
        <v>1</v>
      </c>
      <c r="I734" s="69">
        <v>6.4</v>
      </c>
      <c r="J734" s="69">
        <v>469.28</v>
      </c>
      <c r="K734" s="69">
        <v>0</v>
      </c>
      <c r="L734" s="69">
        <v>3003.39</v>
      </c>
      <c r="M734" s="69">
        <v>3003.39</v>
      </c>
      <c r="N734" s="40"/>
    </row>
    <row r="735" spans="1:14" ht="24" x14ac:dyDescent="0.3">
      <c r="A735" s="47" t="s">
        <v>3953</v>
      </c>
      <c r="B735" s="63" t="s">
        <v>1337</v>
      </c>
      <c r="C735" s="64" t="s">
        <v>104</v>
      </c>
      <c r="D735" s="65">
        <v>60800</v>
      </c>
      <c r="E735" s="70" t="s">
        <v>3179</v>
      </c>
      <c r="F735" s="67" t="s">
        <v>145</v>
      </c>
      <c r="G735" s="68">
        <v>6.4</v>
      </c>
      <c r="H735" s="68">
        <v>1</v>
      </c>
      <c r="I735" s="69">
        <v>6.4</v>
      </c>
      <c r="J735" s="69">
        <v>0.1</v>
      </c>
      <c r="K735" s="69">
        <v>41.06</v>
      </c>
      <c r="L735" s="69">
        <v>263.42</v>
      </c>
      <c r="M735" s="69">
        <v>263.42</v>
      </c>
      <c r="N735" s="41"/>
    </row>
    <row r="736" spans="1:14" x14ac:dyDescent="0.25">
      <c r="A736" s="47" t="s">
        <v>3954</v>
      </c>
      <c r="B736" s="72" t="s">
        <v>1338</v>
      </c>
      <c r="C736" s="73"/>
      <c r="D736" s="73"/>
      <c r="E736" s="74" t="s">
        <v>935</v>
      </c>
      <c r="F736" s="73"/>
      <c r="G736" s="75"/>
      <c r="H736" s="75"/>
      <c r="I736" s="75"/>
      <c r="J736" s="75"/>
      <c r="K736" s="75"/>
      <c r="L736" s="76">
        <v>18285.09</v>
      </c>
      <c r="M736" s="76">
        <v>18285.09</v>
      </c>
      <c r="N736" s="40"/>
    </row>
    <row r="737" spans="1:14" x14ac:dyDescent="0.25">
      <c r="A737" s="47" t="s">
        <v>3955</v>
      </c>
      <c r="B737" s="63" t="s">
        <v>1339</v>
      </c>
      <c r="C737" s="64" t="s">
        <v>104</v>
      </c>
      <c r="D737" s="65">
        <v>60205</v>
      </c>
      <c r="E737" s="66" t="s">
        <v>929</v>
      </c>
      <c r="F737" s="67" t="s">
        <v>106</v>
      </c>
      <c r="G737" s="68">
        <v>139.49</v>
      </c>
      <c r="H737" s="68">
        <v>1</v>
      </c>
      <c r="I737" s="69">
        <v>139.49</v>
      </c>
      <c r="J737" s="69">
        <v>28.99</v>
      </c>
      <c r="K737" s="69">
        <v>18.57</v>
      </c>
      <c r="L737" s="69">
        <v>6634.14</v>
      </c>
      <c r="M737" s="69">
        <v>6634.14</v>
      </c>
      <c r="N737" s="40"/>
    </row>
    <row r="738" spans="1:14" ht="24" x14ac:dyDescent="0.3">
      <c r="A738" s="47" t="s">
        <v>3956</v>
      </c>
      <c r="B738" s="63" t="s">
        <v>1340</v>
      </c>
      <c r="C738" s="64" t="s">
        <v>170</v>
      </c>
      <c r="D738" s="65">
        <v>92759</v>
      </c>
      <c r="E738" s="70" t="s">
        <v>3178</v>
      </c>
      <c r="F738" s="67" t="s">
        <v>795</v>
      </c>
      <c r="G738" s="68">
        <v>125.4</v>
      </c>
      <c r="H738" s="68">
        <v>1</v>
      </c>
      <c r="I738" s="69">
        <v>125.4</v>
      </c>
      <c r="J738" s="69">
        <v>8.7799999999999994</v>
      </c>
      <c r="K738" s="69">
        <v>3.18</v>
      </c>
      <c r="L738" s="69">
        <v>1499.78</v>
      </c>
      <c r="M738" s="69">
        <v>1499.78</v>
      </c>
      <c r="N738" s="41"/>
    </row>
    <row r="739" spans="1:14" x14ac:dyDescent="0.25">
      <c r="A739" s="47" t="s">
        <v>3957</v>
      </c>
      <c r="B739" s="63" t="s">
        <v>1341</v>
      </c>
      <c r="C739" s="64" t="s">
        <v>104</v>
      </c>
      <c r="D739" s="65">
        <v>60304</v>
      </c>
      <c r="E739" s="66" t="s">
        <v>921</v>
      </c>
      <c r="F739" s="67" t="s">
        <v>795</v>
      </c>
      <c r="G739" s="68">
        <v>248</v>
      </c>
      <c r="H739" s="68">
        <v>1</v>
      </c>
      <c r="I739" s="69">
        <v>248</v>
      </c>
      <c r="J739" s="69">
        <v>7.79</v>
      </c>
      <c r="K739" s="69">
        <v>2.37</v>
      </c>
      <c r="L739" s="69">
        <v>2519.6799999999998</v>
      </c>
      <c r="M739" s="69">
        <v>2519.6799999999998</v>
      </c>
      <c r="N739" s="40"/>
    </row>
    <row r="740" spans="1:14" ht="24" x14ac:dyDescent="0.3">
      <c r="A740" s="47" t="s">
        <v>3958</v>
      </c>
      <c r="B740" s="63" t="s">
        <v>1342</v>
      </c>
      <c r="C740" s="64" t="s">
        <v>170</v>
      </c>
      <c r="D740" s="65">
        <v>92762</v>
      </c>
      <c r="E740" s="70" t="s">
        <v>3190</v>
      </c>
      <c r="F740" s="67" t="s">
        <v>795</v>
      </c>
      <c r="G740" s="68">
        <v>205.6</v>
      </c>
      <c r="H740" s="68">
        <v>1</v>
      </c>
      <c r="I740" s="69">
        <v>205.6</v>
      </c>
      <c r="J740" s="69">
        <v>8.68</v>
      </c>
      <c r="K740" s="69">
        <v>0.9</v>
      </c>
      <c r="L740" s="69">
        <v>1969.64</v>
      </c>
      <c r="M740" s="69">
        <v>1969.64</v>
      </c>
      <c r="N740" s="41"/>
    </row>
    <row r="741" spans="1:14" ht="24" x14ac:dyDescent="0.3">
      <c r="A741" s="47" t="s">
        <v>3959</v>
      </c>
      <c r="B741" s="63" t="s">
        <v>1343</v>
      </c>
      <c r="C741" s="64" t="s">
        <v>170</v>
      </c>
      <c r="D741" s="65">
        <v>92763</v>
      </c>
      <c r="E741" s="66" t="s">
        <v>1344</v>
      </c>
      <c r="F741" s="67" t="s">
        <v>795</v>
      </c>
      <c r="G741" s="68">
        <v>13.4</v>
      </c>
      <c r="H741" s="68">
        <v>1</v>
      </c>
      <c r="I741" s="69">
        <v>13.4</v>
      </c>
      <c r="J741" s="69">
        <v>7.52</v>
      </c>
      <c r="K741" s="69">
        <v>0.56000000000000005</v>
      </c>
      <c r="L741" s="69">
        <v>108.27</v>
      </c>
      <c r="M741" s="69">
        <v>108.27</v>
      </c>
      <c r="N741" s="41"/>
    </row>
    <row r="742" spans="1:14" x14ac:dyDescent="0.25">
      <c r="A742" s="47" t="s">
        <v>3960</v>
      </c>
      <c r="B742" s="63" t="s">
        <v>1345</v>
      </c>
      <c r="C742" s="64" t="s">
        <v>104</v>
      </c>
      <c r="D742" s="65">
        <v>60524</v>
      </c>
      <c r="E742" s="66" t="s">
        <v>799</v>
      </c>
      <c r="F742" s="67" t="s">
        <v>145</v>
      </c>
      <c r="G742" s="68">
        <v>10.88</v>
      </c>
      <c r="H742" s="68">
        <v>1</v>
      </c>
      <c r="I742" s="69">
        <v>10.88</v>
      </c>
      <c r="J742" s="69">
        <v>469.28</v>
      </c>
      <c r="K742" s="69">
        <v>0</v>
      </c>
      <c r="L742" s="69">
        <v>5105.76</v>
      </c>
      <c r="M742" s="69">
        <v>5105.76</v>
      </c>
      <c r="N742" s="40"/>
    </row>
    <row r="743" spans="1:14" ht="24" x14ac:dyDescent="0.3">
      <c r="A743" s="47" t="s">
        <v>3961</v>
      </c>
      <c r="B743" s="63" t="s">
        <v>1346</v>
      </c>
      <c r="C743" s="64" t="s">
        <v>104</v>
      </c>
      <c r="D743" s="65">
        <v>60800</v>
      </c>
      <c r="E743" s="66" t="s">
        <v>924</v>
      </c>
      <c r="F743" s="67" t="s">
        <v>145</v>
      </c>
      <c r="G743" s="68">
        <v>10.88</v>
      </c>
      <c r="H743" s="68">
        <v>1</v>
      </c>
      <c r="I743" s="69">
        <v>10.88</v>
      </c>
      <c r="J743" s="69">
        <v>0.1</v>
      </c>
      <c r="K743" s="69">
        <v>41.06</v>
      </c>
      <c r="L743" s="69">
        <v>447.82</v>
      </c>
      <c r="M743" s="69">
        <v>447.82</v>
      </c>
      <c r="N743" s="41"/>
    </row>
    <row r="744" spans="1:14" x14ac:dyDescent="0.25">
      <c r="A744" s="47" t="s">
        <v>3962</v>
      </c>
      <c r="B744" s="72" t="s">
        <v>1347</v>
      </c>
      <c r="C744" s="73"/>
      <c r="D744" s="73"/>
      <c r="E744" s="74" t="s">
        <v>942</v>
      </c>
      <c r="F744" s="73"/>
      <c r="G744" s="75"/>
      <c r="H744" s="75"/>
      <c r="I744" s="75"/>
      <c r="J744" s="75"/>
      <c r="K744" s="75"/>
      <c r="L744" s="76">
        <v>19700.82</v>
      </c>
      <c r="M744" s="76">
        <v>19700.82</v>
      </c>
      <c r="N744" s="40"/>
    </row>
    <row r="745" spans="1:14" ht="36" x14ac:dyDescent="0.3">
      <c r="A745" s="47" t="s">
        <v>3963</v>
      </c>
      <c r="B745" s="63" t="s">
        <v>1348</v>
      </c>
      <c r="C745" s="64" t="s">
        <v>270</v>
      </c>
      <c r="D745" s="77" t="s">
        <v>944</v>
      </c>
      <c r="E745" s="66" t="s">
        <v>945</v>
      </c>
      <c r="F745" s="67" t="s">
        <v>106</v>
      </c>
      <c r="G745" s="68">
        <v>162</v>
      </c>
      <c r="H745" s="68">
        <v>1</v>
      </c>
      <c r="I745" s="69">
        <v>162</v>
      </c>
      <c r="J745" s="69">
        <v>93.59</v>
      </c>
      <c r="K745" s="69">
        <v>28.02</v>
      </c>
      <c r="L745" s="69">
        <v>19700.82</v>
      </c>
      <c r="M745" s="69">
        <v>19700.82</v>
      </c>
      <c r="N745" s="42"/>
    </row>
    <row r="746" spans="1:14" x14ac:dyDescent="0.25">
      <c r="A746" s="47" t="s">
        <v>3964</v>
      </c>
      <c r="B746" s="72" t="s">
        <v>1349</v>
      </c>
      <c r="C746" s="73"/>
      <c r="D746" s="73"/>
      <c r="E746" s="74" t="s">
        <v>907</v>
      </c>
      <c r="F746" s="73"/>
      <c r="G746" s="75"/>
      <c r="H746" s="75"/>
      <c r="I746" s="75"/>
      <c r="J746" s="75"/>
      <c r="K746" s="75"/>
      <c r="L746" s="76">
        <v>225.18</v>
      </c>
      <c r="M746" s="76">
        <v>225.18</v>
      </c>
      <c r="N746" s="40"/>
    </row>
    <row r="747" spans="1:14" x14ac:dyDescent="0.25">
      <c r="A747" s="47" t="s">
        <v>3965</v>
      </c>
      <c r="B747" s="83" t="s">
        <v>5500</v>
      </c>
      <c r="C747" s="64" t="s">
        <v>104</v>
      </c>
      <c r="D747" s="65">
        <v>60487</v>
      </c>
      <c r="E747" s="70" t="s">
        <v>909</v>
      </c>
      <c r="F747" s="84" t="s">
        <v>101</v>
      </c>
      <c r="G747" s="68">
        <v>18</v>
      </c>
      <c r="H747" s="68">
        <v>1</v>
      </c>
      <c r="I747" s="85">
        <v>18</v>
      </c>
      <c r="J747" s="69">
        <v>12.51</v>
      </c>
      <c r="K747" s="69">
        <v>0</v>
      </c>
      <c r="L747" s="69">
        <v>225.18</v>
      </c>
      <c r="M747" s="69">
        <v>225.18</v>
      </c>
      <c r="N747" s="40"/>
    </row>
    <row r="748" spans="1:14" x14ac:dyDescent="0.25">
      <c r="A748" s="47" t="s">
        <v>3966</v>
      </c>
      <c r="B748" s="72" t="s">
        <v>1350</v>
      </c>
      <c r="C748" s="73"/>
      <c r="D748" s="73"/>
      <c r="E748" s="74" t="s">
        <v>942</v>
      </c>
      <c r="F748" s="73"/>
      <c r="G748" s="75"/>
      <c r="H748" s="75"/>
      <c r="I748" s="75"/>
      <c r="J748" s="75"/>
      <c r="K748" s="75"/>
      <c r="L748" s="76">
        <v>3049.25</v>
      </c>
      <c r="M748" s="76">
        <v>3049.25</v>
      </c>
      <c r="N748" s="40"/>
    </row>
    <row r="749" spans="1:14" x14ac:dyDescent="0.25">
      <c r="A749" s="47" t="s">
        <v>3967</v>
      </c>
      <c r="B749" s="63" t="s">
        <v>1351</v>
      </c>
      <c r="C749" s="64" t="s">
        <v>104</v>
      </c>
      <c r="D749" s="65">
        <v>60010</v>
      </c>
      <c r="E749" s="66" t="s">
        <v>951</v>
      </c>
      <c r="F749" s="67" t="s">
        <v>145</v>
      </c>
      <c r="G749" s="68">
        <v>1.25</v>
      </c>
      <c r="H749" s="68">
        <v>1</v>
      </c>
      <c r="I749" s="69">
        <v>1.25</v>
      </c>
      <c r="J749" s="69">
        <v>1844.23</v>
      </c>
      <c r="K749" s="69">
        <v>595.16999999999996</v>
      </c>
      <c r="L749" s="69">
        <v>3049.25</v>
      </c>
      <c r="M749" s="69">
        <v>3049.25</v>
      </c>
      <c r="N749" s="40"/>
    </row>
    <row r="750" spans="1:14" x14ac:dyDescent="0.25">
      <c r="A750" s="47" t="s">
        <v>3968</v>
      </c>
      <c r="B750" s="57" t="s">
        <v>1352</v>
      </c>
      <c r="C750" s="60"/>
      <c r="D750" s="60"/>
      <c r="E750" s="59" t="s">
        <v>30</v>
      </c>
      <c r="F750" s="60"/>
      <c r="G750" s="61"/>
      <c r="H750" s="61"/>
      <c r="I750" s="61"/>
      <c r="J750" s="61"/>
      <c r="K750" s="61"/>
      <c r="L750" s="62">
        <v>26400.089999999997</v>
      </c>
      <c r="M750" s="62">
        <v>26400.089999999997</v>
      </c>
      <c r="N750" s="40"/>
    </row>
    <row r="751" spans="1:14" x14ac:dyDescent="0.25">
      <c r="A751" s="47" t="s">
        <v>3969</v>
      </c>
      <c r="B751" s="72" t="s">
        <v>1353</v>
      </c>
      <c r="C751" s="73"/>
      <c r="D751" s="73"/>
      <c r="E751" s="74" t="s">
        <v>954</v>
      </c>
      <c r="F751" s="73"/>
      <c r="G751" s="75"/>
      <c r="H751" s="75"/>
      <c r="I751" s="75"/>
      <c r="J751" s="75"/>
      <c r="K751" s="75"/>
      <c r="L751" s="76">
        <v>14079.479999999998</v>
      </c>
      <c r="M751" s="76">
        <v>14079.479999999998</v>
      </c>
      <c r="N751" s="40"/>
    </row>
    <row r="752" spans="1:14" x14ac:dyDescent="0.25">
      <c r="A752" s="47" t="s">
        <v>3970</v>
      </c>
      <c r="B752" s="63" t="s">
        <v>1354</v>
      </c>
      <c r="C752" s="64" t="s">
        <v>104</v>
      </c>
      <c r="D752" s="65">
        <v>70351</v>
      </c>
      <c r="E752" s="66" t="s">
        <v>1355</v>
      </c>
      <c r="F752" s="67" t="s">
        <v>101</v>
      </c>
      <c r="G752" s="68">
        <v>27</v>
      </c>
      <c r="H752" s="68">
        <v>1</v>
      </c>
      <c r="I752" s="69">
        <v>27</v>
      </c>
      <c r="J752" s="69">
        <v>0.56000000000000005</v>
      </c>
      <c r="K752" s="69">
        <v>0.3</v>
      </c>
      <c r="L752" s="69">
        <v>23.22</v>
      </c>
      <c r="M752" s="69">
        <v>23.22</v>
      </c>
      <c r="N752" s="40"/>
    </row>
    <row r="753" spans="1:14" x14ac:dyDescent="0.25">
      <c r="A753" s="47" t="s">
        <v>3971</v>
      </c>
      <c r="B753" s="63" t="s">
        <v>1356</v>
      </c>
      <c r="C753" s="64" t="s">
        <v>104</v>
      </c>
      <c r="D753" s="65">
        <v>70391</v>
      </c>
      <c r="E753" s="66" t="s">
        <v>231</v>
      </c>
      <c r="F753" s="67" t="s">
        <v>101</v>
      </c>
      <c r="G753" s="68">
        <v>300</v>
      </c>
      <c r="H753" s="68">
        <v>1</v>
      </c>
      <c r="I753" s="69">
        <v>300</v>
      </c>
      <c r="J753" s="69">
        <v>0.14000000000000001</v>
      </c>
      <c r="K753" s="69">
        <v>0.47</v>
      </c>
      <c r="L753" s="69">
        <v>183</v>
      </c>
      <c r="M753" s="69">
        <v>183</v>
      </c>
      <c r="N753" s="40"/>
    </row>
    <row r="754" spans="1:14" x14ac:dyDescent="0.25">
      <c r="A754" s="47" t="s">
        <v>3972</v>
      </c>
      <c r="B754" s="63" t="s">
        <v>1357</v>
      </c>
      <c r="C754" s="64" t="s">
        <v>104</v>
      </c>
      <c r="D754" s="65">
        <v>70421</v>
      </c>
      <c r="E754" s="66" t="s">
        <v>957</v>
      </c>
      <c r="F754" s="67" t="s">
        <v>358</v>
      </c>
      <c r="G754" s="68">
        <v>4</v>
      </c>
      <c r="H754" s="68">
        <v>1</v>
      </c>
      <c r="I754" s="69">
        <v>4</v>
      </c>
      <c r="J754" s="69">
        <v>1.56</v>
      </c>
      <c r="K754" s="69">
        <v>0.3</v>
      </c>
      <c r="L754" s="69">
        <v>7.44</v>
      </c>
      <c r="M754" s="69">
        <v>7.44</v>
      </c>
      <c r="N754" s="40"/>
    </row>
    <row r="755" spans="1:14" x14ac:dyDescent="0.25">
      <c r="A755" s="47" t="s">
        <v>3973</v>
      </c>
      <c r="B755" s="63" t="s">
        <v>1358</v>
      </c>
      <c r="C755" s="64" t="s">
        <v>104</v>
      </c>
      <c r="D755" s="65">
        <v>70422</v>
      </c>
      <c r="E755" s="66" t="s">
        <v>357</v>
      </c>
      <c r="F755" s="67" t="s">
        <v>358</v>
      </c>
      <c r="G755" s="68">
        <v>4</v>
      </c>
      <c r="H755" s="68">
        <v>1</v>
      </c>
      <c r="I755" s="69">
        <v>4</v>
      </c>
      <c r="J755" s="69">
        <v>2.35</v>
      </c>
      <c r="K755" s="69">
        <v>0.3</v>
      </c>
      <c r="L755" s="69">
        <v>10.6</v>
      </c>
      <c r="M755" s="69">
        <v>10.6</v>
      </c>
      <c r="N755" s="40"/>
    </row>
    <row r="756" spans="1:14" x14ac:dyDescent="0.25">
      <c r="A756" s="47" t="s">
        <v>3974</v>
      </c>
      <c r="B756" s="63" t="s">
        <v>1359</v>
      </c>
      <c r="C756" s="64" t="s">
        <v>104</v>
      </c>
      <c r="D756" s="65">
        <v>70425</v>
      </c>
      <c r="E756" s="66" t="s">
        <v>1013</v>
      </c>
      <c r="F756" s="67" t="s">
        <v>358</v>
      </c>
      <c r="G756" s="68">
        <v>4</v>
      </c>
      <c r="H756" s="68">
        <v>1</v>
      </c>
      <c r="I756" s="69">
        <v>4</v>
      </c>
      <c r="J756" s="69">
        <v>6.62</v>
      </c>
      <c r="K756" s="69">
        <v>1.77</v>
      </c>
      <c r="L756" s="69">
        <v>33.56</v>
      </c>
      <c r="M756" s="69">
        <v>33.56</v>
      </c>
      <c r="N756" s="40"/>
    </row>
    <row r="757" spans="1:14" x14ac:dyDescent="0.25">
      <c r="A757" s="47" t="s">
        <v>3975</v>
      </c>
      <c r="B757" s="63" t="s">
        <v>1360</v>
      </c>
      <c r="C757" s="64" t="s">
        <v>104</v>
      </c>
      <c r="D757" s="65">
        <v>71861</v>
      </c>
      <c r="E757" s="66" t="s">
        <v>267</v>
      </c>
      <c r="F757" s="67" t="s">
        <v>101</v>
      </c>
      <c r="G757" s="68">
        <v>300</v>
      </c>
      <c r="H757" s="68">
        <v>1</v>
      </c>
      <c r="I757" s="69">
        <v>300</v>
      </c>
      <c r="J757" s="69">
        <v>0.1</v>
      </c>
      <c r="K757" s="69">
        <v>0.3</v>
      </c>
      <c r="L757" s="69">
        <v>120</v>
      </c>
      <c r="M757" s="69">
        <v>120</v>
      </c>
      <c r="N757" s="40"/>
    </row>
    <row r="758" spans="1:14" ht="24" x14ac:dyDescent="0.3">
      <c r="A758" s="47" t="s">
        <v>3976</v>
      </c>
      <c r="B758" s="63" t="s">
        <v>1361</v>
      </c>
      <c r="C758" s="64" t="s">
        <v>170</v>
      </c>
      <c r="D758" s="65">
        <v>91844</v>
      </c>
      <c r="E758" s="70" t="s">
        <v>3192</v>
      </c>
      <c r="F758" s="67" t="s">
        <v>123</v>
      </c>
      <c r="G758" s="68">
        <v>51</v>
      </c>
      <c r="H758" s="68">
        <v>1</v>
      </c>
      <c r="I758" s="69">
        <v>51</v>
      </c>
      <c r="J758" s="69">
        <v>2.92</v>
      </c>
      <c r="K758" s="69">
        <v>2.09</v>
      </c>
      <c r="L758" s="69">
        <v>255.51</v>
      </c>
      <c r="M758" s="69">
        <v>255.51</v>
      </c>
      <c r="N758" s="41"/>
    </row>
    <row r="759" spans="1:14" ht="24" x14ac:dyDescent="0.3">
      <c r="A759" s="47" t="s">
        <v>3977</v>
      </c>
      <c r="B759" s="63" t="s">
        <v>1362</v>
      </c>
      <c r="C759" s="64" t="s">
        <v>170</v>
      </c>
      <c r="D759" s="65">
        <v>91854</v>
      </c>
      <c r="E759" s="66" t="s">
        <v>963</v>
      </c>
      <c r="F759" s="67" t="s">
        <v>123</v>
      </c>
      <c r="G759" s="68">
        <v>24</v>
      </c>
      <c r="H759" s="68">
        <v>1</v>
      </c>
      <c r="I759" s="69">
        <v>24</v>
      </c>
      <c r="J759" s="69">
        <v>3.33</v>
      </c>
      <c r="K759" s="69">
        <v>3.99</v>
      </c>
      <c r="L759" s="69">
        <v>175.68</v>
      </c>
      <c r="M759" s="69">
        <v>175.68</v>
      </c>
      <c r="N759" s="41"/>
    </row>
    <row r="760" spans="1:14" ht="24" x14ac:dyDescent="0.3">
      <c r="A760" s="47" t="s">
        <v>3978</v>
      </c>
      <c r="B760" s="63" t="s">
        <v>1363</v>
      </c>
      <c r="C760" s="64" t="s">
        <v>170</v>
      </c>
      <c r="D760" s="65">
        <v>91846</v>
      </c>
      <c r="E760" s="66" t="s">
        <v>1364</v>
      </c>
      <c r="F760" s="67" t="s">
        <v>123</v>
      </c>
      <c r="G760" s="68">
        <v>16</v>
      </c>
      <c r="H760" s="68">
        <v>1</v>
      </c>
      <c r="I760" s="69">
        <v>16</v>
      </c>
      <c r="J760" s="69">
        <v>4.62</v>
      </c>
      <c r="K760" s="69">
        <v>2.54</v>
      </c>
      <c r="L760" s="69">
        <v>114.56</v>
      </c>
      <c r="M760" s="69">
        <v>114.56</v>
      </c>
      <c r="N760" s="41"/>
    </row>
    <row r="761" spans="1:14" ht="24" x14ac:dyDescent="0.3">
      <c r="A761" s="47" t="s">
        <v>3979</v>
      </c>
      <c r="B761" s="63" t="s">
        <v>1365</v>
      </c>
      <c r="C761" s="64" t="s">
        <v>170</v>
      </c>
      <c r="D761" s="65">
        <v>91856</v>
      </c>
      <c r="E761" s="66" t="s">
        <v>966</v>
      </c>
      <c r="F761" s="67" t="s">
        <v>123</v>
      </c>
      <c r="G761" s="68">
        <v>2</v>
      </c>
      <c r="H761" s="68">
        <v>1</v>
      </c>
      <c r="I761" s="69">
        <v>2</v>
      </c>
      <c r="J761" s="69">
        <v>4.93</v>
      </c>
      <c r="K761" s="69">
        <v>4.41</v>
      </c>
      <c r="L761" s="69">
        <v>18.68</v>
      </c>
      <c r="M761" s="69">
        <v>18.68</v>
      </c>
      <c r="N761" s="41"/>
    </row>
    <row r="762" spans="1:14" x14ac:dyDescent="0.25">
      <c r="A762" s="47" t="s">
        <v>3980</v>
      </c>
      <c r="B762" s="63" t="s">
        <v>1366</v>
      </c>
      <c r="C762" s="64" t="s">
        <v>104</v>
      </c>
      <c r="D762" s="65">
        <v>71201</v>
      </c>
      <c r="E762" s="66" t="s">
        <v>1367</v>
      </c>
      <c r="F762" s="67" t="s">
        <v>123</v>
      </c>
      <c r="G762" s="68">
        <v>60</v>
      </c>
      <c r="H762" s="68">
        <v>1</v>
      </c>
      <c r="I762" s="69">
        <v>60</v>
      </c>
      <c r="J762" s="69">
        <v>4.28</v>
      </c>
      <c r="K762" s="69">
        <v>5.04</v>
      </c>
      <c r="L762" s="69">
        <v>559.20000000000005</v>
      </c>
      <c r="M762" s="69">
        <v>559.20000000000005</v>
      </c>
      <c r="N762" s="40"/>
    </row>
    <row r="763" spans="1:14" x14ac:dyDescent="0.25">
      <c r="A763" s="47" t="s">
        <v>3981</v>
      </c>
      <c r="B763" s="63" t="s">
        <v>1368</v>
      </c>
      <c r="C763" s="64" t="s">
        <v>104</v>
      </c>
      <c r="D763" s="65">
        <v>71741</v>
      </c>
      <c r="E763" s="66" t="s">
        <v>1369</v>
      </c>
      <c r="F763" s="67" t="s">
        <v>101</v>
      </c>
      <c r="G763" s="68">
        <v>20</v>
      </c>
      <c r="H763" s="68">
        <v>1</v>
      </c>
      <c r="I763" s="69">
        <v>20</v>
      </c>
      <c r="J763" s="69">
        <v>0.91</v>
      </c>
      <c r="K763" s="69">
        <v>0.88</v>
      </c>
      <c r="L763" s="69">
        <v>35.799999999999997</v>
      </c>
      <c r="M763" s="69">
        <v>35.799999999999997</v>
      </c>
      <c r="N763" s="40"/>
    </row>
    <row r="764" spans="1:14" x14ac:dyDescent="0.25">
      <c r="A764" s="47" t="s">
        <v>3982</v>
      </c>
      <c r="B764" s="63" t="s">
        <v>1370</v>
      </c>
      <c r="C764" s="64" t="s">
        <v>104</v>
      </c>
      <c r="D764" s="65">
        <v>71141</v>
      </c>
      <c r="E764" s="66" t="s">
        <v>1371</v>
      </c>
      <c r="F764" s="67" t="s">
        <v>101</v>
      </c>
      <c r="G764" s="68">
        <v>80</v>
      </c>
      <c r="H764" s="68">
        <v>1</v>
      </c>
      <c r="I764" s="69">
        <v>80</v>
      </c>
      <c r="J764" s="69">
        <v>2.0699999999999998</v>
      </c>
      <c r="K764" s="69">
        <v>2.96</v>
      </c>
      <c r="L764" s="69">
        <v>402.4</v>
      </c>
      <c r="M764" s="69">
        <v>402.4</v>
      </c>
      <c r="N764" s="40"/>
    </row>
    <row r="765" spans="1:14" x14ac:dyDescent="0.25">
      <c r="A765" s="47" t="s">
        <v>3983</v>
      </c>
      <c r="B765" s="63" t="s">
        <v>1372</v>
      </c>
      <c r="C765" s="64" t="s">
        <v>104</v>
      </c>
      <c r="D765" s="65">
        <v>71251</v>
      </c>
      <c r="E765" s="66" t="s">
        <v>251</v>
      </c>
      <c r="F765" s="67" t="s">
        <v>123</v>
      </c>
      <c r="G765" s="68">
        <v>21</v>
      </c>
      <c r="H765" s="68">
        <v>1</v>
      </c>
      <c r="I765" s="69">
        <v>21</v>
      </c>
      <c r="J765" s="69">
        <v>6.88</v>
      </c>
      <c r="K765" s="69">
        <v>8.89</v>
      </c>
      <c r="L765" s="69">
        <v>331.17</v>
      </c>
      <c r="M765" s="69">
        <v>331.17</v>
      </c>
      <c r="N765" s="40"/>
    </row>
    <row r="766" spans="1:14" x14ac:dyDescent="0.25">
      <c r="A766" s="47" t="s">
        <v>3984</v>
      </c>
      <c r="B766" s="63" t="s">
        <v>1373</v>
      </c>
      <c r="C766" s="64" t="s">
        <v>104</v>
      </c>
      <c r="D766" s="65">
        <v>71722</v>
      </c>
      <c r="E766" s="66" t="s">
        <v>265</v>
      </c>
      <c r="F766" s="67" t="s">
        <v>101</v>
      </c>
      <c r="G766" s="68">
        <v>7</v>
      </c>
      <c r="H766" s="68">
        <v>1</v>
      </c>
      <c r="I766" s="69">
        <v>7</v>
      </c>
      <c r="J766" s="69">
        <v>1.43</v>
      </c>
      <c r="K766" s="69">
        <v>1.18</v>
      </c>
      <c r="L766" s="69">
        <v>18.27</v>
      </c>
      <c r="M766" s="69">
        <v>18.27</v>
      </c>
      <c r="N766" s="40"/>
    </row>
    <row r="767" spans="1:14" x14ac:dyDescent="0.25">
      <c r="A767" s="47" t="s">
        <v>3985</v>
      </c>
      <c r="B767" s="63" t="s">
        <v>1374</v>
      </c>
      <c r="C767" s="64" t="s">
        <v>104</v>
      </c>
      <c r="D767" s="65">
        <v>71121</v>
      </c>
      <c r="E767" s="66" t="s">
        <v>320</v>
      </c>
      <c r="F767" s="67" t="s">
        <v>101</v>
      </c>
      <c r="G767" s="68">
        <v>2</v>
      </c>
      <c r="H767" s="68">
        <v>1</v>
      </c>
      <c r="I767" s="69">
        <v>2</v>
      </c>
      <c r="J767" s="69">
        <v>3.79</v>
      </c>
      <c r="K767" s="69">
        <v>3.84</v>
      </c>
      <c r="L767" s="69">
        <v>15.26</v>
      </c>
      <c r="M767" s="69">
        <v>15.26</v>
      </c>
      <c r="N767" s="40"/>
    </row>
    <row r="768" spans="1:14" x14ac:dyDescent="0.25">
      <c r="A768" s="47" t="s">
        <v>3986</v>
      </c>
      <c r="B768" s="63" t="s">
        <v>1375</v>
      </c>
      <c r="C768" s="64" t="s">
        <v>104</v>
      </c>
      <c r="D768" s="65">
        <v>71202</v>
      </c>
      <c r="E768" s="66" t="s">
        <v>407</v>
      </c>
      <c r="F768" s="67" t="s">
        <v>123</v>
      </c>
      <c r="G768" s="68">
        <v>6</v>
      </c>
      <c r="H768" s="68">
        <v>1</v>
      </c>
      <c r="I768" s="69">
        <v>6</v>
      </c>
      <c r="J768" s="69">
        <v>6.49</v>
      </c>
      <c r="K768" s="69">
        <v>5.92</v>
      </c>
      <c r="L768" s="69">
        <v>74.459999999999994</v>
      </c>
      <c r="M768" s="69">
        <v>74.459999999999994</v>
      </c>
      <c r="N768" s="40"/>
    </row>
    <row r="769" spans="1:14" x14ac:dyDescent="0.25">
      <c r="A769" s="47" t="s">
        <v>3987</v>
      </c>
      <c r="B769" s="63" t="s">
        <v>1376</v>
      </c>
      <c r="C769" s="64" t="s">
        <v>104</v>
      </c>
      <c r="D769" s="65">
        <v>71742</v>
      </c>
      <c r="E769" s="66" t="s">
        <v>436</v>
      </c>
      <c r="F769" s="67" t="s">
        <v>101</v>
      </c>
      <c r="G769" s="68">
        <v>2</v>
      </c>
      <c r="H769" s="68">
        <v>1</v>
      </c>
      <c r="I769" s="69">
        <v>2</v>
      </c>
      <c r="J769" s="69">
        <v>1.37</v>
      </c>
      <c r="K769" s="69">
        <v>1.48</v>
      </c>
      <c r="L769" s="69">
        <v>5.7</v>
      </c>
      <c r="M769" s="69">
        <v>5.7</v>
      </c>
      <c r="N769" s="40"/>
    </row>
    <row r="770" spans="1:14" x14ac:dyDescent="0.25">
      <c r="A770" s="47" t="s">
        <v>3988</v>
      </c>
      <c r="B770" s="63" t="s">
        <v>1377</v>
      </c>
      <c r="C770" s="64" t="s">
        <v>104</v>
      </c>
      <c r="D770" s="65">
        <v>71142</v>
      </c>
      <c r="E770" s="66" t="s">
        <v>403</v>
      </c>
      <c r="F770" s="67" t="s">
        <v>101</v>
      </c>
      <c r="G770" s="68">
        <v>16</v>
      </c>
      <c r="H770" s="68">
        <v>1</v>
      </c>
      <c r="I770" s="69">
        <v>16</v>
      </c>
      <c r="J770" s="69">
        <v>3.05</v>
      </c>
      <c r="K770" s="69">
        <v>3.84</v>
      </c>
      <c r="L770" s="69">
        <v>110.24</v>
      </c>
      <c r="M770" s="69">
        <v>110.24</v>
      </c>
      <c r="N770" s="40"/>
    </row>
    <row r="771" spans="1:14" x14ac:dyDescent="0.25">
      <c r="A771" s="47" t="s">
        <v>3989</v>
      </c>
      <c r="B771" s="63" t="s">
        <v>1378</v>
      </c>
      <c r="C771" s="64" t="s">
        <v>104</v>
      </c>
      <c r="D771" s="65">
        <v>71205</v>
      </c>
      <c r="E771" s="66" t="s">
        <v>1050</v>
      </c>
      <c r="F771" s="67" t="s">
        <v>123</v>
      </c>
      <c r="G771" s="68">
        <v>6</v>
      </c>
      <c r="H771" s="68">
        <v>1</v>
      </c>
      <c r="I771" s="69">
        <v>6</v>
      </c>
      <c r="J771" s="69">
        <v>13.65</v>
      </c>
      <c r="K771" s="69">
        <v>14.82</v>
      </c>
      <c r="L771" s="69">
        <v>170.82</v>
      </c>
      <c r="M771" s="69">
        <v>170.82</v>
      </c>
      <c r="N771" s="40"/>
    </row>
    <row r="772" spans="1:14" x14ac:dyDescent="0.25">
      <c r="A772" s="47" t="s">
        <v>3990</v>
      </c>
      <c r="B772" s="63" t="s">
        <v>1379</v>
      </c>
      <c r="C772" s="64" t="s">
        <v>104</v>
      </c>
      <c r="D772" s="65">
        <v>71745</v>
      </c>
      <c r="E772" s="66" t="s">
        <v>1064</v>
      </c>
      <c r="F772" s="67" t="s">
        <v>101</v>
      </c>
      <c r="G772" s="68">
        <v>2</v>
      </c>
      <c r="H772" s="68">
        <v>1</v>
      </c>
      <c r="I772" s="69">
        <v>2</v>
      </c>
      <c r="J772" s="69">
        <v>3.67</v>
      </c>
      <c r="K772" s="69">
        <v>2.96</v>
      </c>
      <c r="L772" s="69">
        <v>13.26</v>
      </c>
      <c r="M772" s="69">
        <v>13.26</v>
      </c>
      <c r="N772" s="40"/>
    </row>
    <row r="773" spans="1:14" x14ac:dyDescent="0.25">
      <c r="A773" s="47" t="s">
        <v>3991</v>
      </c>
      <c r="B773" s="63" t="s">
        <v>1380</v>
      </c>
      <c r="C773" s="64" t="s">
        <v>104</v>
      </c>
      <c r="D773" s="65">
        <v>71145</v>
      </c>
      <c r="E773" s="66" t="s">
        <v>1043</v>
      </c>
      <c r="F773" s="67" t="s">
        <v>101</v>
      </c>
      <c r="G773" s="68">
        <v>2</v>
      </c>
      <c r="H773" s="68">
        <v>1</v>
      </c>
      <c r="I773" s="69">
        <v>2</v>
      </c>
      <c r="J773" s="69">
        <v>5.77</v>
      </c>
      <c r="K773" s="69">
        <v>11.26</v>
      </c>
      <c r="L773" s="69">
        <v>34.06</v>
      </c>
      <c r="M773" s="69">
        <v>34.06</v>
      </c>
      <c r="N773" s="40"/>
    </row>
    <row r="774" spans="1:14" ht="24" x14ac:dyDescent="0.3">
      <c r="A774" s="47" t="s">
        <v>3992</v>
      </c>
      <c r="B774" s="63" t="s">
        <v>1381</v>
      </c>
      <c r="C774" s="64" t="s">
        <v>170</v>
      </c>
      <c r="D774" s="65">
        <v>91939</v>
      </c>
      <c r="E774" s="66" t="s">
        <v>238</v>
      </c>
      <c r="F774" s="67" t="s">
        <v>101</v>
      </c>
      <c r="G774" s="68">
        <v>6</v>
      </c>
      <c r="H774" s="68">
        <v>1</v>
      </c>
      <c r="I774" s="69">
        <v>6</v>
      </c>
      <c r="J774" s="69">
        <v>7</v>
      </c>
      <c r="K774" s="69">
        <v>16.420000000000002</v>
      </c>
      <c r="L774" s="69">
        <v>140.52000000000001</v>
      </c>
      <c r="M774" s="69">
        <v>140.52000000000001</v>
      </c>
      <c r="N774" s="41"/>
    </row>
    <row r="775" spans="1:14" x14ac:dyDescent="0.25">
      <c r="A775" s="47" t="s">
        <v>3993</v>
      </c>
      <c r="B775" s="63" t="s">
        <v>1382</v>
      </c>
      <c r="C775" s="64" t="s">
        <v>104</v>
      </c>
      <c r="D775" s="65">
        <v>72385</v>
      </c>
      <c r="E775" s="66" t="s">
        <v>1383</v>
      </c>
      <c r="F775" s="67" t="s">
        <v>101</v>
      </c>
      <c r="G775" s="68">
        <v>6</v>
      </c>
      <c r="H775" s="68">
        <v>1</v>
      </c>
      <c r="I775" s="69">
        <v>6</v>
      </c>
      <c r="J775" s="69">
        <v>2.88</v>
      </c>
      <c r="K775" s="69">
        <v>0.88</v>
      </c>
      <c r="L775" s="69">
        <v>22.56</v>
      </c>
      <c r="M775" s="69">
        <v>22.56</v>
      </c>
      <c r="N775" s="40"/>
    </row>
    <row r="776" spans="1:14" ht="24" x14ac:dyDescent="0.3">
      <c r="A776" s="47" t="s">
        <v>3994</v>
      </c>
      <c r="B776" s="63" t="s">
        <v>1384</v>
      </c>
      <c r="C776" s="64" t="s">
        <v>170</v>
      </c>
      <c r="D776" s="65">
        <v>91940</v>
      </c>
      <c r="E776" s="66" t="s">
        <v>968</v>
      </c>
      <c r="F776" s="67" t="s">
        <v>101</v>
      </c>
      <c r="G776" s="68">
        <v>6</v>
      </c>
      <c r="H776" s="68">
        <v>1</v>
      </c>
      <c r="I776" s="69">
        <v>6</v>
      </c>
      <c r="J776" s="69">
        <v>4.42</v>
      </c>
      <c r="K776" s="69">
        <v>8.7200000000000006</v>
      </c>
      <c r="L776" s="69">
        <v>78.84</v>
      </c>
      <c r="M776" s="69">
        <v>78.84</v>
      </c>
      <c r="N776" s="41"/>
    </row>
    <row r="777" spans="1:14" ht="24" x14ac:dyDescent="0.3">
      <c r="A777" s="47" t="s">
        <v>3995</v>
      </c>
      <c r="B777" s="63" t="s">
        <v>1385</v>
      </c>
      <c r="C777" s="64" t="s">
        <v>170</v>
      </c>
      <c r="D777" s="65">
        <v>91941</v>
      </c>
      <c r="E777" s="66" t="s">
        <v>970</v>
      </c>
      <c r="F777" s="67" t="s">
        <v>101</v>
      </c>
      <c r="G777" s="68">
        <v>46</v>
      </c>
      <c r="H777" s="68">
        <v>1</v>
      </c>
      <c r="I777" s="69">
        <v>46</v>
      </c>
      <c r="J777" s="69">
        <v>3.13</v>
      </c>
      <c r="K777" s="69">
        <v>4.97</v>
      </c>
      <c r="L777" s="69">
        <v>372.6</v>
      </c>
      <c r="M777" s="69">
        <v>372.6</v>
      </c>
      <c r="N777" s="41"/>
    </row>
    <row r="778" spans="1:14" x14ac:dyDescent="0.25">
      <c r="A778" s="47" t="s">
        <v>3996</v>
      </c>
      <c r="B778" s="63" t="s">
        <v>1386</v>
      </c>
      <c r="C778" s="64" t="s">
        <v>104</v>
      </c>
      <c r="D778" s="65">
        <v>70680</v>
      </c>
      <c r="E778" s="66" t="s">
        <v>972</v>
      </c>
      <c r="F778" s="67" t="s">
        <v>101</v>
      </c>
      <c r="G778" s="68">
        <v>3</v>
      </c>
      <c r="H778" s="68">
        <v>1</v>
      </c>
      <c r="I778" s="69">
        <v>3</v>
      </c>
      <c r="J778" s="69">
        <v>2.17</v>
      </c>
      <c r="K778" s="69">
        <v>4.45</v>
      </c>
      <c r="L778" s="69">
        <v>19.86</v>
      </c>
      <c r="M778" s="69">
        <v>19.86</v>
      </c>
      <c r="N778" s="40"/>
    </row>
    <row r="779" spans="1:14" x14ac:dyDescent="0.25">
      <c r="A779" s="47" t="s">
        <v>3997</v>
      </c>
      <c r="B779" s="63" t="s">
        <v>1387</v>
      </c>
      <c r="C779" s="64" t="s">
        <v>104</v>
      </c>
      <c r="D779" s="65">
        <v>70682</v>
      </c>
      <c r="E779" s="66" t="s">
        <v>974</v>
      </c>
      <c r="F779" s="67" t="s">
        <v>101</v>
      </c>
      <c r="G779" s="68">
        <v>18</v>
      </c>
      <c r="H779" s="68">
        <v>1</v>
      </c>
      <c r="I779" s="69">
        <v>18</v>
      </c>
      <c r="J779" s="69">
        <v>4.66</v>
      </c>
      <c r="K779" s="69">
        <v>4.45</v>
      </c>
      <c r="L779" s="69">
        <v>163.98</v>
      </c>
      <c r="M779" s="69">
        <v>163.98</v>
      </c>
      <c r="N779" s="40"/>
    </row>
    <row r="780" spans="1:14" x14ac:dyDescent="0.25">
      <c r="A780" s="47" t="s">
        <v>3998</v>
      </c>
      <c r="B780" s="63" t="s">
        <v>1388</v>
      </c>
      <c r="C780" s="64" t="s">
        <v>104</v>
      </c>
      <c r="D780" s="65">
        <v>70929</v>
      </c>
      <c r="E780" s="66" t="s">
        <v>243</v>
      </c>
      <c r="F780" s="67" t="s">
        <v>101</v>
      </c>
      <c r="G780" s="68">
        <v>7</v>
      </c>
      <c r="H780" s="68">
        <v>1</v>
      </c>
      <c r="I780" s="69">
        <v>7</v>
      </c>
      <c r="J780" s="69">
        <v>7.04</v>
      </c>
      <c r="K780" s="69">
        <v>10.07</v>
      </c>
      <c r="L780" s="69">
        <v>119.77</v>
      </c>
      <c r="M780" s="69">
        <v>119.77</v>
      </c>
      <c r="N780" s="40"/>
    </row>
    <row r="781" spans="1:14" x14ac:dyDescent="0.25">
      <c r="A781" s="47" t="s">
        <v>3999</v>
      </c>
      <c r="B781" s="63" t="s">
        <v>1389</v>
      </c>
      <c r="C781" s="64" t="s">
        <v>104</v>
      </c>
      <c r="D781" s="65">
        <v>70563</v>
      </c>
      <c r="E781" s="66" t="s">
        <v>976</v>
      </c>
      <c r="F781" s="67" t="s">
        <v>123</v>
      </c>
      <c r="G781" s="68">
        <v>900</v>
      </c>
      <c r="H781" s="68">
        <v>1</v>
      </c>
      <c r="I781" s="69">
        <v>900</v>
      </c>
      <c r="J781" s="69">
        <v>2.04</v>
      </c>
      <c r="K781" s="69">
        <v>1.62</v>
      </c>
      <c r="L781" s="69">
        <v>3294</v>
      </c>
      <c r="M781" s="69">
        <v>3294</v>
      </c>
      <c r="N781" s="40"/>
    </row>
    <row r="782" spans="1:14" x14ac:dyDescent="0.25">
      <c r="A782" s="47" t="s">
        <v>4000</v>
      </c>
      <c r="B782" s="63" t="s">
        <v>1390</v>
      </c>
      <c r="C782" s="64" t="s">
        <v>104</v>
      </c>
      <c r="D782" s="65">
        <v>70509</v>
      </c>
      <c r="E782" s="66" t="s">
        <v>160</v>
      </c>
      <c r="F782" s="67" t="s">
        <v>123</v>
      </c>
      <c r="G782" s="68">
        <v>40</v>
      </c>
      <c r="H782" s="68">
        <v>1</v>
      </c>
      <c r="I782" s="69">
        <v>40</v>
      </c>
      <c r="J782" s="69">
        <v>6.81</v>
      </c>
      <c r="K782" s="69">
        <v>2.0699999999999998</v>
      </c>
      <c r="L782" s="69">
        <v>355.2</v>
      </c>
      <c r="M782" s="69">
        <v>355.2</v>
      </c>
      <c r="N782" s="40"/>
    </row>
    <row r="783" spans="1:14" x14ac:dyDescent="0.25">
      <c r="A783" s="47" t="s">
        <v>4001</v>
      </c>
      <c r="B783" s="63" t="s">
        <v>1391</v>
      </c>
      <c r="C783" s="64" t="s">
        <v>104</v>
      </c>
      <c r="D783" s="65">
        <v>72578</v>
      </c>
      <c r="E783" s="66" t="s">
        <v>978</v>
      </c>
      <c r="F783" s="67" t="s">
        <v>101</v>
      </c>
      <c r="G783" s="68">
        <v>20</v>
      </c>
      <c r="H783" s="68">
        <v>1</v>
      </c>
      <c r="I783" s="69">
        <v>20</v>
      </c>
      <c r="J783" s="69">
        <v>6.71</v>
      </c>
      <c r="K783" s="69">
        <v>8.6</v>
      </c>
      <c r="L783" s="69">
        <v>306.2</v>
      </c>
      <c r="M783" s="69">
        <v>306.2</v>
      </c>
      <c r="N783" s="40"/>
    </row>
    <row r="784" spans="1:14" ht="24" x14ac:dyDescent="0.3">
      <c r="A784" s="47" t="s">
        <v>4002</v>
      </c>
      <c r="B784" s="63" t="s">
        <v>1392</v>
      </c>
      <c r="C784" s="64" t="s">
        <v>170</v>
      </c>
      <c r="D784" s="65">
        <v>92008</v>
      </c>
      <c r="E784" s="66" t="s">
        <v>1393</v>
      </c>
      <c r="F784" s="67" t="s">
        <v>101</v>
      </c>
      <c r="G784" s="68">
        <v>25</v>
      </c>
      <c r="H784" s="68">
        <v>1</v>
      </c>
      <c r="I784" s="69">
        <v>25</v>
      </c>
      <c r="J784" s="69">
        <v>20.07</v>
      </c>
      <c r="K784" s="69">
        <v>16.260000000000002</v>
      </c>
      <c r="L784" s="69">
        <v>908.25</v>
      </c>
      <c r="M784" s="69">
        <v>908.25</v>
      </c>
      <c r="N784" s="41"/>
    </row>
    <row r="785" spans="1:14" x14ac:dyDescent="0.25">
      <c r="A785" s="47" t="s">
        <v>4003</v>
      </c>
      <c r="B785" s="63" t="s">
        <v>1394</v>
      </c>
      <c r="C785" s="64" t="s">
        <v>104</v>
      </c>
      <c r="D785" s="65">
        <v>72585</v>
      </c>
      <c r="E785" s="66" t="s">
        <v>1395</v>
      </c>
      <c r="F785" s="67" t="s">
        <v>101</v>
      </c>
      <c r="G785" s="68">
        <v>1</v>
      </c>
      <c r="H785" s="68">
        <v>1</v>
      </c>
      <c r="I785" s="69">
        <v>1</v>
      </c>
      <c r="J785" s="69">
        <v>9.82</v>
      </c>
      <c r="K785" s="69">
        <v>8.6</v>
      </c>
      <c r="L785" s="69">
        <v>18.420000000000002</v>
      </c>
      <c r="M785" s="69">
        <v>18.420000000000002</v>
      </c>
      <c r="N785" s="40"/>
    </row>
    <row r="786" spans="1:14" x14ac:dyDescent="0.25">
      <c r="A786" s="47" t="s">
        <v>4004</v>
      </c>
      <c r="B786" s="63" t="s">
        <v>1396</v>
      </c>
      <c r="C786" s="64" t="s">
        <v>104</v>
      </c>
      <c r="D786" s="65">
        <v>71431</v>
      </c>
      <c r="E786" s="66" t="s">
        <v>1397</v>
      </c>
      <c r="F786" s="67" t="s">
        <v>101</v>
      </c>
      <c r="G786" s="68">
        <v>2</v>
      </c>
      <c r="H786" s="68">
        <v>1</v>
      </c>
      <c r="I786" s="69">
        <v>2</v>
      </c>
      <c r="J786" s="69">
        <v>8.75</v>
      </c>
      <c r="K786" s="69">
        <v>8.6</v>
      </c>
      <c r="L786" s="69">
        <v>34.700000000000003</v>
      </c>
      <c r="M786" s="69">
        <v>34.700000000000003</v>
      </c>
      <c r="N786" s="40"/>
    </row>
    <row r="787" spans="1:14" x14ac:dyDescent="0.25">
      <c r="A787" s="47" t="s">
        <v>4005</v>
      </c>
      <c r="B787" s="63" t="s">
        <v>1398</v>
      </c>
      <c r="C787" s="64" t="s">
        <v>104</v>
      </c>
      <c r="D787" s="65">
        <v>71440</v>
      </c>
      <c r="E787" s="66" t="s">
        <v>981</v>
      </c>
      <c r="F787" s="67" t="s">
        <v>101</v>
      </c>
      <c r="G787" s="68">
        <v>1</v>
      </c>
      <c r="H787" s="68">
        <v>1</v>
      </c>
      <c r="I787" s="69">
        <v>1</v>
      </c>
      <c r="J787" s="69">
        <v>6.37</v>
      </c>
      <c r="K787" s="69">
        <v>6.22</v>
      </c>
      <c r="L787" s="69">
        <v>12.59</v>
      </c>
      <c r="M787" s="69">
        <v>12.59</v>
      </c>
      <c r="N787" s="40"/>
    </row>
    <row r="788" spans="1:14" x14ac:dyDescent="0.25">
      <c r="A788" s="47" t="s">
        <v>4006</v>
      </c>
      <c r="B788" s="63" t="s">
        <v>1399</v>
      </c>
      <c r="C788" s="64" t="s">
        <v>104</v>
      </c>
      <c r="D788" s="65">
        <v>71441</v>
      </c>
      <c r="E788" s="66" t="s">
        <v>257</v>
      </c>
      <c r="F788" s="67" t="s">
        <v>101</v>
      </c>
      <c r="G788" s="68">
        <v>1</v>
      </c>
      <c r="H788" s="68">
        <v>1</v>
      </c>
      <c r="I788" s="69">
        <v>1</v>
      </c>
      <c r="J788" s="69">
        <v>9.19</v>
      </c>
      <c r="K788" s="69">
        <v>10.97</v>
      </c>
      <c r="L788" s="69">
        <v>20.16</v>
      </c>
      <c r="M788" s="69">
        <v>20.16</v>
      </c>
      <c r="N788" s="40"/>
    </row>
    <row r="789" spans="1:14" x14ac:dyDescent="0.25">
      <c r="A789" s="47" t="s">
        <v>4007</v>
      </c>
      <c r="B789" s="63" t="s">
        <v>1400</v>
      </c>
      <c r="C789" s="64" t="s">
        <v>104</v>
      </c>
      <c r="D789" s="65">
        <v>71442</v>
      </c>
      <c r="E789" s="66" t="s">
        <v>259</v>
      </c>
      <c r="F789" s="67" t="s">
        <v>101</v>
      </c>
      <c r="G789" s="68">
        <v>1</v>
      </c>
      <c r="H789" s="68">
        <v>1</v>
      </c>
      <c r="I789" s="69">
        <v>1</v>
      </c>
      <c r="J789" s="69">
        <v>13.75</v>
      </c>
      <c r="K789" s="69">
        <v>15.71</v>
      </c>
      <c r="L789" s="69">
        <v>29.46</v>
      </c>
      <c r="M789" s="69">
        <v>29.46</v>
      </c>
      <c r="N789" s="40"/>
    </row>
    <row r="790" spans="1:14" ht="24" x14ac:dyDescent="0.3">
      <c r="A790" s="47" t="s">
        <v>4008</v>
      </c>
      <c r="B790" s="63" t="s">
        <v>1401</v>
      </c>
      <c r="C790" s="64" t="s">
        <v>170</v>
      </c>
      <c r="D790" s="65">
        <v>91975</v>
      </c>
      <c r="E790" s="70" t="s">
        <v>3193</v>
      </c>
      <c r="F790" s="67" t="s">
        <v>101</v>
      </c>
      <c r="G790" s="68">
        <v>1</v>
      </c>
      <c r="H790" s="68">
        <v>1</v>
      </c>
      <c r="I790" s="69">
        <v>1</v>
      </c>
      <c r="J790" s="69">
        <v>35.1</v>
      </c>
      <c r="K790" s="69">
        <v>26.56</v>
      </c>
      <c r="L790" s="69">
        <v>61.66</v>
      </c>
      <c r="M790" s="69">
        <v>61.66</v>
      </c>
      <c r="N790" s="41"/>
    </row>
    <row r="791" spans="1:14" x14ac:dyDescent="0.25">
      <c r="A791" s="47" t="s">
        <v>4009</v>
      </c>
      <c r="B791" s="63" t="s">
        <v>1402</v>
      </c>
      <c r="C791" s="64" t="s">
        <v>104</v>
      </c>
      <c r="D791" s="65">
        <v>72578</v>
      </c>
      <c r="E791" s="66" t="s">
        <v>978</v>
      </c>
      <c r="F791" s="67" t="s">
        <v>101</v>
      </c>
      <c r="G791" s="68">
        <v>3</v>
      </c>
      <c r="H791" s="68">
        <v>1</v>
      </c>
      <c r="I791" s="69">
        <v>3</v>
      </c>
      <c r="J791" s="69">
        <v>6.71</v>
      </c>
      <c r="K791" s="69">
        <v>8.6</v>
      </c>
      <c r="L791" s="69">
        <v>45.93</v>
      </c>
      <c r="M791" s="69">
        <v>45.93</v>
      </c>
      <c r="N791" s="40"/>
    </row>
    <row r="792" spans="1:14" x14ac:dyDescent="0.25">
      <c r="A792" s="47" t="s">
        <v>4010</v>
      </c>
      <c r="B792" s="63" t="s">
        <v>1403</v>
      </c>
      <c r="C792" s="64" t="s">
        <v>104</v>
      </c>
      <c r="D792" s="65">
        <v>70645</v>
      </c>
      <c r="E792" s="66" t="s">
        <v>984</v>
      </c>
      <c r="F792" s="67" t="s">
        <v>101</v>
      </c>
      <c r="G792" s="68">
        <v>3</v>
      </c>
      <c r="H792" s="68">
        <v>1</v>
      </c>
      <c r="I792" s="69">
        <v>3</v>
      </c>
      <c r="J792" s="69">
        <v>22.56</v>
      </c>
      <c r="K792" s="69">
        <v>20.75</v>
      </c>
      <c r="L792" s="69">
        <v>129.93</v>
      </c>
      <c r="M792" s="69">
        <v>129.93</v>
      </c>
      <c r="N792" s="40"/>
    </row>
    <row r="793" spans="1:14" ht="24" x14ac:dyDescent="0.3">
      <c r="A793" s="47" t="s">
        <v>4011</v>
      </c>
      <c r="B793" s="63" t="s">
        <v>1404</v>
      </c>
      <c r="C793" s="64" t="s">
        <v>170</v>
      </c>
      <c r="D793" s="65">
        <v>100903</v>
      </c>
      <c r="E793" s="70" t="s">
        <v>3184</v>
      </c>
      <c r="F793" s="67" t="s">
        <v>101</v>
      </c>
      <c r="G793" s="68">
        <v>46</v>
      </c>
      <c r="H793" s="68">
        <v>1</v>
      </c>
      <c r="I793" s="69">
        <v>46</v>
      </c>
      <c r="J793" s="69">
        <v>18.25</v>
      </c>
      <c r="K793" s="69">
        <v>5.63</v>
      </c>
      <c r="L793" s="69">
        <v>1098.48</v>
      </c>
      <c r="M793" s="69">
        <v>1098.48</v>
      </c>
      <c r="N793" s="41"/>
    </row>
    <row r="794" spans="1:14" ht="24" x14ac:dyDescent="0.3">
      <c r="A794" s="47" t="s">
        <v>4012</v>
      </c>
      <c r="B794" s="63" t="s">
        <v>1405</v>
      </c>
      <c r="C794" s="64" t="s">
        <v>270</v>
      </c>
      <c r="D794" s="77" t="s">
        <v>988</v>
      </c>
      <c r="E794" s="70" t="s">
        <v>3194</v>
      </c>
      <c r="F794" s="67" t="s">
        <v>101</v>
      </c>
      <c r="G794" s="68">
        <v>23</v>
      </c>
      <c r="H794" s="68">
        <v>1</v>
      </c>
      <c r="I794" s="69">
        <v>23</v>
      </c>
      <c r="J794" s="69">
        <v>76.209999999999994</v>
      </c>
      <c r="K794" s="69">
        <v>11.46</v>
      </c>
      <c r="L794" s="69">
        <v>2016.41</v>
      </c>
      <c r="M794" s="69">
        <v>2016.41</v>
      </c>
      <c r="N794" s="41"/>
    </row>
    <row r="795" spans="1:14" ht="36" x14ac:dyDescent="0.3">
      <c r="A795" s="47" t="s">
        <v>4013</v>
      </c>
      <c r="B795" s="63" t="s">
        <v>1406</v>
      </c>
      <c r="C795" s="64" t="s">
        <v>170</v>
      </c>
      <c r="D795" s="65">
        <v>101875</v>
      </c>
      <c r="E795" s="66" t="s">
        <v>1407</v>
      </c>
      <c r="F795" s="67" t="s">
        <v>101</v>
      </c>
      <c r="G795" s="68">
        <v>1</v>
      </c>
      <c r="H795" s="68">
        <v>1</v>
      </c>
      <c r="I795" s="69">
        <v>1</v>
      </c>
      <c r="J795" s="69">
        <v>295.33</v>
      </c>
      <c r="K795" s="69">
        <v>15.64</v>
      </c>
      <c r="L795" s="69">
        <v>310.97000000000003</v>
      </c>
      <c r="M795" s="69">
        <v>310.97000000000003</v>
      </c>
      <c r="N795" s="41"/>
    </row>
    <row r="796" spans="1:14" ht="36" x14ac:dyDescent="0.3">
      <c r="A796" s="47" t="s">
        <v>4014</v>
      </c>
      <c r="B796" s="63" t="s">
        <v>1408</v>
      </c>
      <c r="C796" s="64" t="s">
        <v>170</v>
      </c>
      <c r="D796" s="65">
        <v>101879</v>
      </c>
      <c r="E796" s="66" t="s">
        <v>1409</v>
      </c>
      <c r="F796" s="67" t="s">
        <v>101</v>
      </c>
      <c r="G796" s="68">
        <v>1</v>
      </c>
      <c r="H796" s="68">
        <v>1</v>
      </c>
      <c r="I796" s="69">
        <v>1</v>
      </c>
      <c r="J796" s="69">
        <v>431.87</v>
      </c>
      <c r="K796" s="69">
        <v>17.559999999999999</v>
      </c>
      <c r="L796" s="69">
        <v>449.43</v>
      </c>
      <c r="M796" s="69">
        <v>449.43</v>
      </c>
      <c r="N796" s="41"/>
    </row>
    <row r="797" spans="1:14" x14ac:dyDescent="0.25">
      <c r="A797" s="47" t="s">
        <v>4015</v>
      </c>
      <c r="B797" s="63" t="s">
        <v>1410</v>
      </c>
      <c r="C797" s="64" t="s">
        <v>104</v>
      </c>
      <c r="D797" s="65">
        <v>70541</v>
      </c>
      <c r="E797" s="66" t="s">
        <v>1411</v>
      </c>
      <c r="F797" s="67" t="s">
        <v>123</v>
      </c>
      <c r="G797" s="68">
        <v>10</v>
      </c>
      <c r="H797" s="68">
        <v>1</v>
      </c>
      <c r="I797" s="69">
        <v>10</v>
      </c>
      <c r="J797" s="69">
        <v>12.34</v>
      </c>
      <c r="K797" s="69">
        <v>2.37</v>
      </c>
      <c r="L797" s="69">
        <v>147.1</v>
      </c>
      <c r="M797" s="69">
        <v>147.1</v>
      </c>
      <c r="N797" s="40"/>
    </row>
    <row r="798" spans="1:14" x14ac:dyDescent="0.25">
      <c r="A798" s="47" t="s">
        <v>4016</v>
      </c>
      <c r="B798" s="63" t="s">
        <v>1412</v>
      </c>
      <c r="C798" s="64" t="s">
        <v>104</v>
      </c>
      <c r="D798" s="65">
        <v>71174</v>
      </c>
      <c r="E798" s="66" t="s">
        <v>1413</v>
      </c>
      <c r="F798" s="67" t="s">
        <v>101</v>
      </c>
      <c r="G798" s="68">
        <v>1</v>
      </c>
      <c r="H798" s="68">
        <v>1</v>
      </c>
      <c r="I798" s="69">
        <v>1</v>
      </c>
      <c r="J798" s="69">
        <v>64.05</v>
      </c>
      <c r="K798" s="69">
        <v>26.68</v>
      </c>
      <c r="L798" s="69">
        <v>90.73</v>
      </c>
      <c r="M798" s="69">
        <v>90.73</v>
      </c>
      <c r="N798" s="40"/>
    </row>
    <row r="799" spans="1:14" x14ac:dyDescent="0.25">
      <c r="A799" s="47" t="s">
        <v>4017</v>
      </c>
      <c r="B799" s="63" t="s">
        <v>1414</v>
      </c>
      <c r="C799" s="64" t="s">
        <v>104</v>
      </c>
      <c r="D799" s="65">
        <v>71174</v>
      </c>
      <c r="E799" s="66" t="s">
        <v>1413</v>
      </c>
      <c r="F799" s="67" t="s">
        <v>101</v>
      </c>
      <c r="G799" s="68">
        <v>1</v>
      </c>
      <c r="H799" s="68">
        <v>1</v>
      </c>
      <c r="I799" s="69">
        <v>1</v>
      </c>
      <c r="J799" s="69">
        <v>64.05</v>
      </c>
      <c r="K799" s="69">
        <v>26.68</v>
      </c>
      <c r="L799" s="69">
        <v>90.73</v>
      </c>
      <c r="M799" s="69">
        <v>90.73</v>
      </c>
      <c r="N799" s="40"/>
    </row>
    <row r="800" spans="1:14" ht="24" x14ac:dyDescent="0.3">
      <c r="A800" s="47" t="s">
        <v>4018</v>
      </c>
      <c r="B800" s="63" t="s">
        <v>1415</v>
      </c>
      <c r="C800" s="64" t="s">
        <v>170</v>
      </c>
      <c r="D800" s="65">
        <v>93653</v>
      </c>
      <c r="E800" s="66" t="s">
        <v>995</v>
      </c>
      <c r="F800" s="67" t="s">
        <v>101</v>
      </c>
      <c r="G800" s="68">
        <v>1</v>
      </c>
      <c r="H800" s="68">
        <v>1</v>
      </c>
      <c r="I800" s="69">
        <v>1</v>
      </c>
      <c r="J800" s="69">
        <v>8.1199999999999992</v>
      </c>
      <c r="K800" s="69">
        <v>1.01</v>
      </c>
      <c r="L800" s="69">
        <v>9.1300000000000008</v>
      </c>
      <c r="M800" s="69">
        <v>9.1300000000000008</v>
      </c>
      <c r="N800" s="41"/>
    </row>
    <row r="801" spans="1:14" ht="24" x14ac:dyDescent="0.3">
      <c r="A801" s="47" t="s">
        <v>4019</v>
      </c>
      <c r="B801" s="63" t="s">
        <v>1416</v>
      </c>
      <c r="C801" s="64" t="s">
        <v>170</v>
      </c>
      <c r="D801" s="65">
        <v>93654</v>
      </c>
      <c r="E801" s="70" t="s">
        <v>3150</v>
      </c>
      <c r="F801" s="67" t="s">
        <v>101</v>
      </c>
      <c r="G801" s="68">
        <v>14</v>
      </c>
      <c r="H801" s="68">
        <v>1</v>
      </c>
      <c r="I801" s="69">
        <v>14</v>
      </c>
      <c r="J801" s="69">
        <v>8.24</v>
      </c>
      <c r="K801" s="69">
        <v>1.38</v>
      </c>
      <c r="L801" s="69">
        <v>134.68</v>
      </c>
      <c r="M801" s="69">
        <v>134.68</v>
      </c>
      <c r="N801" s="41"/>
    </row>
    <row r="802" spans="1:14" x14ac:dyDescent="0.25">
      <c r="A802" s="47" t="s">
        <v>4020</v>
      </c>
      <c r="B802" s="63" t="s">
        <v>1417</v>
      </c>
      <c r="C802" s="64" t="s">
        <v>104</v>
      </c>
      <c r="D802" s="65">
        <v>71450</v>
      </c>
      <c r="E802" s="66" t="s">
        <v>998</v>
      </c>
      <c r="F802" s="67" t="s">
        <v>101</v>
      </c>
      <c r="G802" s="68">
        <v>4</v>
      </c>
      <c r="H802" s="68">
        <v>1</v>
      </c>
      <c r="I802" s="69">
        <v>4</v>
      </c>
      <c r="J802" s="69">
        <v>120.83</v>
      </c>
      <c r="K802" s="69">
        <v>17.79</v>
      </c>
      <c r="L802" s="69">
        <v>554.48</v>
      </c>
      <c r="M802" s="69">
        <v>554.48</v>
      </c>
      <c r="N802" s="40"/>
    </row>
    <row r="803" spans="1:14" x14ac:dyDescent="0.25">
      <c r="A803" s="47" t="s">
        <v>4021</v>
      </c>
      <c r="B803" s="63" t="s">
        <v>1418</v>
      </c>
      <c r="C803" s="64" t="s">
        <v>104</v>
      </c>
      <c r="D803" s="65">
        <v>71321</v>
      </c>
      <c r="E803" s="66" t="s">
        <v>415</v>
      </c>
      <c r="F803" s="67" t="s">
        <v>101</v>
      </c>
      <c r="G803" s="68">
        <v>2</v>
      </c>
      <c r="H803" s="68">
        <v>1</v>
      </c>
      <c r="I803" s="69">
        <v>2</v>
      </c>
      <c r="J803" s="69">
        <v>13.34</v>
      </c>
      <c r="K803" s="69">
        <v>5.92</v>
      </c>
      <c r="L803" s="69">
        <v>38.520000000000003</v>
      </c>
      <c r="M803" s="69">
        <v>38.520000000000003</v>
      </c>
      <c r="N803" s="40"/>
    </row>
    <row r="804" spans="1:14" x14ac:dyDescent="0.25">
      <c r="A804" s="47" t="s">
        <v>4022</v>
      </c>
      <c r="B804" s="63" t="s">
        <v>1419</v>
      </c>
      <c r="C804" s="64" t="s">
        <v>104</v>
      </c>
      <c r="D804" s="65">
        <v>71331</v>
      </c>
      <c r="E804" s="66" t="s">
        <v>1001</v>
      </c>
      <c r="F804" s="67" t="s">
        <v>101</v>
      </c>
      <c r="G804" s="68">
        <v>15</v>
      </c>
      <c r="H804" s="68">
        <v>1</v>
      </c>
      <c r="I804" s="69">
        <v>15</v>
      </c>
      <c r="J804" s="69">
        <v>7.57</v>
      </c>
      <c r="K804" s="69">
        <v>11.85</v>
      </c>
      <c r="L804" s="69">
        <v>291.3</v>
      </c>
      <c r="M804" s="69">
        <v>291.3</v>
      </c>
      <c r="N804" s="40"/>
    </row>
    <row r="805" spans="1:14" x14ac:dyDescent="0.25">
      <c r="A805" s="47" t="s">
        <v>4023</v>
      </c>
      <c r="B805" s="72" t="s">
        <v>1420</v>
      </c>
      <c r="C805" s="73"/>
      <c r="D805" s="73"/>
      <c r="E805" s="74" t="s">
        <v>277</v>
      </c>
      <c r="F805" s="73"/>
      <c r="G805" s="75"/>
      <c r="H805" s="75"/>
      <c r="I805" s="75"/>
      <c r="J805" s="75"/>
      <c r="K805" s="75"/>
      <c r="L805" s="76">
        <v>12320.609999999999</v>
      </c>
      <c r="M805" s="76">
        <v>12320.609999999999</v>
      </c>
      <c r="N805" s="40"/>
    </row>
    <row r="806" spans="1:14" x14ac:dyDescent="0.25">
      <c r="A806" s="47" t="s">
        <v>4024</v>
      </c>
      <c r="B806" s="63" t="s">
        <v>1421</v>
      </c>
      <c r="C806" s="64" t="s">
        <v>104</v>
      </c>
      <c r="D806" s="65">
        <v>70211</v>
      </c>
      <c r="E806" s="66" t="s">
        <v>1008</v>
      </c>
      <c r="F806" s="67" t="s">
        <v>101</v>
      </c>
      <c r="G806" s="68">
        <v>50</v>
      </c>
      <c r="H806" s="68">
        <v>1</v>
      </c>
      <c r="I806" s="69">
        <v>50</v>
      </c>
      <c r="J806" s="69">
        <v>0.13</v>
      </c>
      <c r="K806" s="69">
        <v>0.4</v>
      </c>
      <c r="L806" s="69">
        <v>26.5</v>
      </c>
      <c r="M806" s="69">
        <v>26.5</v>
      </c>
      <c r="N806" s="40"/>
    </row>
    <row r="807" spans="1:14" x14ac:dyDescent="0.25">
      <c r="A807" s="47" t="s">
        <v>4025</v>
      </c>
      <c r="B807" s="63" t="s">
        <v>1422</v>
      </c>
      <c r="C807" s="64" t="s">
        <v>104</v>
      </c>
      <c r="D807" s="65">
        <v>70422</v>
      </c>
      <c r="E807" s="66" t="s">
        <v>357</v>
      </c>
      <c r="F807" s="67" t="s">
        <v>358</v>
      </c>
      <c r="G807" s="68">
        <v>5</v>
      </c>
      <c r="H807" s="68">
        <v>1</v>
      </c>
      <c r="I807" s="69">
        <v>5</v>
      </c>
      <c r="J807" s="69">
        <v>2.35</v>
      </c>
      <c r="K807" s="69">
        <v>0.3</v>
      </c>
      <c r="L807" s="69">
        <v>13.25</v>
      </c>
      <c r="M807" s="69">
        <v>13.25</v>
      </c>
      <c r="N807" s="40"/>
    </row>
    <row r="808" spans="1:14" x14ac:dyDescent="0.25">
      <c r="A808" s="47" t="s">
        <v>4026</v>
      </c>
      <c r="B808" s="63" t="s">
        <v>1423</v>
      </c>
      <c r="C808" s="64" t="s">
        <v>104</v>
      </c>
      <c r="D808" s="65">
        <v>70425</v>
      </c>
      <c r="E808" s="66" t="s">
        <v>1013</v>
      </c>
      <c r="F808" s="67" t="s">
        <v>358</v>
      </c>
      <c r="G808" s="68">
        <v>2</v>
      </c>
      <c r="H808" s="68">
        <v>1</v>
      </c>
      <c r="I808" s="69">
        <v>2</v>
      </c>
      <c r="J808" s="69">
        <v>6.62</v>
      </c>
      <c r="K808" s="69">
        <v>1.77</v>
      </c>
      <c r="L808" s="69">
        <v>16.78</v>
      </c>
      <c r="M808" s="69">
        <v>16.78</v>
      </c>
      <c r="N808" s="40"/>
    </row>
    <row r="809" spans="1:14" x14ac:dyDescent="0.25">
      <c r="A809" s="47" t="s">
        <v>4027</v>
      </c>
      <c r="B809" s="63" t="s">
        <v>1424</v>
      </c>
      <c r="C809" s="64" t="s">
        <v>104</v>
      </c>
      <c r="D809" s="65">
        <v>70626</v>
      </c>
      <c r="E809" s="66" t="s">
        <v>1021</v>
      </c>
      <c r="F809" s="67" t="s">
        <v>123</v>
      </c>
      <c r="G809" s="68">
        <v>290</v>
      </c>
      <c r="H809" s="68">
        <v>1</v>
      </c>
      <c r="I809" s="69">
        <v>290</v>
      </c>
      <c r="J809" s="69">
        <v>2.4700000000000002</v>
      </c>
      <c r="K809" s="69">
        <v>1.92</v>
      </c>
      <c r="L809" s="69">
        <v>1273.0999999999999</v>
      </c>
      <c r="M809" s="69">
        <v>1273.0999999999999</v>
      </c>
      <c r="N809" s="40"/>
    </row>
    <row r="810" spans="1:14" x14ac:dyDescent="0.25">
      <c r="A810" s="47" t="s">
        <v>4028</v>
      </c>
      <c r="B810" s="63" t="s">
        <v>1425</v>
      </c>
      <c r="C810" s="64" t="s">
        <v>104</v>
      </c>
      <c r="D810" s="65">
        <v>70645</v>
      </c>
      <c r="E810" s="66" t="s">
        <v>984</v>
      </c>
      <c r="F810" s="67" t="s">
        <v>101</v>
      </c>
      <c r="G810" s="68">
        <v>6</v>
      </c>
      <c r="H810" s="68">
        <v>1</v>
      </c>
      <c r="I810" s="69">
        <v>6</v>
      </c>
      <c r="J810" s="69">
        <v>22.56</v>
      </c>
      <c r="K810" s="69">
        <v>20.75</v>
      </c>
      <c r="L810" s="69">
        <v>259.86</v>
      </c>
      <c r="M810" s="69">
        <v>259.86</v>
      </c>
      <c r="N810" s="40"/>
    </row>
    <row r="811" spans="1:14" x14ac:dyDescent="0.25">
      <c r="A811" s="47" t="s">
        <v>4029</v>
      </c>
      <c r="B811" s="63" t="s">
        <v>1426</v>
      </c>
      <c r="C811" s="64" t="s">
        <v>104</v>
      </c>
      <c r="D811" s="65">
        <v>70648</v>
      </c>
      <c r="E811" s="66" t="s">
        <v>1024</v>
      </c>
      <c r="F811" s="67" t="s">
        <v>101</v>
      </c>
      <c r="G811" s="68">
        <v>1</v>
      </c>
      <c r="H811" s="68">
        <v>1</v>
      </c>
      <c r="I811" s="69">
        <v>1</v>
      </c>
      <c r="J811" s="69">
        <v>96.57</v>
      </c>
      <c r="K811" s="69">
        <v>59.3</v>
      </c>
      <c r="L811" s="69">
        <v>155.87</v>
      </c>
      <c r="M811" s="69">
        <v>155.87</v>
      </c>
      <c r="N811" s="40"/>
    </row>
    <row r="812" spans="1:14" x14ac:dyDescent="0.25">
      <c r="A812" s="47" t="s">
        <v>4030</v>
      </c>
      <c r="B812" s="63" t="s">
        <v>1427</v>
      </c>
      <c r="C812" s="64" t="s">
        <v>104</v>
      </c>
      <c r="D812" s="65">
        <v>70691</v>
      </c>
      <c r="E812" s="66" t="s">
        <v>1036</v>
      </c>
      <c r="F812" s="67" t="s">
        <v>101</v>
      </c>
      <c r="G812" s="68">
        <v>33</v>
      </c>
      <c r="H812" s="68">
        <v>1</v>
      </c>
      <c r="I812" s="69">
        <v>33</v>
      </c>
      <c r="J812" s="69">
        <v>2.2200000000000002</v>
      </c>
      <c r="K812" s="69">
        <v>4.45</v>
      </c>
      <c r="L812" s="69">
        <v>220.11</v>
      </c>
      <c r="M812" s="69">
        <v>220.11</v>
      </c>
      <c r="N812" s="40"/>
    </row>
    <row r="813" spans="1:14" x14ac:dyDescent="0.3">
      <c r="A813" s="47" t="s">
        <v>4031</v>
      </c>
      <c r="B813" s="63" t="s">
        <v>1428</v>
      </c>
      <c r="C813" s="64" t="s">
        <v>104</v>
      </c>
      <c r="D813" s="65">
        <v>70711</v>
      </c>
      <c r="E813" s="66" t="s">
        <v>1038</v>
      </c>
      <c r="F813" s="67" t="s">
        <v>101</v>
      </c>
      <c r="G813" s="68">
        <v>1</v>
      </c>
      <c r="H813" s="68">
        <v>1</v>
      </c>
      <c r="I813" s="69">
        <v>1</v>
      </c>
      <c r="J813" s="69">
        <v>92.47</v>
      </c>
      <c r="K813" s="69">
        <v>116.48</v>
      </c>
      <c r="L813" s="69">
        <v>208.95</v>
      </c>
      <c r="M813" s="69">
        <v>208.95</v>
      </c>
      <c r="N813" s="41"/>
    </row>
    <row r="814" spans="1:14" x14ac:dyDescent="0.25">
      <c r="A814" s="47" t="s">
        <v>4032</v>
      </c>
      <c r="B814" s="63" t="s">
        <v>1429</v>
      </c>
      <c r="C814" s="64" t="s">
        <v>104</v>
      </c>
      <c r="D814" s="65">
        <v>70772</v>
      </c>
      <c r="E814" s="66" t="s">
        <v>1040</v>
      </c>
      <c r="F814" s="67" t="s">
        <v>101</v>
      </c>
      <c r="G814" s="68">
        <v>44</v>
      </c>
      <c r="H814" s="68">
        <v>1</v>
      </c>
      <c r="I814" s="69">
        <v>44</v>
      </c>
      <c r="J814" s="69">
        <v>29.22</v>
      </c>
      <c r="K814" s="69">
        <v>0</v>
      </c>
      <c r="L814" s="69">
        <v>1285.68</v>
      </c>
      <c r="M814" s="69">
        <v>1285.68</v>
      </c>
      <c r="N814" s="40"/>
    </row>
    <row r="815" spans="1:14" x14ac:dyDescent="0.25">
      <c r="A815" s="47" t="s">
        <v>4033</v>
      </c>
      <c r="B815" s="63" t="s">
        <v>1430</v>
      </c>
      <c r="C815" s="64" t="s">
        <v>104</v>
      </c>
      <c r="D815" s="65">
        <v>70682</v>
      </c>
      <c r="E815" s="66" t="s">
        <v>974</v>
      </c>
      <c r="F815" s="67" t="s">
        <v>101</v>
      </c>
      <c r="G815" s="68">
        <v>3</v>
      </c>
      <c r="H815" s="68">
        <v>1</v>
      </c>
      <c r="I815" s="69">
        <v>3</v>
      </c>
      <c r="J815" s="69">
        <v>4.66</v>
      </c>
      <c r="K815" s="69">
        <v>4.45</v>
      </c>
      <c r="L815" s="69">
        <v>27.33</v>
      </c>
      <c r="M815" s="69">
        <v>27.33</v>
      </c>
      <c r="N815" s="40"/>
    </row>
    <row r="816" spans="1:14" x14ac:dyDescent="0.25">
      <c r="A816" s="47" t="s">
        <v>4034</v>
      </c>
      <c r="B816" s="63" t="s">
        <v>1431</v>
      </c>
      <c r="C816" s="64" t="s">
        <v>104</v>
      </c>
      <c r="D816" s="65">
        <v>71142</v>
      </c>
      <c r="E816" s="66" t="s">
        <v>403</v>
      </c>
      <c r="F816" s="67" t="s">
        <v>101</v>
      </c>
      <c r="G816" s="68">
        <v>32</v>
      </c>
      <c r="H816" s="68">
        <v>1</v>
      </c>
      <c r="I816" s="69">
        <v>32</v>
      </c>
      <c r="J816" s="69">
        <v>3.05</v>
      </c>
      <c r="K816" s="69">
        <v>3.84</v>
      </c>
      <c r="L816" s="69">
        <v>220.48</v>
      </c>
      <c r="M816" s="69">
        <v>220.48</v>
      </c>
      <c r="N816" s="40"/>
    </row>
    <row r="817" spans="1:14" x14ac:dyDescent="0.25">
      <c r="A817" s="47" t="s">
        <v>4035</v>
      </c>
      <c r="B817" s="63" t="s">
        <v>1432</v>
      </c>
      <c r="C817" s="64" t="s">
        <v>104</v>
      </c>
      <c r="D817" s="65">
        <v>71145</v>
      </c>
      <c r="E817" s="66" t="s">
        <v>1043</v>
      </c>
      <c r="F817" s="67" t="s">
        <v>101</v>
      </c>
      <c r="G817" s="68">
        <v>2</v>
      </c>
      <c r="H817" s="68">
        <v>1</v>
      </c>
      <c r="I817" s="69">
        <v>2</v>
      </c>
      <c r="J817" s="69">
        <v>5.77</v>
      </c>
      <c r="K817" s="69">
        <v>11.26</v>
      </c>
      <c r="L817" s="69">
        <v>34.06</v>
      </c>
      <c r="M817" s="69">
        <v>34.06</v>
      </c>
      <c r="N817" s="40"/>
    </row>
    <row r="818" spans="1:14" x14ac:dyDescent="0.25">
      <c r="A818" s="47" t="s">
        <v>4036</v>
      </c>
      <c r="B818" s="63" t="s">
        <v>1433</v>
      </c>
      <c r="C818" s="64" t="s">
        <v>104</v>
      </c>
      <c r="D818" s="65">
        <v>71202</v>
      </c>
      <c r="E818" s="66" t="s">
        <v>407</v>
      </c>
      <c r="F818" s="67" t="s">
        <v>123</v>
      </c>
      <c r="G818" s="68">
        <v>150</v>
      </c>
      <c r="H818" s="68">
        <v>1</v>
      </c>
      <c r="I818" s="69">
        <v>150</v>
      </c>
      <c r="J818" s="69">
        <v>6.49</v>
      </c>
      <c r="K818" s="69">
        <v>5.92</v>
      </c>
      <c r="L818" s="69">
        <v>1861.5</v>
      </c>
      <c r="M818" s="69">
        <v>1861.5</v>
      </c>
      <c r="N818" s="40"/>
    </row>
    <row r="819" spans="1:14" x14ac:dyDescent="0.25">
      <c r="A819" s="47" t="s">
        <v>4037</v>
      </c>
      <c r="B819" s="63" t="s">
        <v>1434</v>
      </c>
      <c r="C819" s="64" t="s">
        <v>104</v>
      </c>
      <c r="D819" s="65">
        <v>71205</v>
      </c>
      <c r="E819" s="66" t="s">
        <v>1050</v>
      </c>
      <c r="F819" s="67" t="s">
        <v>123</v>
      </c>
      <c r="G819" s="68">
        <v>15</v>
      </c>
      <c r="H819" s="68">
        <v>1</v>
      </c>
      <c r="I819" s="69">
        <v>15</v>
      </c>
      <c r="J819" s="69">
        <v>13.65</v>
      </c>
      <c r="K819" s="69">
        <v>14.82</v>
      </c>
      <c r="L819" s="69">
        <v>427.05</v>
      </c>
      <c r="M819" s="69">
        <v>427.05</v>
      </c>
      <c r="N819" s="40"/>
    </row>
    <row r="820" spans="1:14" x14ac:dyDescent="0.25">
      <c r="A820" s="47" t="s">
        <v>4038</v>
      </c>
      <c r="B820" s="63" t="s">
        <v>1435</v>
      </c>
      <c r="C820" s="64" t="s">
        <v>104</v>
      </c>
      <c r="D820" s="65">
        <v>71278</v>
      </c>
      <c r="E820" s="66" t="s">
        <v>1436</v>
      </c>
      <c r="F820" s="67" t="s">
        <v>101</v>
      </c>
      <c r="G820" s="68">
        <v>53</v>
      </c>
      <c r="H820" s="68">
        <v>1</v>
      </c>
      <c r="I820" s="69">
        <v>53</v>
      </c>
      <c r="J820" s="69">
        <v>2</v>
      </c>
      <c r="K820" s="69">
        <v>0.88</v>
      </c>
      <c r="L820" s="69">
        <v>152.63999999999999</v>
      </c>
      <c r="M820" s="69">
        <v>152.63999999999999</v>
      </c>
      <c r="N820" s="40"/>
    </row>
    <row r="821" spans="1:14" x14ac:dyDescent="0.25">
      <c r="A821" s="47" t="s">
        <v>4039</v>
      </c>
      <c r="B821" s="63" t="s">
        <v>1437</v>
      </c>
      <c r="C821" s="64" t="s">
        <v>104</v>
      </c>
      <c r="D821" s="65">
        <v>71282</v>
      </c>
      <c r="E821" s="66" t="s">
        <v>1058</v>
      </c>
      <c r="F821" s="67" t="s">
        <v>123</v>
      </c>
      <c r="G821" s="68">
        <v>15</v>
      </c>
      <c r="H821" s="68">
        <v>1</v>
      </c>
      <c r="I821" s="69">
        <v>15</v>
      </c>
      <c r="J821" s="69">
        <v>5.03</v>
      </c>
      <c r="K821" s="69">
        <v>1.92</v>
      </c>
      <c r="L821" s="69">
        <v>104.25</v>
      </c>
      <c r="M821" s="69">
        <v>104.25</v>
      </c>
      <c r="N821" s="40"/>
    </row>
    <row r="822" spans="1:14" x14ac:dyDescent="0.25">
      <c r="A822" s="47" t="s">
        <v>4040</v>
      </c>
      <c r="B822" s="63" t="s">
        <v>1438</v>
      </c>
      <c r="C822" s="64" t="s">
        <v>104</v>
      </c>
      <c r="D822" s="65">
        <v>71381</v>
      </c>
      <c r="E822" s="66" t="s">
        <v>420</v>
      </c>
      <c r="F822" s="67" t="s">
        <v>101</v>
      </c>
      <c r="G822" s="68">
        <v>1</v>
      </c>
      <c r="H822" s="68">
        <v>1</v>
      </c>
      <c r="I822" s="69">
        <v>1</v>
      </c>
      <c r="J822" s="69">
        <v>73.53</v>
      </c>
      <c r="K822" s="69">
        <v>11.85</v>
      </c>
      <c r="L822" s="69">
        <v>85.38</v>
      </c>
      <c r="M822" s="69">
        <v>85.38</v>
      </c>
      <c r="N822" s="40"/>
    </row>
    <row r="823" spans="1:14" x14ac:dyDescent="0.25">
      <c r="A823" s="47" t="s">
        <v>4041</v>
      </c>
      <c r="B823" s="63" t="s">
        <v>1439</v>
      </c>
      <c r="C823" s="64" t="s">
        <v>104</v>
      </c>
      <c r="D823" s="65">
        <v>71742</v>
      </c>
      <c r="E823" s="66" t="s">
        <v>436</v>
      </c>
      <c r="F823" s="67" t="s">
        <v>101</v>
      </c>
      <c r="G823" s="68">
        <v>41</v>
      </c>
      <c r="H823" s="68">
        <v>1</v>
      </c>
      <c r="I823" s="69">
        <v>41</v>
      </c>
      <c r="J823" s="69">
        <v>1.37</v>
      </c>
      <c r="K823" s="69">
        <v>1.48</v>
      </c>
      <c r="L823" s="69">
        <v>116.85</v>
      </c>
      <c r="M823" s="69">
        <v>116.85</v>
      </c>
      <c r="N823" s="40"/>
    </row>
    <row r="824" spans="1:14" x14ac:dyDescent="0.25">
      <c r="A824" s="47" t="s">
        <v>4042</v>
      </c>
      <c r="B824" s="63" t="s">
        <v>1440</v>
      </c>
      <c r="C824" s="64" t="s">
        <v>104</v>
      </c>
      <c r="D824" s="65">
        <v>71745</v>
      </c>
      <c r="E824" s="66" t="s">
        <v>1064</v>
      </c>
      <c r="F824" s="67" t="s">
        <v>101</v>
      </c>
      <c r="G824" s="68">
        <v>5</v>
      </c>
      <c r="H824" s="68">
        <v>1</v>
      </c>
      <c r="I824" s="69">
        <v>5</v>
      </c>
      <c r="J824" s="69">
        <v>3.67</v>
      </c>
      <c r="K824" s="69">
        <v>2.96</v>
      </c>
      <c r="L824" s="69">
        <v>33.15</v>
      </c>
      <c r="M824" s="69">
        <v>33.15</v>
      </c>
      <c r="N824" s="40"/>
    </row>
    <row r="825" spans="1:14" x14ac:dyDescent="0.25">
      <c r="A825" s="47" t="s">
        <v>4043</v>
      </c>
      <c r="B825" s="63" t="s">
        <v>1441</v>
      </c>
      <c r="C825" s="64" t="s">
        <v>104</v>
      </c>
      <c r="D825" s="65">
        <v>72226</v>
      </c>
      <c r="E825" s="66" t="s">
        <v>1068</v>
      </c>
      <c r="F825" s="67" t="s">
        <v>101</v>
      </c>
      <c r="G825" s="68">
        <v>1</v>
      </c>
      <c r="H825" s="68">
        <v>1</v>
      </c>
      <c r="I825" s="69">
        <v>1</v>
      </c>
      <c r="J825" s="69">
        <v>583.86</v>
      </c>
      <c r="K825" s="69">
        <v>4.9400000000000004</v>
      </c>
      <c r="L825" s="69">
        <v>588.79999999999995</v>
      </c>
      <c r="M825" s="69">
        <v>588.79999999999995</v>
      </c>
      <c r="N825" s="40"/>
    </row>
    <row r="826" spans="1:14" x14ac:dyDescent="0.25">
      <c r="A826" s="47" t="s">
        <v>4044</v>
      </c>
      <c r="B826" s="63" t="s">
        <v>1442</v>
      </c>
      <c r="C826" s="64" t="s">
        <v>104</v>
      </c>
      <c r="D826" s="65">
        <v>71796</v>
      </c>
      <c r="E826" s="66" t="s">
        <v>1070</v>
      </c>
      <c r="F826" s="67" t="s">
        <v>101</v>
      </c>
      <c r="G826" s="68">
        <v>2</v>
      </c>
      <c r="H826" s="68">
        <v>1</v>
      </c>
      <c r="I826" s="69">
        <v>2</v>
      </c>
      <c r="J826" s="69">
        <v>25.12</v>
      </c>
      <c r="K826" s="69">
        <v>4.45</v>
      </c>
      <c r="L826" s="69">
        <v>59.14</v>
      </c>
      <c r="M826" s="69">
        <v>59.14</v>
      </c>
      <c r="N826" s="40"/>
    </row>
    <row r="827" spans="1:14" x14ac:dyDescent="0.25">
      <c r="A827" s="47" t="s">
        <v>4045</v>
      </c>
      <c r="B827" s="63" t="s">
        <v>1443</v>
      </c>
      <c r="C827" s="64" t="s">
        <v>104</v>
      </c>
      <c r="D827" s="65">
        <v>71887</v>
      </c>
      <c r="E827" s="66" t="s">
        <v>1072</v>
      </c>
      <c r="F827" s="67" t="s">
        <v>101</v>
      </c>
      <c r="G827" s="68">
        <v>2</v>
      </c>
      <c r="H827" s="68">
        <v>1</v>
      </c>
      <c r="I827" s="69">
        <v>2</v>
      </c>
      <c r="J827" s="69">
        <v>583.04999999999995</v>
      </c>
      <c r="K827" s="69">
        <v>51.88</v>
      </c>
      <c r="L827" s="69">
        <v>1269.8599999999999</v>
      </c>
      <c r="M827" s="69">
        <v>1269.8599999999999</v>
      </c>
      <c r="N827" s="40"/>
    </row>
    <row r="828" spans="1:14" x14ac:dyDescent="0.25">
      <c r="A828" s="47" t="s">
        <v>4046</v>
      </c>
      <c r="B828" s="63" t="s">
        <v>1444</v>
      </c>
      <c r="C828" s="64" t="s">
        <v>104</v>
      </c>
      <c r="D828" s="65">
        <v>72291</v>
      </c>
      <c r="E828" s="66" t="s">
        <v>1074</v>
      </c>
      <c r="F828" s="67" t="s">
        <v>101</v>
      </c>
      <c r="G828" s="68">
        <v>1</v>
      </c>
      <c r="H828" s="68">
        <v>1</v>
      </c>
      <c r="I828" s="69">
        <v>1</v>
      </c>
      <c r="J828" s="69">
        <v>57.23</v>
      </c>
      <c r="K828" s="69">
        <v>2.96</v>
      </c>
      <c r="L828" s="69">
        <v>60.19</v>
      </c>
      <c r="M828" s="69">
        <v>60.19</v>
      </c>
      <c r="N828" s="40"/>
    </row>
    <row r="829" spans="1:14" x14ac:dyDescent="0.25">
      <c r="A829" s="47" t="s">
        <v>4047</v>
      </c>
      <c r="B829" s="63" t="s">
        <v>1445</v>
      </c>
      <c r="C829" s="64" t="s">
        <v>104</v>
      </c>
      <c r="D829" s="65">
        <v>71886</v>
      </c>
      <c r="E829" s="66" t="s">
        <v>1076</v>
      </c>
      <c r="F829" s="67" t="s">
        <v>101</v>
      </c>
      <c r="G829" s="68">
        <v>48</v>
      </c>
      <c r="H829" s="68">
        <v>1</v>
      </c>
      <c r="I829" s="69">
        <v>48</v>
      </c>
      <c r="J829" s="69">
        <v>36.72</v>
      </c>
      <c r="K829" s="69">
        <v>3.84</v>
      </c>
      <c r="L829" s="69">
        <v>1946.88</v>
      </c>
      <c r="M829" s="69">
        <v>1946.88</v>
      </c>
      <c r="N829" s="40"/>
    </row>
    <row r="830" spans="1:14" x14ac:dyDescent="0.25">
      <c r="A830" s="47" t="s">
        <v>4048</v>
      </c>
      <c r="B830" s="63" t="s">
        <v>1446</v>
      </c>
      <c r="C830" s="64" t="s">
        <v>104</v>
      </c>
      <c r="D830" s="65">
        <v>72425</v>
      </c>
      <c r="E830" s="66" t="s">
        <v>1447</v>
      </c>
      <c r="F830" s="67" t="s">
        <v>101</v>
      </c>
      <c r="G830" s="68">
        <v>3</v>
      </c>
      <c r="H830" s="68">
        <v>1</v>
      </c>
      <c r="I830" s="69">
        <v>3</v>
      </c>
      <c r="J830" s="69">
        <v>3.58</v>
      </c>
      <c r="K830" s="69">
        <v>0.88</v>
      </c>
      <c r="L830" s="69">
        <v>13.38</v>
      </c>
      <c r="M830" s="69">
        <v>13.38</v>
      </c>
      <c r="N830" s="40"/>
    </row>
    <row r="831" spans="1:14" x14ac:dyDescent="0.25">
      <c r="A831" s="47" t="s">
        <v>4049</v>
      </c>
      <c r="B831" s="63" t="s">
        <v>1448</v>
      </c>
      <c r="C831" s="64" t="s">
        <v>104</v>
      </c>
      <c r="D831" s="65">
        <v>72450</v>
      </c>
      <c r="E831" s="66" t="s">
        <v>1080</v>
      </c>
      <c r="F831" s="67" t="s">
        <v>101</v>
      </c>
      <c r="G831" s="68">
        <v>1</v>
      </c>
      <c r="H831" s="68">
        <v>1</v>
      </c>
      <c r="I831" s="69">
        <v>1</v>
      </c>
      <c r="J831" s="69">
        <v>361.05</v>
      </c>
      <c r="K831" s="69">
        <v>2.96</v>
      </c>
      <c r="L831" s="69">
        <v>364.01</v>
      </c>
      <c r="M831" s="69">
        <v>364.01</v>
      </c>
      <c r="N831" s="40"/>
    </row>
    <row r="832" spans="1:14" x14ac:dyDescent="0.25">
      <c r="A832" s="47" t="s">
        <v>4050</v>
      </c>
      <c r="B832" s="63" t="s">
        <v>1449</v>
      </c>
      <c r="C832" s="64" t="s">
        <v>104</v>
      </c>
      <c r="D832" s="65">
        <v>72556</v>
      </c>
      <c r="E832" s="66" t="s">
        <v>1082</v>
      </c>
      <c r="F832" s="67" t="s">
        <v>101</v>
      </c>
      <c r="G832" s="68">
        <v>44</v>
      </c>
      <c r="H832" s="68">
        <v>1</v>
      </c>
      <c r="I832" s="69">
        <v>44</v>
      </c>
      <c r="J832" s="69">
        <v>23.02</v>
      </c>
      <c r="K832" s="69">
        <v>10.97</v>
      </c>
      <c r="L832" s="69">
        <v>1495.56</v>
      </c>
      <c r="M832" s="69">
        <v>1495.56</v>
      </c>
      <c r="N832" s="40"/>
    </row>
    <row r="833" spans="1:14" x14ac:dyDescent="0.25">
      <c r="A833" s="47" t="s">
        <v>4051</v>
      </c>
      <c r="B833" s="57" t="s">
        <v>1450</v>
      </c>
      <c r="C833" s="60"/>
      <c r="D833" s="60"/>
      <c r="E833" s="59" t="s">
        <v>32</v>
      </c>
      <c r="F833" s="60"/>
      <c r="G833" s="61"/>
      <c r="H833" s="61"/>
      <c r="I833" s="61"/>
      <c r="J833" s="61"/>
      <c r="K833" s="61"/>
      <c r="L833" s="62">
        <v>4871.5600000000004</v>
      </c>
      <c r="M833" s="62">
        <v>4871.5600000000004</v>
      </c>
      <c r="N833" s="40"/>
    </row>
    <row r="834" spans="1:14" x14ac:dyDescent="0.25">
      <c r="A834" s="47" t="s">
        <v>4052</v>
      </c>
      <c r="B834" s="72" t="s">
        <v>1451</v>
      </c>
      <c r="C834" s="73"/>
      <c r="D834" s="73"/>
      <c r="E834" s="74" t="s">
        <v>1085</v>
      </c>
      <c r="F834" s="73"/>
      <c r="G834" s="75"/>
      <c r="H834" s="75"/>
      <c r="I834" s="75"/>
      <c r="J834" s="75"/>
      <c r="K834" s="75"/>
      <c r="L834" s="76">
        <v>2683</v>
      </c>
      <c r="M834" s="76">
        <v>2683</v>
      </c>
      <c r="N834" s="40"/>
    </row>
    <row r="835" spans="1:14" x14ac:dyDescent="0.25">
      <c r="A835" s="47" t="s">
        <v>4053</v>
      </c>
      <c r="B835" s="78" t="s">
        <v>1452</v>
      </c>
      <c r="C835" s="79"/>
      <c r="D835" s="79"/>
      <c r="E835" s="80" t="s">
        <v>1101</v>
      </c>
      <c r="F835" s="79"/>
      <c r="G835" s="81"/>
      <c r="H835" s="81"/>
      <c r="I835" s="81"/>
      <c r="J835" s="81"/>
      <c r="K835" s="81"/>
      <c r="L835" s="82">
        <v>51.75</v>
      </c>
      <c r="M835" s="82">
        <v>51.75</v>
      </c>
      <c r="N835" s="40"/>
    </row>
    <row r="836" spans="1:14" x14ac:dyDescent="0.25">
      <c r="A836" s="47" t="s">
        <v>4054</v>
      </c>
      <c r="B836" s="63" t="s">
        <v>1453</v>
      </c>
      <c r="C836" s="64" t="s">
        <v>104</v>
      </c>
      <c r="D836" s="65">
        <v>80556</v>
      </c>
      <c r="E836" s="66" t="s">
        <v>1105</v>
      </c>
      <c r="F836" s="67" t="s">
        <v>101</v>
      </c>
      <c r="G836" s="68">
        <v>5</v>
      </c>
      <c r="H836" s="68">
        <v>1</v>
      </c>
      <c r="I836" s="69">
        <v>5</v>
      </c>
      <c r="J836" s="69">
        <v>2.94</v>
      </c>
      <c r="K836" s="69">
        <v>7.41</v>
      </c>
      <c r="L836" s="69">
        <v>51.75</v>
      </c>
      <c r="M836" s="69">
        <v>51.75</v>
      </c>
      <c r="N836" s="40"/>
    </row>
    <row r="837" spans="1:14" x14ac:dyDescent="0.25">
      <c r="A837" s="47" t="s">
        <v>4055</v>
      </c>
      <c r="B837" s="78" t="s">
        <v>1454</v>
      </c>
      <c r="C837" s="79"/>
      <c r="D837" s="79"/>
      <c r="E837" s="80" t="s">
        <v>1455</v>
      </c>
      <c r="F837" s="79"/>
      <c r="G837" s="81"/>
      <c r="H837" s="81"/>
      <c r="I837" s="81"/>
      <c r="J837" s="81"/>
      <c r="K837" s="81"/>
      <c r="L837" s="82">
        <v>2484.8000000000002</v>
      </c>
      <c r="M837" s="82">
        <v>2484.8000000000002</v>
      </c>
      <c r="N837" s="40"/>
    </row>
    <row r="838" spans="1:14" ht="24" x14ac:dyDescent="0.3">
      <c r="A838" s="47" t="s">
        <v>4056</v>
      </c>
      <c r="B838" s="63" t="s">
        <v>1456</v>
      </c>
      <c r="C838" s="64" t="s">
        <v>170</v>
      </c>
      <c r="D838" s="65">
        <v>86909</v>
      </c>
      <c r="E838" s="66" t="s">
        <v>1457</v>
      </c>
      <c r="F838" s="67" t="s">
        <v>101</v>
      </c>
      <c r="G838" s="68">
        <v>5</v>
      </c>
      <c r="H838" s="68">
        <v>1</v>
      </c>
      <c r="I838" s="69">
        <v>5</v>
      </c>
      <c r="J838" s="69">
        <v>117.76</v>
      </c>
      <c r="K838" s="69">
        <v>3.49</v>
      </c>
      <c r="L838" s="69">
        <v>606.25</v>
      </c>
      <c r="M838" s="69">
        <v>606.25</v>
      </c>
      <c r="N838" s="41"/>
    </row>
    <row r="839" spans="1:14" x14ac:dyDescent="0.25">
      <c r="A839" s="47" t="s">
        <v>4057</v>
      </c>
      <c r="B839" s="63" t="s">
        <v>1458</v>
      </c>
      <c r="C839" s="64" t="s">
        <v>104</v>
      </c>
      <c r="D839" s="65">
        <v>80670</v>
      </c>
      <c r="E839" s="66" t="s">
        <v>1459</v>
      </c>
      <c r="F839" s="67" t="s">
        <v>101</v>
      </c>
      <c r="G839" s="68">
        <v>5</v>
      </c>
      <c r="H839" s="68">
        <v>1</v>
      </c>
      <c r="I839" s="69">
        <v>5</v>
      </c>
      <c r="J839" s="69">
        <v>166.02</v>
      </c>
      <c r="K839" s="69">
        <v>10.67</v>
      </c>
      <c r="L839" s="69">
        <v>883.45</v>
      </c>
      <c r="M839" s="69">
        <v>883.45</v>
      </c>
      <c r="N839" s="40"/>
    </row>
    <row r="840" spans="1:14" x14ac:dyDescent="0.25">
      <c r="A840" s="47" t="s">
        <v>4058</v>
      </c>
      <c r="B840" s="63" t="s">
        <v>1460</v>
      </c>
      <c r="C840" s="64" t="s">
        <v>104</v>
      </c>
      <c r="D840" s="65">
        <v>80680</v>
      </c>
      <c r="E840" s="66" t="s">
        <v>1461</v>
      </c>
      <c r="F840" s="67" t="s">
        <v>101</v>
      </c>
      <c r="G840" s="68">
        <v>5</v>
      </c>
      <c r="H840" s="68">
        <v>1</v>
      </c>
      <c r="I840" s="69">
        <v>5</v>
      </c>
      <c r="J840" s="69">
        <v>52.19</v>
      </c>
      <c r="K840" s="69">
        <v>6.52</v>
      </c>
      <c r="L840" s="69">
        <v>293.55</v>
      </c>
      <c r="M840" s="69">
        <v>293.55</v>
      </c>
      <c r="N840" s="40"/>
    </row>
    <row r="841" spans="1:14" x14ac:dyDescent="0.25">
      <c r="A841" s="47" t="s">
        <v>4059</v>
      </c>
      <c r="B841" s="63" t="s">
        <v>1462</v>
      </c>
      <c r="C841" s="64" t="s">
        <v>104</v>
      </c>
      <c r="D841" s="65">
        <v>80688</v>
      </c>
      <c r="E841" s="66" t="s">
        <v>1463</v>
      </c>
      <c r="F841" s="67" t="s">
        <v>101</v>
      </c>
      <c r="G841" s="68">
        <v>5</v>
      </c>
      <c r="H841" s="68">
        <v>1</v>
      </c>
      <c r="I841" s="69">
        <v>5</v>
      </c>
      <c r="J841" s="69">
        <v>128.75</v>
      </c>
      <c r="K841" s="69">
        <v>11.56</v>
      </c>
      <c r="L841" s="69">
        <v>701.55</v>
      </c>
      <c r="M841" s="69">
        <v>701.55</v>
      </c>
      <c r="N841" s="40"/>
    </row>
    <row r="842" spans="1:14" x14ac:dyDescent="0.25">
      <c r="A842" s="47" t="s">
        <v>4060</v>
      </c>
      <c r="B842" s="78" t="s">
        <v>1464</v>
      </c>
      <c r="C842" s="79"/>
      <c r="D842" s="79"/>
      <c r="E842" s="80" t="s">
        <v>1111</v>
      </c>
      <c r="F842" s="79"/>
      <c r="G842" s="81"/>
      <c r="H842" s="81"/>
      <c r="I842" s="81"/>
      <c r="J842" s="81"/>
      <c r="K842" s="81"/>
      <c r="L842" s="82">
        <v>146.44999999999999</v>
      </c>
      <c r="M842" s="82">
        <v>146.44999999999999</v>
      </c>
      <c r="N842" s="40"/>
    </row>
    <row r="843" spans="1:14" x14ac:dyDescent="0.25">
      <c r="A843" s="47" t="s">
        <v>4061</v>
      </c>
      <c r="B843" s="63" t="s">
        <v>1465</v>
      </c>
      <c r="C843" s="64" t="s">
        <v>104</v>
      </c>
      <c r="D843" s="65">
        <v>80928</v>
      </c>
      <c r="E843" s="66" t="s">
        <v>1466</v>
      </c>
      <c r="F843" s="67" t="s">
        <v>101</v>
      </c>
      <c r="G843" s="68">
        <v>1</v>
      </c>
      <c r="H843" s="68">
        <v>1</v>
      </c>
      <c r="I843" s="69">
        <v>1</v>
      </c>
      <c r="J843" s="69">
        <v>118.29</v>
      </c>
      <c r="K843" s="69">
        <v>28.16</v>
      </c>
      <c r="L843" s="69">
        <v>146.44999999999999</v>
      </c>
      <c r="M843" s="69">
        <v>146.44999999999999</v>
      </c>
      <c r="N843" s="40"/>
    </row>
    <row r="844" spans="1:14" x14ac:dyDescent="0.25">
      <c r="A844" s="47" t="s">
        <v>4062</v>
      </c>
      <c r="B844" s="72" t="s">
        <v>1467</v>
      </c>
      <c r="C844" s="73"/>
      <c r="D844" s="73"/>
      <c r="E844" s="74" t="s">
        <v>515</v>
      </c>
      <c r="F844" s="73"/>
      <c r="G844" s="75"/>
      <c r="H844" s="75"/>
      <c r="I844" s="75"/>
      <c r="J844" s="75"/>
      <c r="K844" s="75"/>
      <c r="L844" s="76">
        <v>698.58999999999992</v>
      </c>
      <c r="M844" s="76">
        <v>698.58999999999992</v>
      </c>
      <c r="N844" s="40"/>
    </row>
    <row r="845" spans="1:14" x14ac:dyDescent="0.25">
      <c r="A845" s="47" t="s">
        <v>4063</v>
      </c>
      <c r="B845" s="78" t="s">
        <v>1468</v>
      </c>
      <c r="C845" s="79"/>
      <c r="D845" s="79"/>
      <c r="E845" s="80" t="s">
        <v>517</v>
      </c>
      <c r="F845" s="79"/>
      <c r="G845" s="81"/>
      <c r="H845" s="81"/>
      <c r="I845" s="81"/>
      <c r="J845" s="81"/>
      <c r="K845" s="81"/>
      <c r="L845" s="82">
        <v>272.64</v>
      </c>
      <c r="M845" s="82">
        <v>272.64</v>
      </c>
      <c r="N845" s="40"/>
    </row>
    <row r="846" spans="1:14" x14ac:dyDescent="0.25">
      <c r="A846" s="47" t="s">
        <v>4064</v>
      </c>
      <c r="B846" s="63" t="s">
        <v>1469</v>
      </c>
      <c r="C846" s="64" t="s">
        <v>104</v>
      </c>
      <c r="D846" s="65">
        <v>81003</v>
      </c>
      <c r="E846" s="66" t="s">
        <v>519</v>
      </c>
      <c r="F846" s="67" t="s">
        <v>123</v>
      </c>
      <c r="G846" s="68">
        <v>14</v>
      </c>
      <c r="H846" s="68">
        <v>1</v>
      </c>
      <c r="I846" s="69">
        <v>14</v>
      </c>
      <c r="J846" s="69">
        <v>3.34</v>
      </c>
      <c r="K846" s="69">
        <v>3.56</v>
      </c>
      <c r="L846" s="69">
        <v>96.6</v>
      </c>
      <c r="M846" s="69">
        <v>96.6</v>
      </c>
      <c r="N846" s="40"/>
    </row>
    <row r="847" spans="1:14" x14ac:dyDescent="0.25">
      <c r="A847" s="47" t="s">
        <v>4065</v>
      </c>
      <c r="B847" s="63" t="s">
        <v>1470</v>
      </c>
      <c r="C847" s="64" t="s">
        <v>104</v>
      </c>
      <c r="D847" s="65">
        <v>81004</v>
      </c>
      <c r="E847" s="66" t="s">
        <v>1471</v>
      </c>
      <c r="F847" s="67" t="s">
        <v>123</v>
      </c>
      <c r="G847" s="68">
        <v>6</v>
      </c>
      <c r="H847" s="68">
        <v>1</v>
      </c>
      <c r="I847" s="69">
        <v>6</v>
      </c>
      <c r="J847" s="69">
        <v>8.14</v>
      </c>
      <c r="K847" s="69">
        <v>3.82</v>
      </c>
      <c r="L847" s="69">
        <v>71.760000000000005</v>
      </c>
      <c r="M847" s="69">
        <v>71.760000000000005</v>
      </c>
      <c r="N847" s="40"/>
    </row>
    <row r="848" spans="1:14" x14ac:dyDescent="0.25">
      <c r="A848" s="47" t="s">
        <v>4066</v>
      </c>
      <c r="B848" s="63" t="s">
        <v>1472</v>
      </c>
      <c r="C848" s="64" t="s">
        <v>104</v>
      </c>
      <c r="D848" s="65">
        <v>81005</v>
      </c>
      <c r="E848" s="66" t="s">
        <v>522</v>
      </c>
      <c r="F848" s="67" t="s">
        <v>123</v>
      </c>
      <c r="G848" s="68">
        <v>6</v>
      </c>
      <c r="H848" s="68">
        <v>1</v>
      </c>
      <c r="I848" s="69">
        <v>6</v>
      </c>
      <c r="J848" s="69">
        <v>11.51</v>
      </c>
      <c r="K848" s="69">
        <v>5.87</v>
      </c>
      <c r="L848" s="69">
        <v>104.28</v>
      </c>
      <c r="M848" s="69">
        <v>104.28</v>
      </c>
      <c r="N848" s="40"/>
    </row>
    <row r="849" spans="1:14" x14ac:dyDescent="0.25">
      <c r="A849" s="47" t="s">
        <v>4067</v>
      </c>
      <c r="B849" s="78" t="s">
        <v>1473</v>
      </c>
      <c r="C849" s="79"/>
      <c r="D849" s="79"/>
      <c r="E849" s="80" t="s">
        <v>1120</v>
      </c>
      <c r="F849" s="79"/>
      <c r="G849" s="81"/>
      <c r="H849" s="81"/>
      <c r="I849" s="81"/>
      <c r="J849" s="81"/>
      <c r="K849" s="81"/>
      <c r="L849" s="82">
        <v>14.34</v>
      </c>
      <c r="M849" s="82">
        <v>14.34</v>
      </c>
      <c r="N849" s="40"/>
    </row>
    <row r="850" spans="1:14" x14ac:dyDescent="0.25">
      <c r="A850" s="47" t="s">
        <v>4068</v>
      </c>
      <c r="B850" s="63" t="s">
        <v>1474</v>
      </c>
      <c r="C850" s="64" t="s">
        <v>104</v>
      </c>
      <c r="D850" s="65">
        <v>81068</v>
      </c>
      <c r="E850" s="66" t="s">
        <v>1475</v>
      </c>
      <c r="F850" s="67" t="s">
        <v>101</v>
      </c>
      <c r="G850" s="68">
        <v>2</v>
      </c>
      <c r="H850" s="68">
        <v>1</v>
      </c>
      <c r="I850" s="69">
        <v>2</v>
      </c>
      <c r="J850" s="69">
        <v>3.03</v>
      </c>
      <c r="K850" s="69">
        <v>4.1399999999999997</v>
      </c>
      <c r="L850" s="69">
        <v>14.34</v>
      </c>
      <c r="M850" s="69">
        <v>14.34</v>
      </c>
      <c r="N850" s="40"/>
    </row>
    <row r="851" spans="1:14" x14ac:dyDescent="0.25">
      <c r="A851" s="47" t="s">
        <v>4069</v>
      </c>
      <c r="B851" s="78" t="s">
        <v>1476</v>
      </c>
      <c r="C851" s="79"/>
      <c r="D851" s="79"/>
      <c r="E851" s="80" t="s">
        <v>528</v>
      </c>
      <c r="F851" s="79"/>
      <c r="G851" s="81"/>
      <c r="H851" s="81"/>
      <c r="I851" s="81"/>
      <c r="J851" s="81"/>
      <c r="K851" s="81"/>
      <c r="L851" s="82">
        <v>24.4</v>
      </c>
      <c r="M851" s="82">
        <v>24.4</v>
      </c>
      <c r="N851" s="40"/>
    </row>
    <row r="852" spans="1:14" x14ac:dyDescent="0.25">
      <c r="A852" s="47" t="s">
        <v>4070</v>
      </c>
      <c r="B852" s="63" t="s">
        <v>1477</v>
      </c>
      <c r="C852" s="64" t="s">
        <v>104</v>
      </c>
      <c r="D852" s="65">
        <v>81102</v>
      </c>
      <c r="E852" s="66" t="s">
        <v>530</v>
      </c>
      <c r="F852" s="67" t="s">
        <v>101</v>
      </c>
      <c r="G852" s="68">
        <v>2</v>
      </c>
      <c r="H852" s="68">
        <v>1</v>
      </c>
      <c r="I852" s="69">
        <v>2</v>
      </c>
      <c r="J852" s="69">
        <v>0.8</v>
      </c>
      <c r="K852" s="69">
        <v>2.66</v>
      </c>
      <c r="L852" s="69">
        <v>6.92</v>
      </c>
      <c r="M852" s="69">
        <v>6.92</v>
      </c>
      <c r="N852" s="40"/>
    </row>
    <row r="853" spans="1:14" x14ac:dyDescent="0.25">
      <c r="A853" s="47" t="s">
        <v>4071</v>
      </c>
      <c r="B853" s="63" t="s">
        <v>1478</v>
      </c>
      <c r="C853" s="64" t="s">
        <v>104</v>
      </c>
      <c r="D853" s="65">
        <v>81132</v>
      </c>
      <c r="E853" s="66" t="s">
        <v>532</v>
      </c>
      <c r="F853" s="67" t="s">
        <v>101</v>
      </c>
      <c r="G853" s="68">
        <v>1</v>
      </c>
      <c r="H853" s="68">
        <v>1</v>
      </c>
      <c r="I853" s="69">
        <v>1</v>
      </c>
      <c r="J853" s="69">
        <v>4.54</v>
      </c>
      <c r="K853" s="69">
        <v>4.45</v>
      </c>
      <c r="L853" s="69">
        <v>8.99</v>
      </c>
      <c r="M853" s="69">
        <v>8.99</v>
      </c>
      <c r="N853" s="40"/>
    </row>
    <row r="854" spans="1:14" x14ac:dyDescent="0.25">
      <c r="A854" s="47" t="s">
        <v>4072</v>
      </c>
      <c r="B854" s="63" t="s">
        <v>1479</v>
      </c>
      <c r="C854" s="64" t="s">
        <v>104</v>
      </c>
      <c r="D854" s="65">
        <v>81104</v>
      </c>
      <c r="E854" s="66" t="s">
        <v>534</v>
      </c>
      <c r="F854" s="67" t="s">
        <v>101</v>
      </c>
      <c r="G854" s="68">
        <v>1</v>
      </c>
      <c r="H854" s="68">
        <v>1</v>
      </c>
      <c r="I854" s="69">
        <v>1</v>
      </c>
      <c r="J854" s="69">
        <v>4.3499999999999996</v>
      </c>
      <c r="K854" s="69">
        <v>4.1399999999999997</v>
      </c>
      <c r="L854" s="69">
        <v>8.49</v>
      </c>
      <c r="M854" s="69">
        <v>8.49</v>
      </c>
      <c r="N854" s="40"/>
    </row>
    <row r="855" spans="1:14" x14ac:dyDescent="0.25">
      <c r="A855" s="47" t="s">
        <v>4073</v>
      </c>
      <c r="B855" s="78" t="s">
        <v>1480</v>
      </c>
      <c r="C855" s="79"/>
      <c r="D855" s="79"/>
      <c r="E855" s="80" t="s">
        <v>540</v>
      </c>
      <c r="F855" s="79"/>
      <c r="G855" s="81"/>
      <c r="H855" s="81"/>
      <c r="I855" s="81"/>
      <c r="J855" s="81"/>
      <c r="K855" s="81"/>
      <c r="L855" s="82">
        <v>11.1</v>
      </c>
      <c r="M855" s="82">
        <v>11.1</v>
      </c>
      <c r="N855" s="40"/>
    </row>
    <row r="856" spans="1:14" x14ac:dyDescent="0.25">
      <c r="A856" s="47" t="s">
        <v>4074</v>
      </c>
      <c r="B856" s="63" t="s">
        <v>1481</v>
      </c>
      <c r="C856" s="64" t="s">
        <v>104</v>
      </c>
      <c r="D856" s="65">
        <v>81162</v>
      </c>
      <c r="E856" s="66" t="s">
        <v>1482</v>
      </c>
      <c r="F856" s="67" t="s">
        <v>101</v>
      </c>
      <c r="G856" s="68">
        <v>1</v>
      </c>
      <c r="H856" s="68">
        <v>1</v>
      </c>
      <c r="I856" s="69">
        <v>1</v>
      </c>
      <c r="J856" s="69">
        <v>0.91</v>
      </c>
      <c r="K856" s="69">
        <v>2.66</v>
      </c>
      <c r="L856" s="69">
        <v>3.57</v>
      </c>
      <c r="M856" s="69">
        <v>3.57</v>
      </c>
      <c r="N856" s="40"/>
    </row>
    <row r="857" spans="1:14" x14ac:dyDescent="0.25">
      <c r="A857" s="47" t="s">
        <v>4075</v>
      </c>
      <c r="B857" s="63" t="s">
        <v>1483</v>
      </c>
      <c r="C857" s="64" t="s">
        <v>104</v>
      </c>
      <c r="D857" s="65">
        <v>81177</v>
      </c>
      <c r="E857" s="66" t="s">
        <v>1484</v>
      </c>
      <c r="F857" s="67" t="s">
        <v>101</v>
      </c>
      <c r="G857" s="68">
        <v>1</v>
      </c>
      <c r="H857" s="68">
        <v>1</v>
      </c>
      <c r="I857" s="69">
        <v>1</v>
      </c>
      <c r="J857" s="69">
        <v>3.39</v>
      </c>
      <c r="K857" s="69">
        <v>4.1399999999999997</v>
      </c>
      <c r="L857" s="69">
        <v>7.53</v>
      </c>
      <c r="M857" s="69">
        <v>7.53</v>
      </c>
      <c r="N857" s="40"/>
    </row>
    <row r="858" spans="1:14" x14ac:dyDescent="0.25">
      <c r="A858" s="47" t="s">
        <v>4076</v>
      </c>
      <c r="B858" s="78" t="s">
        <v>1485</v>
      </c>
      <c r="C858" s="79"/>
      <c r="D858" s="79"/>
      <c r="E858" s="80" t="s">
        <v>548</v>
      </c>
      <c r="F858" s="79"/>
      <c r="G858" s="81"/>
      <c r="H858" s="81"/>
      <c r="I858" s="81"/>
      <c r="J858" s="81"/>
      <c r="K858" s="81"/>
      <c r="L858" s="82">
        <v>118.34</v>
      </c>
      <c r="M858" s="82">
        <v>118.34</v>
      </c>
      <c r="N858" s="40"/>
    </row>
    <row r="859" spans="1:14" x14ac:dyDescent="0.25">
      <c r="A859" s="47" t="s">
        <v>4077</v>
      </c>
      <c r="B859" s="63" t="s">
        <v>1486</v>
      </c>
      <c r="C859" s="64" t="s">
        <v>104</v>
      </c>
      <c r="D859" s="65">
        <v>81302</v>
      </c>
      <c r="E859" s="66" t="s">
        <v>1487</v>
      </c>
      <c r="F859" s="67" t="s">
        <v>101</v>
      </c>
      <c r="G859" s="68">
        <v>2</v>
      </c>
      <c r="H859" s="68">
        <v>1</v>
      </c>
      <c r="I859" s="69">
        <v>2</v>
      </c>
      <c r="J859" s="69">
        <v>1.6</v>
      </c>
      <c r="K859" s="69">
        <v>5.33</v>
      </c>
      <c r="L859" s="69">
        <v>13.86</v>
      </c>
      <c r="M859" s="69">
        <v>13.86</v>
      </c>
      <c r="N859" s="40"/>
    </row>
    <row r="860" spans="1:14" ht="24" x14ac:dyDescent="0.3">
      <c r="A860" s="47" t="s">
        <v>4078</v>
      </c>
      <c r="B860" s="63" t="s">
        <v>1488</v>
      </c>
      <c r="C860" s="64" t="s">
        <v>170</v>
      </c>
      <c r="D860" s="65">
        <v>89481</v>
      </c>
      <c r="E860" s="66" t="s">
        <v>550</v>
      </c>
      <c r="F860" s="67" t="s">
        <v>101</v>
      </c>
      <c r="G860" s="68">
        <v>4</v>
      </c>
      <c r="H860" s="68">
        <v>1</v>
      </c>
      <c r="I860" s="69">
        <v>4</v>
      </c>
      <c r="J860" s="69">
        <v>2.2799999999999998</v>
      </c>
      <c r="K860" s="69">
        <v>2.04</v>
      </c>
      <c r="L860" s="69">
        <v>17.28</v>
      </c>
      <c r="M860" s="69">
        <v>17.28</v>
      </c>
      <c r="N860" s="41"/>
    </row>
    <row r="861" spans="1:14" x14ac:dyDescent="0.25">
      <c r="A861" s="47" t="s">
        <v>4079</v>
      </c>
      <c r="B861" s="63" t="s">
        <v>1489</v>
      </c>
      <c r="C861" s="64" t="s">
        <v>104</v>
      </c>
      <c r="D861" s="65">
        <v>81323</v>
      </c>
      <c r="E861" s="66" t="s">
        <v>1490</v>
      </c>
      <c r="F861" s="67" t="s">
        <v>101</v>
      </c>
      <c r="G861" s="68">
        <v>3</v>
      </c>
      <c r="H861" s="68">
        <v>1</v>
      </c>
      <c r="I861" s="69">
        <v>3</v>
      </c>
      <c r="J861" s="69">
        <v>5.71</v>
      </c>
      <c r="K861" s="69">
        <v>8.2899999999999991</v>
      </c>
      <c r="L861" s="69">
        <v>42</v>
      </c>
      <c r="M861" s="69">
        <v>42</v>
      </c>
      <c r="N861" s="40"/>
    </row>
    <row r="862" spans="1:14" x14ac:dyDescent="0.25">
      <c r="A862" s="47" t="s">
        <v>4080</v>
      </c>
      <c r="B862" s="63" t="s">
        <v>1491</v>
      </c>
      <c r="C862" s="64" t="s">
        <v>104</v>
      </c>
      <c r="D862" s="65">
        <v>81369</v>
      </c>
      <c r="E862" s="66" t="s">
        <v>557</v>
      </c>
      <c r="F862" s="67" t="s">
        <v>101</v>
      </c>
      <c r="G862" s="68">
        <v>5</v>
      </c>
      <c r="H862" s="68">
        <v>1</v>
      </c>
      <c r="I862" s="69">
        <v>5</v>
      </c>
      <c r="J862" s="69">
        <v>5.66</v>
      </c>
      <c r="K862" s="69">
        <v>3.38</v>
      </c>
      <c r="L862" s="69">
        <v>45.2</v>
      </c>
      <c r="M862" s="69">
        <v>45.2</v>
      </c>
      <c r="N862" s="40"/>
    </row>
    <row r="863" spans="1:14" x14ac:dyDescent="0.25">
      <c r="A863" s="47" t="s">
        <v>4081</v>
      </c>
      <c r="B863" s="78" t="s">
        <v>1492</v>
      </c>
      <c r="C863" s="79"/>
      <c r="D863" s="79"/>
      <c r="E863" s="80" t="s">
        <v>559</v>
      </c>
      <c r="F863" s="79"/>
      <c r="G863" s="81"/>
      <c r="H863" s="81"/>
      <c r="I863" s="81"/>
      <c r="J863" s="81"/>
      <c r="K863" s="81"/>
      <c r="L863" s="82">
        <v>48.269999999999996</v>
      </c>
      <c r="M863" s="82">
        <v>48.269999999999996</v>
      </c>
      <c r="N863" s="40"/>
    </row>
    <row r="864" spans="1:14" x14ac:dyDescent="0.25">
      <c r="A864" s="47" t="s">
        <v>4082</v>
      </c>
      <c r="B864" s="63" t="s">
        <v>1493</v>
      </c>
      <c r="C864" s="64" t="s">
        <v>104</v>
      </c>
      <c r="D864" s="65">
        <v>81404</v>
      </c>
      <c r="E864" s="66" t="s">
        <v>1494</v>
      </c>
      <c r="F864" s="67" t="s">
        <v>101</v>
      </c>
      <c r="G864" s="68">
        <v>1</v>
      </c>
      <c r="H864" s="68">
        <v>1</v>
      </c>
      <c r="I864" s="69">
        <v>1</v>
      </c>
      <c r="J864" s="69">
        <v>9.07</v>
      </c>
      <c r="K864" s="69">
        <v>8.89</v>
      </c>
      <c r="L864" s="69">
        <v>17.96</v>
      </c>
      <c r="M864" s="69">
        <v>17.96</v>
      </c>
      <c r="N864" s="40"/>
    </row>
    <row r="865" spans="1:14" x14ac:dyDescent="0.25">
      <c r="A865" s="47" t="s">
        <v>4083</v>
      </c>
      <c r="B865" s="63" t="s">
        <v>1495</v>
      </c>
      <c r="C865" s="64" t="s">
        <v>104</v>
      </c>
      <c r="D865" s="65">
        <v>81421</v>
      </c>
      <c r="E865" s="66" t="s">
        <v>574</v>
      </c>
      <c r="F865" s="67" t="s">
        <v>101</v>
      </c>
      <c r="G865" s="68">
        <v>1</v>
      </c>
      <c r="H865" s="68">
        <v>1</v>
      </c>
      <c r="I865" s="69">
        <v>1</v>
      </c>
      <c r="J865" s="69">
        <v>6.85</v>
      </c>
      <c r="K865" s="69">
        <v>5.62</v>
      </c>
      <c r="L865" s="69">
        <v>12.47</v>
      </c>
      <c r="M865" s="69">
        <v>12.47</v>
      </c>
      <c r="N865" s="40"/>
    </row>
    <row r="866" spans="1:14" x14ac:dyDescent="0.25">
      <c r="A866" s="47" t="s">
        <v>4084</v>
      </c>
      <c r="B866" s="63" t="s">
        <v>1496</v>
      </c>
      <c r="C866" s="64" t="s">
        <v>104</v>
      </c>
      <c r="D866" s="65">
        <v>81422</v>
      </c>
      <c r="E866" s="66" t="s">
        <v>1497</v>
      </c>
      <c r="F866" s="67" t="s">
        <v>101</v>
      </c>
      <c r="G866" s="68">
        <v>1</v>
      </c>
      <c r="H866" s="68">
        <v>1</v>
      </c>
      <c r="I866" s="69">
        <v>1</v>
      </c>
      <c r="J866" s="69">
        <v>8.9499999999999993</v>
      </c>
      <c r="K866" s="69">
        <v>8.89</v>
      </c>
      <c r="L866" s="69">
        <v>17.84</v>
      </c>
      <c r="M866" s="69">
        <v>17.84</v>
      </c>
      <c r="N866" s="40"/>
    </row>
    <row r="867" spans="1:14" x14ac:dyDescent="0.25">
      <c r="A867" s="47" t="s">
        <v>4085</v>
      </c>
      <c r="B867" s="78" t="s">
        <v>1498</v>
      </c>
      <c r="C867" s="79"/>
      <c r="D867" s="79"/>
      <c r="E867" s="80" t="s">
        <v>1142</v>
      </c>
      <c r="F867" s="79"/>
      <c r="G867" s="81"/>
      <c r="H867" s="81"/>
      <c r="I867" s="81"/>
      <c r="J867" s="81"/>
      <c r="K867" s="81"/>
      <c r="L867" s="82">
        <v>209.5</v>
      </c>
      <c r="M867" s="82">
        <v>209.5</v>
      </c>
      <c r="N867" s="40"/>
    </row>
    <row r="868" spans="1:14" x14ac:dyDescent="0.25">
      <c r="A868" s="47" t="s">
        <v>4086</v>
      </c>
      <c r="B868" s="63" t="s">
        <v>1499</v>
      </c>
      <c r="C868" s="64" t="s">
        <v>104</v>
      </c>
      <c r="D868" s="65">
        <v>81501</v>
      </c>
      <c r="E868" s="66" t="s">
        <v>603</v>
      </c>
      <c r="F868" s="67" t="s">
        <v>101</v>
      </c>
      <c r="G868" s="68">
        <v>2</v>
      </c>
      <c r="H868" s="68">
        <v>1</v>
      </c>
      <c r="I868" s="69">
        <v>2</v>
      </c>
      <c r="J868" s="69">
        <v>55.66</v>
      </c>
      <c r="K868" s="69">
        <v>0</v>
      </c>
      <c r="L868" s="69">
        <v>111.32</v>
      </c>
      <c r="M868" s="69">
        <v>111.32</v>
      </c>
      <c r="N868" s="40"/>
    </row>
    <row r="869" spans="1:14" x14ac:dyDescent="0.25">
      <c r="A869" s="47" t="s">
        <v>4087</v>
      </c>
      <c r="B869" s="63" t="s">
        <v>1500</v>
      </c>
      <c r="C869" s="64" t="s">
        <v>104</v>
      </c>
      <c r="D869" s="65">
        <v>81504</v>
      </c>
      <c r="E869" s="66" t="s">
        <v>605</v>
      </c>
      <c r="F869" s="67" t="s">
        <v>101</v>
      </c>
      <c r="G869" s="68">
        <v>2</v>
      </c>
      <c r="H869" s="68">
        <v>1</v>
      </c>
      <c r="I869" s="69">
        <v>2</v>
      </c>
      <c r="J869" s="69">
        <v>49.09</v>
      </c>
      <c r="K869" s="69">
        <v>0</v>
      </c>
      <c r="L869" s="69">
        <v>98.18</v>
      </c>
      <c r="M869" s="69">
        <v>98.18</v>
      </c>
      <c r="N869" s="40"/>
    </row>
    <row r="870" spans="1:14" x14ac:dyDescent="0.25">
      <c r="A870" s="47" t="s">
        <v>4088</v>
      </c>
      <c r="B870" s="72" t="s">
        <v>1501</v>
      </c>
      <c r="C870" s="73"/>
      <c r="D870" s="73"/>
      <c r="E870" s="74" t="s">
        <v>576</v>
      </c>
      <c r="F870" s="73"/>
      <c r="G870" s="75"/>
      <c r="H870" s="75"/>
      <c r="I870" s="75"/>
      <c r="J870" s="75"/>
      <c r="K870" s="75"/>
      <c r="L870" s="76">
        <v>1062.83</v>
      </c>
      <c r="M870" s="76">
        <v>1062.83</v>
      </c>
      <c r="N870" s="40"/>
    </row>
    <row r="871" spans="1:14" x14ac:dyDescent="0.25">
      <c r="A871" s="47" t="s">
        <v>4089</v>
      </c>
      <c r="B871" s="78" t="s">
        <v>1502</v>
      </c>
      <c r="C871" s="79"/>
      <c r="D871" s="79"/>
      <c r="E871" s="80" t="s">
        <v>1147</v>
      </c>
      <c r="F871" s="79"/>
      <c r="G871" s="81"/>
      <c r="H871" s="81"/>
      <c r="I871" s="81"/>
      <c r="J871" s="81"/>
      <c r="K871" s="81"/>
      <c r="L871" s="82">
        <v>187.78</v>
      </c>
      <c r="M871" s="82">
        <v>187.78</v>
      </c>
      <c r="N871" s="40"/>
    </row>
    <row r="872" spans="1:14" x14ac:dyDescent="0.25">
      <c r="A872" s="47" t="s">
        <v>4090</v>
      </c>
      <c r="B872" s="63" t="s">
        <v>1503</v>
      </c>
      <c r="C872" s="64" t="s">
        <v>104</v>
      </c>
      <c r="D872" s="65">
        <v>81663</v>
      </c>
      <c r="E872" s="66" t="s">
        <v>1149</v>
      </c>
      <c r="F872" s="67" t="s">
        <v>101</v>
      </c>
      <c r="G872" s="68">
        <v>2</v>
      </c>
      <c r="H872" s="68">
        <v>1</v>
      </c>
      <c r="I872" s="69">
        <v>2</v>
      </c>
      <c r="J872" s="69">
        <v>30.92</v>
      </c>
      <c r="K872" s="69">
        <v>6.52</v>
      </c>
      <c r="L872" s="69">
        <v>74.88</v>
      </c>
      <c r="M872" s="69">
        <v>74.88</v>
      </c>
      <c r="N872" s="40"/>
    </row>
    <row r="873" spans="1:14" x14ac:dyDescent="0.25">
      <c r="A873" s="47" t="s">
        <v>4091</v>
      </c>
      <c r="B873" s="63" t="s">
        <v>1504</v>
      </c>
      <c r="C873" s="64" t="s">
        <v>104</v>
      </c>
      <c r="D873" s="65">
        <v>81696</v>
      </c>
      <c r="E873" s="66" t="s">
        <v>1151</v>
      </c>
      <c r="F873" s="67" t="s">
        <v>123</v>
      </c>
      <c r="G873" s="68">
        <v>2</v>
      </c>
      <c r="H873" s="68">
        <v>1</v>
      </c>
      <c r="I873" s="69">
        <v>2</v>
      </c>
      <c r="J873" s="69">
        <v>32.200000000000003</v>
      </c>
      <c r="K873" s="69">
        <v>16.600000000000001</v>
      </c>
      <c r="L873" s="69">
        <v>97.6</v>
      </c>
      <c r="M873" s="69">
        <v>97.6</v>
      </c>
      <c r="N873" s="40"/>
    </row>
    <row r="874" spans="1:14" x14ac:dyDescent="0.25">
      <c r="A874" s="47" t="s">
        <v>4092</v>
      </c>
      <c r="B874" s="63" t="s">
        <v>1505</v>
      </c>
      <c r="C874" s="64" t="s">
        <v>104</v>
      </c>
      <c r="D874" s="65">
        <v>81791</v>
      </c>
      <c r="E874" s="66" t="s">
        <v>1153</v>
      </c>
      <c r="F874" s="67" t="s">
        <v>101</v>
      </c>
      <c r="G874" s="68">
        <v>2</v>
      </c>
      <c r="H874" s="68">
        <v>1</v>
      </c>
      <c r="I874" s="69">
        <v>2</v>
      </c>
      <c r="J874" s="69">
        <v>5.28</v>
      </c>
      <c r="K874" s="69">
        <v>2.37</v>
      </c>
      <c r="L874" s="69">
        <v>15.3</v>
      </c>
      <c r="M874" s="69">
        <v>15.3</v>
      </c>
      <c r="N874" s="40"/>
    </row>
    <row r="875" spans="1:14" x14ac:dyDescent="0.25">
      <c r="A875" s="47" t="s">
        <v>4093</v>
      </c>
      <c r="B875" s="78" t="s">
        <v>1506</v>
      </c>
      <c r="C875" s="79"/>
      <c r="D875" s="79"/>
      <c r="E875" s="80" t="s">
        <v>1161</v>
      </c>
      <c r="F875" s="79"/>
      <c r="G875" s="81"/>
      <c r="H875" s="81"/>
      <c r="I875" s="81"/>
      <c r="J875" s="81"/>
      <c r="K875" s="81"/>
      <c r="L875" s="82">
        <v>154.07</v>
      </c>
      <c r="M875" s="82">
        <v>154.07</v>
      </c>
      <c r="N875" s="40"/>
    </row>
    <row r="876" spans="1:14" ht="24" x14ac:dyDescent="0.3">
      <c r="A876" s="47" t="s">
        <v>4094</v>
      </c>
      <c r="B876" s="63" t="s">
        <v>1507</v>
      </c>
      <c r="C876" s="64" t="s">
        <v>170</v>
      </c>
      <c r="D876" s="65">
        <v>89726</v>
      </c>
      <c r="E876" s="66" t="s">
        <v>1163</v>
      </c>
      <c r="F876" s="67" t="s">
        <v>101</v>
      </c>
      <c r="G876" s="68">
        <v>3</v>
      </c>
      <c r="H876" s="68">
        <v>1</v>
      </c>
      <c r="I876" s="69">
        <v>3</v>
      </c>
      <c r="J876" s="69">
        <v>4.59</v>
      </c>
      <c r="K876" s="69">
        <v>3.69</v>
      </c>
      <c r="L876" s="69">
        <v>24.84</v>
      </c>
      <c r="M876" s="69">
        <v>24.84</v>
      </c>
      <c r="N876" s="41"/>
    </row>
    <row r="877" spans="1:14" x14ac:dyDescent="0.25">
      <c r="A877" s="47" t="s">
        <v>4095</v>
      </c>
      <c r="B877" s="63" t="s">
        <v>1508</v>
      </c>
      <c r="C877" s="64" t="s">
        <v>104</v>
      </c>
      <c r="D877" s="65">
        <v>81935</v>
      </c>
      <c r="E877" s="66" t="s">
        <v>1509</v>
      </c>
      <c r="F877" s="67" t="s">
        <v>101</v>
      </c>
      <c r="G877" s="68">
        <v>5</v>
      </c>
      <c r="H877" s="68">
        <v>1</v>
      </c>
      <c r="I877" s="69">
        <v>5</v>
      </c>
      <c r="J877" s="69">
        <v>2.2400000000000002</v>
      </c>
      <c r="K877" s="69">
        <v>8.2899999999999991</v>
      </c>
      <c r="L877" s="69">
        <v>52.65</v>
      </c>
      <c r="M877" s="69">
        <v>52.65</v>
      </c>
      <c r="N877" s="40"/>
    </row>
    <row r="878" spans="1:14" x14ac:dyDescent="0.25">
      <c r="A878" s="47" t="s">
        <v>4096</v>
      </c>
      <c r="B878" s="63" t="s">
        <v>1510</v>
      </c>
      <c r="C878" s="64" t="s">
        <v>104</v>
      </c>
      <c r="D878" s="65">
        <v>81936</v>
      </c>
      <c r="E878" s="66" t="s">
        <v>1167</v>
      </c>
      <c r="F878" s="67" t="s">
        <v>101</v>
      </c>
      <c r="G878" s="68">
        <v>2</v>
      </c>
      <c r="H878" s="68">
        <v>1</v>
      </c>
      <c r="I878" s="69">
        <v>2</v>
      </c>
      <c r="J878" s="69">
        <v>2.7</v>
      </c>
      <c r="K878" s="69">
        <v>8.2899999999999991</v>
      </c>
      <c r="L878" s="69">
        <v>21.98</v>
      </c>
      <c r="M878" s="69">
        <v>21.98</v>
      </c>
      <c r="N878" s="40"/>
    </row>
    <row r="879" spans="1:14" x14ac:dyDescent="0.25">
      <c r="A879" s="47" t="s">
        <v>4097</v>
      </c>
      <c r="B879" s="63" t="s">
        <v>1511</v>
      </c>
      <c r="C879" s="64" t="s">
        <v>104</v>
      </c>
      <c r="D879" s="65">
        <v>81927</v>
      </c>
      <c r="E879" s="66" t="s">
        <v>1165</v>
      </c>
      <c r="F879" s="67" t="s">
        <v>101</v>
      </c>
      <c r="G879" s="68">
        <v>5</v>
      </c>
      <c r="H879" s="68">
        <v>1</v>
      </c>
      <c r="I879" s="69">
        <v>5</v>
      </c>
      <c r="J879" s="69">
        <v>2.63</v>
      </c>
      <c r="K879" s="69">
        <v>8.2899999999999991</v>
      </c>
      <c r="L879" s="69">
        <v>54.6</v>
      </c>
      <c r="M879" s="69">
        <v>54.6</v>
      </c>
      <c r="N879" s="40"/>
    </row>
    <row r="880" spans="1:14" x14ac:dyDescent="0.25">
      <c r="A880" s="47" t="s">
        <v>4098</v>
      </c>
      <c r="B880" s="78" t="s">
        <v>1512</v>
      </c>
      <c r="C880" s="79"/>
      <c r="D880" s="79"/>
      <c r="E880" s="80" t="s">
        <v>1513</v>
      </c>
      <c r="F880" s="79"/>
      <c r="G880" s="81"/>
      <c r="H880" s="81"/>
      <c r="I880" s="81"/>
      <c r="J880" s="81"/>
      <c r="K880" s="81"/>
      <c r="L880" s="82">
        <v>46.96</v>
      </c>
      <c r="M880" s="82">
        <v>46.96</v>
      </c>
      <c r="N880" s="40"/>
    </row>
    <row r="881" spans="1:14" x14ac:dyDescent="0.25">
      <c r="A881" s="47" t="s">
        <v>4099</v>
      </c>
      <c r="B881" s="63" t="s">
        <v>1514</v>
      </c>
      <c r="C881" s="64" t="s">
        <v>104</v>
      </c>
      <c r="D881" s="65">
        <v>82001</v>
      </c>
      <c r="E881" s="66" t="s">
        <v>1515</v>
      </c>
      <c r="F881" s="67" t="s">
        <v>101</v>
      </c>
      <c r="G881" s="68">
        <v>4</v>
      </c>
      <c r="H881" s="68">
        <v>1</v>
      </c>
      <c r="I881" s="69">
        <v>4</v>
      </c>
      <c r="J881" s="69">
        <v>1.57</v>
      </c>
      <c r="K881" s="69">
        <v>4.1399999999999997</v>
      </c>
      <c r="L881" s="69">
        <v>22.84</v>
      </c>
      <c r="M881" s="69">
        <v>22.84</v>
      </c>
      <c r="N881" s="40"/>
    </row>
    <row r="882" spans="1:14" x14ac:dyDescent="0.25">
      <c r="A882" s="47" t="s">
        <v>4100</v>
      </c>
      <c r="B882" s="63" t="s">
        <v>1516</v>
      </c>
      <c r="C882" s="64" t="s">
        <v>104</v>
      </c>
      <c r="D882" s="65">
        <v>82002</v>
      </c>
      <c r="E882" s="66" t="s">
        <v>1517</v>
      </c>
      <c r="F882" s="67" t="s">
        <v>101</v>
      </c>
      <c r="G882" s="68">
        <v>2</v>
      </c>
      <c r="H882" s="68">
        <v>1</v>
      </c>
      <c r="I882" s="69">
        <v>2</v>
      </c>
      <c r="J882" s="69">
        <v>2.62</v>
      </c>
      <c r="K882" s="69">
        <v>4.1399999999999997</v>
      </c>
      <c r="L882" s="69">
        <v>13.52</v>
      </c>
      <c r="M882" s="69">
        <v>13.52</v>
      </c>
      <c r="N882" s="40"/>
    </row>
    <row r="883" spans="1:14" x14ac:dyDescent="0.25">
      <c r="A883" s="47" t="s">
        <v>4101</v>
      </c>
      <c r="B883" s="63" t="s">
        <v>1518</v>
      </c>
      <c r="C883" s="64" t="s">
        <v>104</v>
      </c>
      <c r="D883" s="65">
        <v>82003</v>
      </c>
      <c r="E883" s="66" t="s">
        <v>1519</v>
      </c>
      <c r="F883" s="67" t="s">
        <v>101</v>
      </c>
      <c r="G883" s="68">
        <v>1</v>
      </c>
      <c r="H883" s="68">
        <v>1</v>
      </c>
      <c r="I883" s="69">
        <v>1</v>
      </c>
      <c r="J883" s="69">
        <v>5.27</v>
      </c>
      <c r="K883" s="69">
        <v>5.33</v>
      </c>
      <c r="L883" s="69">
        <v>10.6</v>
      </c>
      <c r="M883" s="69">
        <v>10.6</v>
      </c>
      <c r="N883" s="40"/>
    </row>
    <row r="884" spans="1:14" x14ac:dyDescent="0.25">
      <c r="A884" s="47" t="s">
        <v>4102</v>
      </c>
      <c r="B884" s="78" t="s">
        <v>1520</v>
      </c>
      <c r="C884" s="79"/>
      <c r="D884" s="79"/>
      <c r="E884" s="80" t="s">
        <v>559</v>
      </c>
      <c r="F884" s="79"/>
      <c r="G884" s="81"/>
      <c r="H884" s="81"/>
      <c r="I884" s="81"/>
      <c r="J884" s="81"/>
      <c r="K884" s="81"/>
      <c r="L884" s="82">
        <v>44.44</v>
      </c>
      <c r="M884" s="82">
        <v>44.44</v>
      </c>
      <c r="N884" s="40"/>
    </row>
    <row r="885" spans="1:14" x14ac:dyDescent="0.25">
      <c r="A885" s="47" t="s">
        <v>4103</v>
      </c>
      <c r="B885" s="63" t="s">
        <v>1521</v>
      </c>
      <c r="C885" s="64" t="s">
        <v>104</v>
      </c>
      <c r="D885" s="65">
        <v>82230</v>
      </c>
      <c r="E885" s="66" t="s">
        <v>1170</v>
      </c>
      <c r="F885" s="67" t="s">
        <v>101</v>
      </c>
      <c r="G885" s="68">
        <v>2</v>
      </c>
      <c r="H885" s="68">
        <v>1</v>
      </c>
      <c r="I885" s="69">
        <v>2</v>
      </c>
      <c r="J885" s="69">
        <v>4.17</v>
      </c>
      <c r="K885" s="69">
        <v>8.6</v>
      </c>
      <c r="L885" s="69">
        <v>25.54</v>
      </c>
      <c r="M885" s="69">
        <v>25.54</v>
      </c>
      <c r="N885" s="40"/>
    </row>
    <row r="886" spans="1:14" x14ac:dyDescent="0.25">
      <c r="A886" s="47" t="s">
        <v>4104</v>
      </c>
      <c r="B886" s="63" t="s">
        <v>1522</v>
      </c>
      <c r="C886" s="64" t="s">
        <v>104</v>
      </c>
      <c r="D886" s="65">
        <v>82231</v>
      </c>
      <c r="E886" s="66" t="s">
        <v>1523</v>
      </c>
      <c r="F886" s="67" t="s">
        <v>101</v>
      </c>
      <c r="G886" s="68">
        <v>1</v>
      </c>
      <c r="H886" s="68">
        <v>1</v>
      </c>
      <c r="I886" s="69">
        <v>1</v>
      </c>
      <c r="J886" s="69">
        <v>7.93</v>
      </c>
      <c r="K886" s="69">
        <v>10.97</v>
      </c>
      <c r="L886" s="69">
        <v>18.899999999999999</v>
      </c>
      <c r="M886" s="69">
        <v>18.899999999999999</v>
      </c>
      <c r="N886" s="40"/>
    </row>
    <row r="887" spans="1:14" x14ac:dyDescent="0.25">
      <c r="A887" s="47" t="s">
        <v>4105</v>
      </c>
      <c r="B887" s="78" t="s">
        <v>1524</v>
      </c>
      <c r="C887" s="79"/>
      <c r="D887" s="79"/>
      <c r="E887" s="80" t="s">
        <v>1172</v>
      </c>
      <c r="F887" s="79"/>
      <c r="G887" s="81"/>
      <c r="H887" s="81"/>
      <c r="I887" s="81"/>
      <c r="J887" s="81"/>
      <c r="K887" s="81"/>
      <c r="L887" s="82">
        <v>629.58000000000004</v>
      </c>
      <c r="M887" s="82">
        <v>629.58000000000004</v>
      </c>
      <c r="N887" s="40"/>
    </row>
    <row r="888" spans="1:14" x14ac:dyDescent="0.25">
      <c r="A888" s="47" t="s">
        <v>4106</v>
      </c>
      <c r="B888" s="63" t="s">
        <v>1525</v>
      </c>
      <c r="C888" s="64" t="s">
        <v>104</v>
      </c>
      <c r="D888" s="65">
        <v>82301</v>
      </c>
      <c r="E888" s="66" t="s">
        <v>1174</v>
      </c>
      <c r="F888" s="67" t="s">
        <v>123</v>
      </c>
      <c r="G888" s="68">
        <v>24</v>
      </c>
      <c r="H888" s="68">
        <v>1</v>
      </c>
      <c r="I888" s="69">
        <v>24</v>
      </c>
      <c r="J888" s="69">
        <v>5.53</v>
      </c>
      <c r="K888" s="69">
        <v>7.11</v>
      </c>
      <c r="L888" s="69">
        <v>303.36</v>
      </c>
      <c r="M888" s="69">
        <v>303.36</v>
      </c>
      <c r="N888" s="40"/>
    </row>
    <row r="889" spans="1:14" ht="24" x14ac:dyDescent="0.3">
      <c r="A889" s="47" t="s">
        <v>4107</v>
      </c>
      <c r="B889" s="63" t="s">
        <v>1526</v>
      </c>
      <c r="C889" s="64" t="s">
        <v>170</v>
      </c>
      <c r="D889" s="65">
        <v>89798</v>
      </c>
      <c r="E889" s="66" t="s">
        <v>1176</v>
      </c>
      <c r="F889" s="67" t="s">
        <v>123</v>
      </c>
      <c r="G889" s="68">
        <v>18</v>
      </c>
      <c r="H889" s="68">
        <v>1</v>
      </c>
      <c r="I889" s="69">
        <v>18</v>
      </c>
      <c r="J889" s="69">
        <v>10.57</v>
      </c>
      <c r="K889" s="69">
        <v>1.18</v>
      </c>
      <c r="L889" s="69">
        <v>211.5</v>
      </c>
      <c r="M889" s="69">
        <v>211.5</v>
      </c>
      <c r="N889" s="41"/>
    </row>
    <row r="890" spans="1:14" ht="24" x14ac:dyDescent="0.3">
      <c r="A890" s="47" t="s">
        <v>4108</v>
      </c>
      <c r="B890" s="63" t="s">
        <v>1527</v>
      </c>
      <c r="C890" s="64" t="s">
        <v>170</v>
      </c>
      <c r="D890" s="65">
        <v>89799</v>
      </c>
      <c r="E890" s="66" t="s">
        <v>1528</v>
      </c>
      <c r="F890" s="67" t="s">
        <v>123</v>
      </c>
      <c r="G890" s="68">
        <v>6</v>
      </c>
      <c r="H890" s="68">
        <v>1</v>
      </c>
      <c r="I890" s="69">
        <v>6</v>
      </c>
      <c r="J890" s="69">
        <v>14.72</v>
      </c>
      <c r="K890" s="69">
        <v>4.4000000000000004</v>
      </c>
      <c r="L890" s="69">
        <v>114.72</v>
      </c>
      <c r="M890" s="69">
        <v>114.72</v>
      </c>
      <c r="N890" s="41"/>
    </row>
    <row r="891" spans="1:14" x14ac:dyDescent="0.25">
      <c r="A891" s="47" t="s">
        <v>4109</v>
      </c>
      <c r="B891" s="72" t="s">
        <v>1529</v>
      </c>
      <c r="C891" s="73"/>
      <c r="D891" s="73"/>
      <c r="E891" s="74" t="s">
        <v>1180</v>
      </c>
      <c r="F891" s="73"/>
      <c r="G891" s="75"/>
      <c r="H891" s="75"/>
      <c r="I891" s="75"/>
      <c r="J891" s="75"/>
      <c r="K891" s="75"/>
      <c r="L891" s="76">
        <v>427.14</v>
      </c>
      <c r="M891" s="76">
        <v>427.14</v>
      </c>
      <c r="N891" s="40"/>
    </row>
    <row r="892" spans="1:14" x14ac:dyDescent="0.25">
      <c r="A892" s="47" t="s">
        <v>4110</v>
      </c>
      <c r="B892" s="63" t="s">
        <v>1530</v>
      </c>
      <c r="C892" s="64" t="s">
        <v>104</v>
      </c>
      <c r="D892" s="65">
        <v>81885</v>
      </c>
      <c r="E892" s="66" t="s">
        <v>1182</v>
      </c>
      <c r="F892" s="67" t="s">
        <v>101</v>
      </c>
      <c r="G892" s="68">
        <v>1</v>
      </c>
      <c r="H892" s="68">
        <v>1</v>
      </c>
      <c r="I892" s="69">
        <v>1</v>
      </c>
      <c r="J892" s="69">
        <v>8.24</v>
      </c>
      <c r="K892" s="69">
        <v>2.0699999999999998</v>
      </c>
      <c r="L892" s="69">
        <v>10.31</v>
      </c>
      <c r="M892" s="69">
        <v>10.31</v>
      </c>
      <c r="N892" s="40"/>
    </row>
    <row r="893" spans="1:14" x14ac:dyDescent="0.25">
      <c r="A893" s="47" t="s">
        <v>4111</v>
      </c>
      <c r="B893" s="63" t="s">
        <v>1531</v>
      </c>
      <c r="C893" s="64" t="s">
        <v>104</v>
      </c>
      <c r="D893" s="65">
        <v>81825</v>
      </c>
      <c r="E893" s="66" t="s">
        <v>593</v>
      </c>
      <c r="F893" s="67" t="s">
        <v>101</v>
      </c>
      <c r="G893" s="68">
        <v>1</v>
      </c>
      <c r="H893" s="68">
        <v>1</v>
      </c>
      <c r="I893" s="69">
        <v>1</v>
      </c>
      <c r="J893" s="69">
        <v>133.65</v>
      </c>
      <c r="K893" s="69">
        <v>213.61</v>
      </c>
      <c r="L893" s="69">
        <v>347.26</v>
      </c>
      <c r="M893" s="69">
        <v>347.26</v>
      </c>
      <c r="N893" s="40"/>
    </row>
    <row r="894" spans="1:14" x14ac:dyDescent="0.3">
      <c r="A894" s="47" t="s">
        <v>4112</v>
      </c>
      <c r="B894" s="63" t="s">
        <v>1532</v>
      </c>
      <c r="C894" s="64" t="s">
        <v>104</v>
      </c>
      <c r="D894" s="65">
        <v>81826</v>
      </c>
      <c r="E894" s="66" t="s">
        <v>1185</v>
      </c>
      <c r="F894" s="67" t="s">
        <v>101</v>
      </c>
      <c r="G894" s="68">
        <v>1</v>
      </c>
      <c r="H894" s="68">
        <v>1</v>
      </c>
      <c r="I894" s="69">
        <v>1</v>
      </c>
      <c r="J894" s="69">
        <v>57.52</v>
      </c>
      <c r="K894" s="69">
        <v>12.05</v>
      </c>
      <c r="L894" s="69">
        <v>69.569999999999993</v>
      </c>
      <c r="M894" s="69">
        <v>69.569999999999993</v>
      </c>
      <c r="N894" s="41"/>
    </row>
    <row r="895" spans="1:14" x14ac:dyDescent="0.25">
      <c r="A895" s="47" t="s">
        <v>4113</v>
      </c>
      <c r="B895" s="57" t="s">
        <v>1533</v>
      </c>
      <c r="C895" s="60"/>
      <c r="D895" s="60"/>
      <c r="E895" s="59" t="s">
        <v>36</v>
      </c>
      <c r="F895" s="60"/>
      <c r="G895" s="61"/>
      <c r="H895" s="61"/>
      <c r="I895" s="61"/>
      <c r="J895" s="61"/>
      <c r="K895" s="61"/>
      <c r="L895" s="62">
        <v>11572.18</v>
      </c>
      <c r="M895" s="62">
        <v>11572.18</v>
      </c>
      <c r="N895" s="40"/>
    </row>
    <row r="896" spans="1:14" x14ac:dyDescent="0.3">
      <c r="A896" s="47" t="s">
        <v>4114</v>
      </c>
      <c r="B896" s="63" t="s">
        <v>1534</v>
      </c>
      <c r="C896" s="64" t="s">
        <v>104</v>
      </c>
      <c r="D896" s="65">
        <v>100160</v>
      </c>
      <c r="E896" s="66" t="s">
        <v>1190</v>
      </c>
      <c r="F896" s="67" t="s">
        <v>106</v>
      </c>
      <c r="G896" s="68">
        <v>207.36</v>
      </c>
      <c r="H896" s="68">
        <v>1</v>
      </c>
      <c r="I896" s="69">
        <v>207.36</v>
      </c>
      <c r="J896" s="69">
        <v>19.62</v>
      </c>
      <c r="K896" s="69">
        <v>22.08</v>
      </c>
      <c r="L896" s="69">
        <v>8646.91</v>
      </c>
      <c r="M896" s="69">
        <v>8646.91</v>
      </c>
      <c r="N896" s="41"/>
    </row>
    <row r="897" spans="1:14" ht="24" x14ac:dyDescent="0.3">
      <c r="A897" s="47" t="s">
        <v>4115</v>
      </c>
      <c r="B897" s="63" t="s">
        <v>1535</v>
      </c>
      <c r="C897" s="64" t="s">
        <v>170</v>
      </c>
      <c r="D897" s="65">
        <v>101965</v>
      </c>
      <c r="E897" s="70" t="s">
        <v>3195</v>
      </c>
      <c r="F897" s="67" t="s">
        <v>123</v>
      </c>
      <c r="G897" s="68">
        <v>32.1</v>
      </c>
      <c r="H897" s="68">
        <v>1</v>
      </c>
      <c r="I897" s="69">
        <v>32.1</v>
      </c>
      <c r="J897" s="69">
        <v>75.5</v>
      </c>
      <c r="K897" s="69">
        <v>15.63</v>
      </c>
      <c r="L897" s="69">
        <v>2925.27</v>
      </c>
      <c r="M897" s="69">
        <v>2925.27</v>
      </c>
      <c r="N897" s="41"/>
    </row>
    <row r="898" spans="1:14" x14ac:dyDescent="0.25">
      <c r="A898" s="47" t="s">
        <v>4116</v>
      </c>
      <c r="B898" s="57" t="s">
        <v>1536</v>
      </c>
      <c r="C898" s="60"/>
      <c r="D898" s="60"/>
      <c r="E898" s="59" t="s">
        <v>38</v>
      </c>
      <c r="F898" s="60"/>
      <c r="G898" s="61"/>
      <c r="H898" s="61"/>
      <c r="I898" s="61"/>
      <c r="J898" s="61"/>
      <c r="K898" s="61"/>
      <c r="L898" s="62">
        <v>2921.49</v>
      </c>
      <c r="M898" s="62">
        <v>2921.49</v>
      </c>
      <c r="N898" s="40"/>
    </row>
    <row r="899" spans="1:14" x14ac:dyDescent="0.25">
      <c r="A899" s="47" t="s">
        <v>4117</v>
      </c>
      <c r="B899" s="63" t="s">
        <v>1537</v>
      </c>
      <c r="C899" s="64" t="s">
        <v>104</v>
      </c>
      <c r="D899" s="65">
        <v>120902</v>
      </c>
      <c r="E899" s="66" t="s">
        <v>1195</v>
      </c>
      <c r="F899" s="67" t="s">
        <v>106</v>
      </c>
      <c r="G899" s="68">
        <v>103.82</v>
      </c>
      <c r="H899" s="68">
        <v>1</v>
      </c>
      <c r="I899" s="69">
        <v>103.82</v>
      </c>
      <c r="J899" s="69">
        <v>10.95</v>
      </c>
      <c r="K899" s="69">
        <v>17.190000000000001</v>
      </c>
      <c r="L899" s="69">
        <v>2921.49</v>
      </c>
      <c r="M899" s="69">
        <v>2921.49</v>
      </c>
      <c r="N899" s="40"/>
    </row>
    <row r="900" spans="1:14" x14ac:dyDescent="0.25">
      <c r="A900" s="47" t="s">
        <v>4118</v>
      </c>
      <c r="B900" s="57" t="s">
        <v>1538</v>
      </c>
      <c r="C900" s="60"/>
      <c r="D900" s="60"/>
      <c r="E900" s="59" t="s">
        <v>40</v>
      </c>
      <c r="F900" s="60"/>
      <c r="G900" s="61"/>
      <c r="H900" s="61"/>
      <c r="I900" s="61"/>
      <c r="J900" s="61"/>
      <c r="K900" s="61"/>
      <c r="L900" s="62">
        <v>58465.03</v>
      </c>
      <c r="M900" s="62">
        <v>58465.03</v>
      </c>
      <c r="N900" s="40"/>
    </row>
    <row r="901" spans="1:14" x14ac:dyDescent="0.25">
      <c r="A901" s="47" t="s">
        <v>4119</v>
      </c>
      <c r="B901" s="72" t="s">
        <v>1539</v>
      </c>
      <c r="C901" s="73"/>
      <c r="D901" s="73"/>
      <c r="E901" s="74" t="s">
        <v>1198</v>
      </c>
      <c r="F901" s="73"/>
      <c r="G901" s="75"/>
      <c r="H901" s="75"/>
      <c r="I901" s="75"/>
      <c r="J901" s="75"/>
      <c r="K901" s="75"/>
      <c r="L901" s="76">
        <v>58465.03</v>
      </c>
      <c r="M901" s="76">
        <v>58465.03</v>
      </c>
      <c r="N901" s="40"/>
    </row>
    <row r="902" spans="1:14" ht="36" x14ac:dyDescent="0.3">
      <c r="A902" s="47" t="s">
        <v>4120</v>
      </c>
      <c r="B902" s="83" t="s">
        <v>5501</v>
      </c>
      <c r="C902" s="64" t="s">
        <v>170</v>
      </c>
      <c r="D902" s="65">
        <v>100775</v>
      </c>
      <c r="E902" s="70" t="s">
        <v>1200</v>
      </c>
      <c r="F902" s="84" t="s">
        <v>795</v>
      </c>
      <c r="G902" s="68">
        <v>4356.5600000000004</v>
      </c>
      <c r="H902" s="68">
        <v>1</v>
      </c>
      <c r="I902" s="85">
        <v>4356.5600000000004</v>
      </c>
      <c r="J902" s="69">
        <v>12.77</v>
      </c>
      <c r="K902" s="69">
        <v>0.65</v>
      </c>
      <c r="L902" s="69">
        <v>58465.03</v>
      </c>
      <c r="M902" s="69">
        <v>58465.03</v>
      </c>
      <c r="N902" s="42"/>
    </row>
    <row r="903" spans="1:14" x14ac:dyDescent="0.25">
      <c r="A903" s="47" t="s">
        <v>4121</v>
      </c>
      <c r="B903" s="57" t="s">
        <v>1540</v>
      </c>
      <c r="C903" s="60"/>
      <c r="D903" s="60"/>
      <c r="E903" s="59" t="s">
        <v>42</v>
      </c>
      <c r="F903" s="60"/>
      <c r="G903" s="61"/>
      <c r="H903" s="61"/>
      <c r="I903" s="61"/>
      <c r="J903" s="61"/>
      <c r="K903" s="61"/>
      <c r="L903" s="62">
        <v>11675.2</v>
      </c>
      <c r="M903" s="62">
        <v>11675.2</v>
      </c>
      <c r="N903" s="40"/>
    </row>
    <row r="904" spans="1:14" ht="24" x14ac:dyDescent="0.3">
      <c r="A904" s="47" t="s">
        <v>4122</v>
      </c>
      <c r="B904" s="63" t="s">
        <v>1541</v>
      </c>
      <c r="C904" s="64" t="s">
        <v>170</v>
      </c>
      <c r="D904" s="65">
        <v>94442</v>
      </c>
      <c r="E904" s="70" t="s">
        <v>3196</v>
      </c>
      <c r="F904" s="67" t="s">
        <v>106</v>
      </c>
      <c r="G904" s="68">
        <v>304.49</v>
      </c>
      <c r="H904" s="68">
        <v>1</v>
      </c>
      <c r="I904" s="69">
        <v>304.49</v>
      </c>
      <c r="J904" s="69">
        <v>28.73</v>
      </c>
      <c r="K904" s="69">
        <v>4.75</v>
      </c>
      <c r="L904" s="69">
        <v>10194.32</v>
      </c>
      <c r="M904" s="69">
        <v>10194.32</v>
      </c>
      <c r="N904" s="41"/>
    </row>
    <row r="905" spans="1:14" ht="24" x14ac:dyDescent="0.3">
      <c r="A905" s="47" t="s">
        <v>4123</v>
      </c>
      <c r="B905" s="63" t="s">
        <v>1542</v>
      </c>
      <c r="C905" s="64" t="s">
        <v>170</v>
      </c>
      <c r="D905" s="65">
        <v>94221</v>
      </c>
      <c r="E905" s="66" t="s">
        <v>1207</v>
      </c>
      <c r="F905" s="67" t="s">
        <v>123</v>
      </c>
      <c r="G905" s="68">
        <v>23.35</v>
      </c>
      <c r="H905" s="68">
        <v>1</v>
      </c>
      <c r="I905" s="69">
        <v>23.35</v>
      </c>
      <c r="J905" s="69">
        <v>17.21</v>
      </c>
      <c r="K905" s="69">
        <v>6</v>
      </c>
      <c r="L905" s="69">
        <v>541.95000000000005</v>
      </c>
      <c r="M905" s="69">
        <v>541.95000000000005</v>
      </c>
      <c r="N905" s="41"/>
    </row>
    <row r="906" spans="1:14" x14ac:dyDescent="0.25">
      <c r="A906" s="47" t="s">
        <v>4124</v>
      </c>
      <c r="B906" s="63" t="s">
        <v>1543</v>
      </c>
      <c r="C906" s="64" t="s">
        <v>104</v>
      </c>
      <c r="D906" s="65">
        <v>160403</v>
      </c>
      <c r="E906" s="66" t="s">
        <v>1209</v>
      </c>
      <c r="F906" s="67" t="s">
        <v>123</v>
      </c>
      <c r="G906" s="68">
        <v>25</v>
      </c>
      <c r="H906" s="68">
        <v>1</v>
      </c>
      <c r="I906" s="69">
        <v>25</v>
      </c>
      <c r="J906" s="69">
        <v>8.6199999999999992</v>
      </c>
      <c r="K906" s="69">
        <v>8.52</v>
      </c>
      <c r="L906" s="69">
        <v>428.5</v>
      </c>
      <c r="M906" s="69">
        <v>428.5</v>
      </c>
      <c r="N906" s="40"/>
    </row>
    <row r="907" spans="1:14" x14ac:dyDescent="0.25">
      <c r="A907" s="47" t="s">
        <v>4125</v>
      </c>
      <c r="B907" s="63" t="s">
        <v>1544</v>
      </c>
      <c r="C907" s="64" t="s">
        <v>104</v>
      </c>
      <c r="D907" s="65">
        <v>160404</v>
      </c>
      <c r="E907" s="66" t="s">
        <v>1211</v>
      </c>
      <c r="F907" s="67" t="s">
        <v>123</v>
      </c>
      <c r="G907" s="68">
        <v>46.7</v>
      </c>
      <c r="H907" s="68">
        <v>1</v>
      </c>
      <c r="I907" s="69">
        <v>46.7</v>
      </c>
      <c r="J907" s="69">
        <v>0.41</v>
      </c>
      <c r="K907" s="69">
        <v>10.52</v>
      </c>
      <c r="L907" s="69">
        <v>510.43</v>
      </c>
      <c r="M907" s="69">
        <v>510.43</v>
      </c>
      <c r="N907" s="40"/>
    </row>
    <row r="908" spans="1:14" x14ac:dyDescent="0.25">
      <c r="A908" s="47" t="s">
        <v>4126</v>
      </c>
      <c r="B908" s="57" t="s">
        <v>1545</v>
      </c>
      <c r="C908" s="60"/>
      <c r="D908" s="60"/>
      <c r="E908" s="59" t="s">
        <v>44</v>
      </c>
      <c r="F908" s="60"/>
      <c r="G908" s="61"/>
      <c r="H908" s="61"/>
      <c r="I908" s="61"/>
      <c r="J908" s="61"/>
      <c r="K908" s="61"/>
      <c r="L908" s="62">
        <v>27515.56</v>
      </c>
      <c r="M908" s="62">
        <v>27515.56</v>
      </c>
      <c r="N908" s="40"/>
    </row>
    <row r="909" spans="1:14" x14ac:dyDescent="0.25">
      <c r="A909" s="47" t="s">
        <v>4127</v>
      </c>
      <c r="B909" s="63" t="s">
        <v>1546</v>
      </c>
      <c r="C909" s="64" t="s">
        <v>104</v>
      </c>
      <c r="D909" s="65">
        <v>180208</v>
      </c>
      <c r="E909" s="66" t="s">
        <v>1214</v>
      </c>
      <c r="F909" s="67" t="s">
        <v>106</v>
      </c>
      <c r="G909" s="68">
        <v>10.8</v>
      </c>
      <c r="H909" s="68">
        <v>1</v>
      </c>
      <c r="I909" s="69">
        <v>10.8</v>
      </c>
      <c r="J909" s="69">
        <v>207.83</v>
      </c>
      <c r="K909" s="69">
        <v>30.54</v>
      </c>
      <c r="L909" s="69">
        <v>2574.39</v>
      </c>
      <c r="M909" s="69">
        <v>2574.39</v>
      </c>
      <c r="N909" s="40"/>
    </row>
    <row r="910" spans="1:14" x14ac:dyDescent="0.25">
      <c r="A910" s="47" t="s">
        <v>4128</v>
      </c>
      <c r="B910" s="63" t="s">
        <v>1547</v>
      </c>
      <c r="C910" s="64" t="s">
        <v>104</v>
      </c>
      <c r="D910" s="65">
        <v>180404</v>
      </c>
      <c r="E910" s="66" t="s">
        <v>1216</v>
      </c>
      <c r="F910" s="67" t="s">
        <v>106</v>
      </c>
      <c r="G910" s="68">
        <v>13.2</v>
      </c>
      <c r="H910" s="68">
        <v>1</v>
      </c>
      <c r="I910" s="69">
        <v>13.2</v>
      </c>
      <c r="J910" s="69">
        <v>323.27</v>
      </c>
      <c r="K910" s="69">
        <v>38.56</v>
      </c>
      <c r="L910" s="69">
        <v>4776.1499999999996</v>
      </c>
      <c r="M910" s="69">
        <v>4776.1499999999996</v>
      </c>
      <c r="N910" s="40"/>
    </row>
    <row r="911" spans="1:14" x14ac:dyDescent="0.25">
      <c r="A911" s="47" t="s">
        <v>4129</v>
      </c>
      <c r="B911" s="63" t="s">
        <v>1548</v>
      </c>
      <c r="C911" s="64" t="s">
        <v>104</v>
      </c>
      <c r="D911" s="65">
        <v>180401</v>
      </c>
      <c r="E911" s="66" t="s">
        <v>1218</v>
      </c>
      <c r="F911" s="67" t="s">
        <v>106</v>
      </c>
      <c r="G911" s="68">
        <v>34.65</v>
      </c>
      <c r="H911" s="68">
        <v>1</v>
      </c>
      <c r="I911" s="69">
        <v>34.65</v>
      </c>
      <c r="J911" s="69">
        <v>194.88</v>
      </c>
      <c r="K911" s="69">
        <v>38.56</v>
      </c>
      <c r="L911" s="69">
        <v>8088.69</v>
      </c>
      <c r="M911" s="69">
        <v>8088.69</v>
      </c>
      <c r="N911" s="40"/>
    </row>
    <row r="912" spans="1:14" x14ac:dyDescent="0.25">
      <c r="A912" s="47" t="s">
        <v>4130</v>
      </c>
      <c r="B912" s="63" t="s">
        <v>1549</v>
      </c>
      <c r="C912" s="64" t="s">
        <v>104</v>
      </c>
      <c r="D912" s="65">
        <v>180501</v>
      </c>
      <c r="E912" s="66" t="s">
        <v>1220</v>
      </c>
      <c r="F912" s="67" t="s">
        <v>106</v>
      </c>
      <c r="G912" s="68">
        <v>5.04</v>
      </c>
      <c r="H912" s="68">
        <v>1</v>
      </c>
      <c r="I912" s="69">
        <v>5.04</v>
      </c>
      <c r="J912" s="69">
        <v>591.36</v>
      </c>
      <c r="K912" s="69">
        <v>36.08</v>
      </c>
      <c r="L912" s="69">
        <v>3162.29</v>
      </c>
      <c r="M912" s="69">
        <v>3162.29</v>
      </c>
      <c r="N912" s="40"/>
    </row>
    <row r="913" spans="1:14" x14ac:dyDescent="0.25">
      <c r="A913" s="47" t="s">
        <v>4131</v>
      </c>
      <c r="B913" s="63" t="s">
        <v>1550</v>
      </c>
      <c r="C913" s="64" t="s">
        <v>270</v>
      </c>
      <c r="D913" s="77" t="s">
        <v>1551</v>
      </c>
      <c r="E913" s="66" t="s">
        <v>1552</v>
      </c>
      <c r="F913" s="67" t="s">
        <v>795</v>
      </c>
      <c r="G913" s="68">
        <v>583.38</v>
      </c>
      <c r="H913" s="68">
        <v>1</v>
      </c>
      <c r="I913" s="69">
        <v>583.38</v>
      </c>
      <c r="J913" s="69">
        <v>15.28</v>
      </c>
      <c r="K913" s="69">
        <v>0</v>
      </c>
      <c r="L913" s="69">
        <v>8914.0400000000009</v>
      </c>
      <c r="M913" s="69">
        <v>8914.0400000000009</v>
      </c>
      <c r="N913" s="40"/>
    </row>
    <row r="914" spans="1:14" x14ac:dyDescent="0.25">
      <c r="A914" s="47" t="s">
        <v>4132</v>
      </c>
      <c r="B914" s="57" t="s">
        <v>1553</v>
      </c>
      <c r="C914" s="60"/>
      <c r="D914" s="60"/>
      <c r="E914" s="59" t="s">
        <v>46</v>
      </c>
      <c r="F914" s="60"/>
      <c r="G914" s="61"/>
      <c r="H914" s="61"/>
      <c r="I914" s="61"/>
      <c r="J914" s="61"/>
      <c r="K914" s="61"/>
      <c r="L914" s="62">
        <v>8167.99</v>
      </c>
      <c r="M914" s="62">
        <v>8167.99</v>
      </c>
      <c r="N914" s="40"/>
    </row>
    <row r="915" spans="1:14" x14ac:dyDescent="0.25">
      <c r="A915" s="47" t="s">
        <v>4133</v>
      </c>
      <c r="B915" s="63" t="s">
        <v>1554</v>
      </c>
      <c r="C915" s="64" t="s">
        <v>104</v>
      </c>
      <c r="D915" s="65">
        <v>190102</v>
      </c>
      <c r="E915" s="66" t="s">
        <v>1229</v>
      </c>
      <c r="F915" s="67" t="s">
        <v>106</v>
      </c>
      <c r="G915" s="68">
        <v>47.85</v>
      </c>
      <c r="H915" s="68">
        <v>1</v>
      </c>
      <c r="I915" s="69">
        <v>47.85</v>
      </c>
      <c r="J915" s="69">
        <v>170.7</v>
      </c>
      <c r="K915" s="69">
        <v>0</v>
      </c>
      <c r="L915" s="69">
        <v>8167.99</v>
      </c>
      <c r="M915" s="69">
        <v>8167.99</v>
      </c>
      <c r="N915" s="40"/>
    </row>
    <row r="916" spans="1:14" x14ac:dyDescent="0.25">
      <c r="A916" s="47" t="s">
        <v>4134</v>
      </c>
      <c r="B916" s="57" t="s">
        <v>1555</v>
      </c>
      <c r="C916" s="60"/>
      <c r="D916" s="60"/>
      <c r="E916" s="59" t="s">
        <v>48</v>
      </c>
      <c r="F916" s="60"/>
      <c r="G916" s="61"/>
      <c r="H916" s="61"/>
      <c r="I916" s="61"/>
      <c r="J916" s="61"/>
      <c r="K916" s="61"/>
      <c r="L916" s="62">
        <v>16265.259999999998</v>
      </c>
      <c r="M916" s="62">
        <v>16265.259999999998</v>
      </c>
      <c r="N916" s="40"/>
    </row>
    <row r="917" spans="1:14" x14ac:dyDescent="0.25">
      <c r="A917" s="47" t="s">
        <v>4135</v>
      </c>
      <c r="B917" s="63" t="s">
        <v>1556</v>
      </c>
      <c r="C917" s="64" t="s">
        <v>104</v>
      </c>
      <c r="D917" s="65">
        <v>210102</v>
      </c>
      <c r="E917" s="66" t="s">
        <v>825</v>
      </c>
      <c r="F917" s="67" t="s">
        <v>106</v>
      </c>
      <c r="G917" s="68">
        <v>508.57</v>
      </c>
      <c r="H917" s="68">
        <v>1</v>
      </c>
      <c r="I917" s="69">
        <v>508.57</v>
      </c>
      <c r="J917" s="69">
        <v>2.98</v>
      </c>
      <c r="K917" s="69">
        <v>0.96</v>
      </c>
      <c r="L917" s="69">
        <v>2003.76</v>
      </c>
      <c r="M917" s="69">
        <v>2003.76</v>
      </c>
      <c r="N917" s="40"/>
    </row>
    <row r="918" spans="1:14" x14ac:dyDescent="0.25">
      <c r="A918" s="47" t="s">
        <v>4136</v>
      </c>
      <c r="B918" s="63" t="s">
        <v>1557</v>
      </c>
      <c r="C918" s="64" t="s">
        <v>104</v>
      </c>
      <c r="D918" s="65">
        <v>200201</v>
      </c>
      <c r="E918" s="66" t="s">
        <v>1234</v>
      </c>
      <c r="F918" s="67" t="s">
        <v>106</v>
      </c>
      <c r="G918" s="68">
        <v>131.81</v>
      </c>
      <c r="H918" s="68">
        <v>1</v>
      </c>
      <c r="I918" s="69">
        <v>131.81</v>
      </c>
      <c r="J918" s="69">
        <v>7.88</v>
      </c>
      <c r="K918" s="69">
        <v>10.98</v>
      </c>
      <c r="L918" s="69">
        <v>2485.9299999999998</v>
      </c>
      <c r="M918" s="69">
        <v>2485.9299999999998</v>
      </c>
      <c r="N918" s="40"/>
    </row>
    <row r="919" spans="1:14" x14ac:dyDescent="0.25">
      <c r="A919" s="47" t="s">
        <v>4137</v>
      </c>
      <c r="B919" s="63" t="s">
        <v>1558</v>
      </c>
      <c r="C919" s="64" t="s">
        <v>104</v>
      </c>
      <c r="D919" s="65">
        <v>200403</v>
      </c>
      <c r="E919" s="66" t="s">
        <v>827</v>
      </c>
      <c r="F919" s="67" t="s">
        <v>106</v>
      </c>
      <c r="G919" s="68">
        <v>376.26</v>
      </c>
      <c r="H919" s="68">
        <v>1</v>
      </c>
      <c r="I919" s="69">
        <v>376.26</v>
      </c>
      <c r="J919" s="69">
        <v>2.3199999999999998</v>
      </c>
      <c r="K919" s="69">
        <v>11.93</v>
      </c>
      <c r="L919" s="69">
        <v>5361.7</v>
      </c>
      <c r="M919" s="69">
        <v>5361.7</v>
      </c>
      <c r="N919" s="40"/>
    </row>
    <row r="920" spans="1:14" ht="24" x14ac:dyDescent="0.3">
      <c r="A920" s="47" t="s">
        <v>4138</v>
      </c>
      <c r="B920" s="63" t="s">
        <v>1559</v>
      </c>
      <c r="C920" s="64" t="s">
        <v>170</v>
      </c>
      <c r="D920" s="65">
        <v>87273</v>
      </c>
      <c r="E920" s="66" t="s">
        <v>1240</v>
      </c>
      <c r="F920" s="67" t="s">
        <v>106</v>
      </c>
      <c r="G920" s="68">
        <v>131.81</v>
      </c>
      <c r="H920" s="68">
        <v>1</v>
      </c>
      <c r="I920" s="69">
        <v>131.81</v>
      </c>
      <c r="J920" s="69">
        <v>32.67</v>
      </c>
      <c r="K920" s="69">
        <v>15.99</v>
      </c>
      <c r="L920" s="69">
        <v>6413.87</v>
      </c>
      <c r="M920" s="69">
        <v>6413.87</v>
      </c>
      <c r="N920" s="41"/>
    </row>
    <row r="921" spans="1:14" x14ac:dyDescent="0.25">
      <c r="A921" s="47" t="s">
        <v>4139</v>
      </c>
      <c r="B921" s="57" t="s">
        <v>1560</v>
      </c>
      <c r="C921" s="60"/>
      <c r="D921" s="60"/>
      <c r="E921" s="59" t="s">
        <v>50</v>
      </c>
      <c r="F921" s="60"/>
      <c r="G921" s="61"/>
      <c r="H921" s="61"/>
      <c r="I921" s="61"/>
      <c r="J921" s="61"/>
      <c r="K921" s="61"/>
      <c r="L921" s="62">
        <v>2977.05</v>
      </c>
      <c r="M921" s="62">
        <v>2977.05</v>
      </c>
      <c r="N921" s="40"/>
    </row>
    <row r="922" spans="1:14" x14ac:dyDescent="0.25">
      <c r="A922" s="47" t="s">
        <v>4140</v>
      </c>
      <c r="B922" s="63" t="s">
        <v>1561</v>
      </c>
      <c r="C922" s="64" t="s">
        <v>104</v>
      </c>
      <c r="D922" s="65">
        <v>210102</v>
      </c>
      <c r="E922" s="66" t="s">
        <v>825</v>
      </c>
      <c r="F922" s="67" t="s">
        <v>106</v>
      </c>
      <c r="G922" s="68">
        <v>150.88999999999999</v>
      </c>
      <c r="H922" s="68">
        <v>1</v>
      </c>
      <c r="I922" s="69">
        <v>150.88999999999999</v>
      </c>
      <c r="J922" s="69">
        <v>2.98</v>
      </c>
      <c r="K922" s="69">
        <v>0.96</v>
      </c>
      <c r="L922" s="69">
        <v>594.5</v>
      </c>
      <c r="M922" s="69">
        <v>594.5</v>
      </c>
      <c r="N922" s="40"/>
    </row>
    <row r="923" spans="1:14" x14ac:dyDescent="0.25">
      <c r="A923" s="47" t="s">
        <v>4141</v>
      </c>
      <c r="B923" s="63" t="s">
        <v>1562</v>
      </c>
      <c r="C923" s="64" t="s">
        <v>104</v>
      </c>
      <c r="D923" s="65">
        <v>210515</v>
      </c>
      <c r="E923" s="66" t="s">
        <v>1244</v>
      </c>
      <c r="F923" s="67" t="s">
        <v>106</v>
      </c>
      <c r="G923" s="68">
        <v>150.88999999999999</v>
      </c>
      <c r="H923" s="68">
        <v>1</v>
      </c>
      <c r="I923" s="69">
        <v>150.88999999999999</v>
      </c>
      <c r="J923" s="69">
        <v>4.8</v>
      </c>
      <c r="K923" s="69">
        <v>10.99</v>
      </c>
      <c r="L923" s="69">
        <v>2382.5500000000002</v>
      </c>
      <c r="M923" s="69">
        <v>2382.5500000000002</v>
      </c>
      <c r="N923" s="40"/>
    </row>
    <row r="924" spans="1:14" x14ac:dyDescent="0.25">
      <c r="A924" s="47" t="s">
        <v>4142</v>
      </c>
      <c r="B924" s="57" t="s">
        <v>1563</v>
      </c>
      <c r="C924" s="60"/>
      <c r="D924" s="60"/>
      <c r="E924" s="59" t="s">
        <v>52</v>
      </c>
      <c r="F924" s="60"/>
      <c r="G924" s="61"/>
      <c r="H924" s="61"/>
      <c r="I924" s="61"/>
      <c r="J924" s="61"/>
      <c r="K924" s="61"/>
      <c r="L924" s="62">
        <v>31802.93</v>
      </c>
      <c r="M924" s="62">
        <v>31802.93</v>
      </c>
      <c r="N924" s="40"/>
    </row>
    <row r="925" spans="1:14" x14ac:dyDescent="0.25">
      <c r="A925" s="47" t="s">
        <v>4143</v>
      </c>
      <c r="B925" s="63" t="s">
        <v>1564</v>
      </c>
      <c r="C925" s="64" t="s">
        <v>104</v>
      </c>
      <c r="D925" s="65">
        <v>220902</v>
      </c>
      <c r="E925" s="66" t="s">
        <v>1247</v>
      </c>
      <c r="F925" s="67" t="s">
        <v>123</v>
      </c>
      <c r="G925" s="68">
        <v>56.36</v>
      </c>
      <c r="H925" s="68">
        <v>1</v>
      </c>
      <c r="I925" s="69">
        <v>56.36</v>
      </c>
      <c r="J925" s="69">
        <v>1.24</v>
      </c>
      <c r="K925" s="69">
        <v>6.6</v>
      </c>
      <c r="L925" s="69">
        <v>441.86</v>
      </c>
      <c r="M925" s="69">
        <v>441.86</v>
      </c>
      <c r="N925" s="40"/>
    </row>
    <row r="926" spans="1:14" x14ac:dyDescent="0.3">
      <c r="A926" s="47" t="s">
        <v>4144</v>
      </c>
      <c r="B926" s="63" t="s">
        <v>1565</v>
      </c>
      <c r="C926" s="64" t="s">
        <v>104</v>
      </c>
      <c r="D926" s="65">
        <v>220101</v>
      </c>
      <c r="E926" s="66" t="s">
        <v>1249</v>
      </c>
      <c r="F926" s="67" t="s">
        <v>106</v>
      </c>
      <c r="G926" s="68">
        <v>207.01</v>
      </c>
      <c r="H926" s="68">
        <v>1</v>
      </c>
      <c r="I926" s="69">
        <v>207.01</v>
      </c>
      <c r="J926" s="69">
        <v>22.27</v>
      </c>
      <c r="K926" s="69">
        <v>8.7899999999999991</v>
      </c>
      <c r="L926" s="69">
        <v>6429.73</v>
      </c>
      <c r="M926" s="69">
        <v>6429.73</v>
      </c>
      <c r="N926" s="41"/>
    </row>
    <row r="927" spans="1:14" x14ac:dyDescent="0.3">
      <c r="A927" s="47" t="s">
        <v>4145</v>
      </c>
      <c r="B927" s="63" t="s">
        <v>1566</v>
      </c>
      <c r="C927" s="64" t="s">
        <v>104</v>
      </c>
      <c r="D927" s="65">
        <v>221101</v>
      </c>
      <c r="E927" s="66" t="s">
        <v>1251</v>
      </c>
      <c r="F927" s="67" t="s">
        <v>106</v>
      </c>
      <c r="G927" s="68">
        <v>207.01</v>
      </c>
      <c r="H927" s="68">
        <v>1</v>
      </c>
      <c r="I927" s="69">
        <v>207.01</v>
      </c>
      <c r="J927" s="69">
        <v>56.32</v>
      </c>
      <c r="K927" s="69">
        <v>14.49</v>
      </c>
      <c r="L927" s="69">
        <v>14658.37</v>
      </c>
      <c r="M927" s="69">
        <v>14658.37</v>
      </c>
      <c r="N927" s="41"/>
    </row>
    <row r="928" spans="1:14" x14ac:dyDescent="0.25">
      <c r="A928" s="47" t="s">
        <v>4146</v>
      </c>
      <c r="B928" s="63" t="s">
        <v>1567</v>
      </c>
      <c r="C928" s="64" t="s">
        <v>104</v>
      </c>
      <c r="D928" s="65">
        <v>221104</v>
      </c>
      <c r="E928" s="66" t="s">
        <v>1255</v>
      </c>
      <c r="F928" s="67" t="s">
        <v>106</v>
      </c>
      <c r="G928" s="68">
        <v>207.01</v>
      </c>
      <c r="H928" s="68">
        <v>1</v>
      </c>
      <c r="I928" s="69">
        <v>207.01</v>
      </c>
      <c r="J928" s="69">
        <v>29.5</v>
      </c>
      <c r="K928" s="69">
        <v>0</v>
      </c>
      <c r="L928" s="69">
        <v>6106.79</v>
      </c>
      <c r="M928" s="69">
        <v>6106.79</v>
      </c>
      <c r="N928" s="40"/>
    </row>
    <row r="929" spans="1:14" ht="24" x14ac:dyDescent="0.3">
      <c r="A929" s="47" t="s">
        <v>4147</v>
      </c>
      <c r="B929" s="63" t="s">
        <v>1568</v>
      </c>
      <c r="C929" s="64" t="s">
        <v>104</v>
      </c>
      <c r="D929" s="65">
        <v>220100</v>
      </c>
      <c r="E929" s="66" t="s">
        <v>720</v>
      </c>
      <c r="F929" s="67" t="s">
        <v>106</v>
      </c>
      <c r="G929" s="68">
        <v>58.44</v>
      </c>
      <c r="H929" s="68">
        <v>1</v>
      </c>
      <c r="I929" s="69">
        <v>58.44</v>
      </c>
      <c r="J929" s="69">
        <v>39.92</v>
      </c>
      <c r="K929" s="69">
        <v>31.37</v>
      </c>
      <c r="L929" s="69">
        <v>4166.18</v>
      </c>
      <c r="M929" s="69">
        <v>4166.18</v>
      </c>
      <c r="N929" s="41"/>
    </row>
    <row r="930" spans="1:14" x14ac:dyDescent="0.25">
      <c r="A930" s="47" t="s">
        <v>4148</v>
      </c>
      <c r="B930" s="57" t="s">
        <v>1569</v>
      </c>
      <c r="C930" s="60"/>
      <c r="D930" s="60"/>
      <c r="E930" s="59" t="s">
        <v>56</v>
      </c>
      <c r="F930" s="60"/>
      <c r="G930" s="61"/>
      <c r="H930" s="61"/>
      <c r="I930" s="61"/>
      <c r="J930" s="61"/>
      <c r="K930" s="61"/>
      <c r="L930" s="62">
        <v>2995.63</v>
      </c>
      <c r="M930" s="62">
        <v>2995.63</v>
      </c>
      <c r="N930" s="40"/>
    </row>
    <row r="931" spans="1:14" x14ac:dyDescent="0.25">
      <c r="A931" s="47" t="s">
        <v>4149</v>
      </c>
      <c r="B931" s="63" t="s">
        <v>1570</v>
      </c>
      <c r="C931" s="64" t="s">
        <v>104</v>
      </c>
      <c r="D931" s="65">
        <v>240106</v>
      </c>
      <c r="E931" s="66" t="s">
        <v>1571</v>
      </c>
      <c r="F931" s="67" t="s">
        <v>123</v>
      </c>
      <c r="G931" s="68">
        <v>82.23</v>
      </c>
      <c r="H931" s="68">
        <v>1</v>
      </c>
      <c r="I931" s="69">
        <v>82.23</v>
      </c>
      <c r="J931" s="69">
        <v>23.95</v>
      </c>
      <c r="K931" s="69">
        <v>12.48</v>
      </c>
      <c r="L931" s="69">
        <v>2995.63</v>
      </c>
      <c r="M931" s="69">
        <v>2995.63</v>
      </c>
      <c r="N931" s="40"/>
    </row>
    <row r="932" spans="1:14" x14ac:dyDescent="0.25">
      <c r="A932" s="47" t="s">
        <v>4150</v>
      </c>
      <c r="B932" s="57" t="s">
        <v>1572</v>
      </c>
      <c r="C932" s="60"/>
      <c r="D932" s="60"/>
      <c r="E932" s="59" t="s">
        <v>60</v>
      </c>
      <c r="F932" s="60"/>
      <c r="G932" s="61"/>
      <c r="H932" s="61"/>
      <c r="I932" s="61"/>
      <c r="J932" s="61"/>
      <c r="K932" s="61"/>
      <c r="L932" s="62">
        <v>16203.58</v>
      </c>
      <c r="M932" s="62">
        <v>16203.58</v>
      </c>
      <c r="N932" s="40"/>
    </row>
    <row r="933" spans="1:14" x14ac:dyDescent="0.25">
      <c r="A933" s="47" t="s">
        <v>4151</v>
      </c>
      <c r="B933" s="72" t="s">
        <v>1573</v>
      </c>
      <c r="C933" s="73"/>
      <c r="D933" s="73"/>
      <c r="E933" s="74" t="s">
        <v>1264</v>
      </c>
      <c r="F933" s="73"/>
      <c r="G933" s="75"/>
      <c r="H933" s="75"/>
      <c r="I933" s="75"/>
      <c r="J933" s="75"/>
      <c r="K933" s="75"/>
      <c r="L933" s="76">
        <v>4142.1499999999996</v>
      </c>
      <c r="M933" s="76">
        <v>4142.1499999999996</v>
      </c>
      <c r="N933" s="40"/>
    </row>
    <row r="934" spans="1:14" x14ac:dyDescent="0.25">
      <c r="A934" s="47" t="s">
        <v>4152</v>
      </c>
      <c r="B934" s="63" t="s">
        <v>1574</v>
      </c>
      <c r="C934" s="64" t="s">
        <v>104</v>
      </c>
      <c r="D934" s="65">
        <v>261300</v>
      </c>
      <c r="E934" s="66" t="s">
        <v>1266</v>
      </c>
      <c r="F934" s="67" t="s">
        <v>106</v>
      </c>
      <c r="G934" s="68">
        <v>214.62</v>
      </c>
      <c r="H934" s="68">
        <v>1</v>
      </c>
      <c r="I934" s="69">
        <v>214.62</v>
      </c>
      <c r="J934" s="69">
        <v>1.74</v>
      </c>
      <c r="K934" s="69">
        <v>7.66</v>
      </c>
      <c r="L934" s="69">
        <v>2017.42</v>
      </c>
      <c r="M934" s="69">
        <v>2017.42</v>
      </c>
      <c r="N934" s="40"/>
    </row>
    <row r="935" spans="1:14" x14ac:dyDescent="0.25">
      <c r="A935" s="47" t="s">
        <v>4153</v>
      </c>
      <c r="B935" s="63" t="s">
        <v>1575</v>
      </c>
      <c r="C935" s="64" t="s">
        <v>104</v>
      </c>
      <c r="D935" s="65">
        <v>261001</v>
      </c>
      <c r="E935" s="66" t="s">
        <v>1268</v>
      </c>
      <c r="F935" s="67" t="s">
        <v>106</v>
      </c>
      <c r="G935" s="68">
        <v>214.62</v>
      </c>
      <c r="H935" s="68">
        <v>1</v>
      </c>
      <c r="I935" s="69">
        <v>214.62</v>
      </c>
      <c r="J935" s="69">
        <v>3.68</v>
      </c>
      <c r="K935" s="69">
        <v>6.22</v>
      </c>
      <c r="L935" s="69">
        <v>2124.73</v>
      </c>
      <c r="M935" s="69">
        <v>2124.73</v>
      </c>
      <c r="N935" s="40"/>
    </row>
    <row r="936" spans="1:14" x14ac:dyDescent="0.25">
      <c r="A936" s="47" t="s">
        <v>4154</v>
      </c>
      <c r="B936" s="72" t="s">
        <v>1576</v>
      </c>
      <c r="C936" s="73"/>
      <c r="D936" s="73"/>
      <c r="E936" s="74" t="s">
        <v>1270</v>
      </c>
      <c r="F936" s="73"/>
      <c r="G936" s="75"/>
      <c r="H936" s="75"/>
      <c r="I936" s="75"/>
      <c r="J936" s="75"/>
      <c r="K936" s="75"/>
      <c r="L936" s="76">
        <v>2652.67</v>
      </c>
      <c r="M936" s="76">
        <v>2652.67</v>
      </c>
      <c r="N936" s="40"/>
    </row>
    <row r="937" spans="1:14" x14ac:dyDescent="0.25">
      <c r="A937" s="47" t="s">
        <v>4155</v>
      </c>
      <c r="B937" s="63" t="s">
        <v>1577</v>
      </c>
      <c r="C937" s="64" t="s">
        <v>104</v>
      </c>
      <c r="D937" s="65">
        <v>261301</v>
      </c>
      <c r="E937" s="66" t="s">
        <v>1272</v>
      </c>
      <c r="F937" s="67" t="s">
        <v>106</v>
      </c>
      <c r="G937" s="68">
        <v>186.94</v>
      </c>
      <c r="H937" s="68">
        <v>1</v>
      </c>
      <c r="I937" s="69">
        <v>186.94</v>
      </c>
      <c r="J937" s="69">
        <v>1.1100000000000001</v>
      </c>
      <c r="K937" s="69">
        <v>5.31</v>
      </c>
      <c r="L937" s="69">
        <v>1200.1500000000001</v>
      </c>
      <c r="M937" s="69">
        <v>1200.1500000000001</v>
      </c>
      <c r="N937" s="40"/>
    </row>
    <row r="938" spans="1:14" x14ac:dyDescent="0.25">
      <c r="A938" s="47" t="s">
        <v>4156</v>
      </c>
      <c r="B938" s="63" t="s">
        <v>1578</v>
      </c>
      <c r="C938" s="64" t="s">
        <v>104</v>
      </c>
      <c r="D938" s="65">
        <v>261307</v>
      </c>
      <c r="E938" s="66" t="s">
        <v>1274</v>
      </c>
      <c r="F938" s="67" t="s">
        <v>106</v>
      </c>
      <c r="G938" s="68">
        <v>186.94</v>
      </c>
      <c r="H938" s="68">
        <v>1</v>
      </c>
      <c r="I938" s="69">
        <v>186.94</v>
      </c>
      <c r="J938" s="69">
        <v>3.29</v>
      </c>
      <c r="K938" s="69">
        <v>4.4800000000000004</v>
      </c>
      <c r="L938" s="69">
        <v>1452.52</v>
      </c>
      <c r="M938" s="69">
        <v>1452.52</v>
      </c>
      <c r="N938" s="40"/>
    </row>
    <row r="939" spans="1:14" x14ac:dyDescent="0.25">
      <c r="A939" s="47" t="s">
        <v>4157</v>
      </c>
      <c r="B939" s="72" t="s">
        <v>1579</v>
      </c>
      <c r="C939" s="73"/>
      <c r="D939" s="73"/>
      <c r="E939" s="74" t="s">
        <v>1276</v>
      </c>
      <c r="F939" s="73"/>
      <c r="G939" s="75"/>
      <c r="H939" s="75"/>
      <c r="I939" s="75"/>
      <c r="J939" s="75"/>
      <c r="K939" s="75"/>
      <c r="L939" s="76">
        <v>1757.02</v>
      </c>
      <c r="M939" s="76">
        <v>1757.02</v>
      </c>
      <c r="N939" s="40"/>
    </row>
    <row r="940" spans="1:14" x14ac:dyDescent="0.25">
      <c r="A940" s="47" t="s">
        <v>4158</v>
      </c>
      <c r="B940" s="63" t="s">
        <v>1580</v>
      </c>
      <c r="C940" s="64" t="s">
        <v>104</v>
      </c>
      <c r="D940" s="65">
        <v>261000</v>
      </c>
      <c r="E940" s="66" t="s">
        <v>838</v>
      </c>
      <c r="F940" s="67" t="s">
        <v>106</v>
      </c>
      <c r="G940" s="68">
        <v>161.63999999999999</v>
      </c>
      <c r="H940" s="68">
        <v>1</v>
      </c>
      <c r="I940" s="69">
        <v>161.63999999999999</v>
      </c>
      <c r="J940" s="69">
        <v>4.62</v>
      </c>
      <c r="K940" s="69">
        <v>6.25</v>
      </c>
      <c r="L940" s="69">
        <v>1757.02</v>
      </c>
      <c r="M940" s="69">
        <v>1757.02</v>
      </c>
      <c r="N940" s="40"/>
    </row>
    <row r="941" spans="1:14" x14ac:dyDescent="0.25">
      <c r="A941" s="47" t="s">
        <v>4159</v>
      </c>
      <c r="B941" s="72" t="s">
        <v>1581</v>
      </c>
      <c r="C941" s="73"/>
      <c r="D941" s="73"/>
      <c r="E941" s="74" t="s">
        <v>1279</v>
      </c>
      <c r="F941" s="73"/>
      <c r="G941" s="75"/>
      <c r="H941" s="75"/>
      <c r="I941" s="75"/>
      <c r="J941" s="75"/>
      <c r="K941" s="75"/>
      <c r="L941" s="76">
        <v>3709.09</v>
      </c>
      <c r="M941" s="76">
        <v>3709.09</v>
      </c>
      <c r="N941" s="40"/>
    </row>
    <row r="942" spans="1:14" x14ac:dyDescent="0.3">
      <c r="A942" s="47" t="s">
        <v>4160</v>
      </c>
      <c r="B942" s="63" t="s">
        <v>1582</v>
      </c>
      <c r="C942" s="64" t="s">
        <v>104</v>
      </c>
      <c r="D942" s="65">
        <v>261602</v>
      </c>
      <c r="E942" s="66" t="s">
        <v>730</v>
      </c>
      <c r="F942" s="67" t="s">
        <v>106</v>
      </c>
      <c r="G942" s="68">
        <v>175.62</v>
      </c>
      <c r="H942" s="68">
        <v>1</v>
      </c>
      <c r="I942" s="69">
        <v>175.62</v>
      </c>
      <c r="J942" s="69">
        <v>9.39</v>
      </c>
      <c r="K942" s="69">
        <v>11.73</v>
      </c>
      <c r="L942" s="69">
        <v>3709.09</v>
      </c>
      <c r="M942" s="69">
        <v>3709.09</v>
      </c>
      <c r="N942" s="41"/>
    </row>
    <row r="943" spans="1:14" x14ac:dyDescent="0.25">
      <c r="A943" s="47" t="s">
        <v>4161</v>
      </c>
      <c r="B943" s="72" t="s">
        <v>1583</v>
      </c>
      <c r="C943" s="73"/>
      <c r="D943" s="73"/>
      <c r="E943" s="74" t="s">
        <v>70</v>
      </c>
      <c r="F943" s="73"/>
      <c r="G943" s="75"/>
      <c r="H943" s="75"/>
      <c r="I943" s="75"/>
      <c r="J943" s="75"/>
      <c r="K943" s="75"/>
      <c r="L943" s="76">
        <v>3330.23</v>
      </c>
      <c r="M943" s="76">
        <v>3330.23</v>
      </c>
      <c r="N943" s="40"/>
    </row>
    <row r="944" spans="1:14" x14ac:dyDescent="0.25">
      <c r="A944" s="47" t="s">
        <v>4162</v>
      </c>
      <c r="B944" s="63" t="s">
        <v>1584</v>
      </c>
      <c r="C944" s="64" t="s">
        <v>104</v>
      </c>
      <c r="D944" s="65">
        <v>261609</v>
      </c>
      <c r="E944" s="66" t="s">
        <v>1283</v>
      </c>
      <c r="F944" s="67" t="s">
        <v>106</v>
      </c>
      <c r="G944" s="68">
        <v>291.87</v>
      </c>
      <c r="H944" s="68">
        <v>1</v>
      </c>
      <c r="I944" s="69">
        <v>291.87</v>
      </c>
      <c r="J944" s="69">
        <v>8.3000000000000007</v>
      </c>
      <c r="K944" s="69">
        <v>3.11</v>
      </c>
      <c r="L944" s="69">
        <v>3330.23</v>
      </c>
      <c r="M944" s="69">
        <v>3330.23</v>
      </c>
      <c r="N944" s="40"/>
    </row>
    <row r="945" spans="1:14" x14ac:dyDescent="0.25">
      <c r="A945" s="47" t="s">
        <v>4163</v>
      </c>
      <c r="B945" s="72" t="s">
        <v>1585</v>
      </c>
      <c r="C945" s="73"/>
      <c r="D945" s="73"/>
      <c r="E945" s="74" t="s">
        <v>718</v>
      </c>
      <c r="F945" s="73"/>
      <c r="G945" s="75"/>
      <c r="H945" s="75"/>
      <c r="I945" s="75"/>
      <c r="J945" s="75"/>
      <c r="K945" s="75"/>
      <c r="L945" s="76">
        <v>612.41999999999996</v>
      </c>
      <c r="M945" s="76">
        <v>612.41999999999996</v>
      </c>
      <c r="N945" s="40"/>
    </row>
    <row r="946" spans="1:14" x14ac:dyDescent="0.25">
      <c r="A946" s="47" t="s">
        <v>4164</v>
      </c>
      <c r="B946" s="63" t="s">
        <v>1586</v>
      </c>
      <c r="C946" s="64" t="s">
        <v>104</v>
      </c>
      <c r="D946" s="65">
        <v>261703</v>
      </c>
      <c r="E946" s="66" t="s">
        <v>733</v>
      </c>
      <c r="F946" s="67" t="s">
        <v>106</v>
      </c>
      <c r="G946" s="68">
        <v>58.83</v>
      </c>
      <c r="H946" s="68">
        <v>1</v>
      </c>
      <c r="I946" s="69">
        <v>58.83</v>
      </c>
      <c r="J946" s="69">
        <v>3.39</v>
      </c>
      <c r="K946" s="69">
        <v>7.02</v>
      </c>
      <c r="L946" s="69">
        <v>612.41999999999996</v>
      </c>
      <c r="M946" s="69">
        <v>612.41999999999996</v>
      </c>
      <c r="N946" s="40"/>
    </row>
    <row r="947" spans="1:14" x14ac:dyDescent="0.25">
      <c r="A947" s="47" t="s">
        <v>4165</v>
      </c>
      <c r="B947" s="57" t="s">
        <v>1587</v>
      </c>
      <c r="C947" s="60"/>
      <c r="D947" s="60"/>
      <c r="E947" s="59" t="s">
        <v>62</v>
      </c>
      <c r="F947" s="60"/>
      <c r="G947" s="61"/>
      <c r="H947" s="61"/>
      <c r="I947" s="61"/>
      <c r="J947" s="61"/>
      <c r="K947" s="61"/>
      <c r="L947" s="62">
        <v>21567.96</v>
      </c>
      <c r="M947" s="62">
        <v>21567.96</v>
      </c>
      <c r="N947" s="40"/>
    </row>
    <row r="948" spans="1:14" x14ac:dyDescent="0.25">
      <c r="A948" s="47" t="s">
        <v>4166</v>
      </c>
      <c r="B948" s="63" t="s">
        <v>1588</v>
      </c>
      <c r="C948" s="64" t="s">
        <v>104</v>
      </c>
      <c r="D948" s="65">
        <v>271608</v>
      </c>
      <c r="E948" s="66" t="s">
        <v>1291</v>
      </c>
      <c r="F948" s="67" t="s">
        <v>106</v>
      </c>
      <c r="G948" s="68">
        <v>37.380000000000003</v>
      </c>
      <c r="H948" s="68">
        <v>1</v>
      </c>
      <c r="I948" s="69">
        <v>37.380000000000003</v>
      </c>
      <c r="J948" s="69">
        <v>397.9</v>
      </c>
      <c r="K948" s="69">
        <v>40.53</v>
      </c>
      <c r="L948" s="69">
        <v>16388.509999999998</v>
      </c>
      <c r="M948" s="69">
        <v>16388.509999999998</v>
      </c>
      <c r="N948" s="40"/>
    </row>
    <row r="949" spans="1:14" x14ac:dyDescent="0.3">
      <c r="A949" s="47" t="s">
        <v>4167</v>
      </c>
      <c r="B949" s="63" t="s">
        <v>1589</v>
      </c>
      <c r="C949" s="64" t="s">
        <v>104</v>
      </c>
      <c r="D949" s="65">
        <v>271307</v>
      </c>
      <c r="E949" s="66" t="s">
        <v>1289</v>
      </c>
      <c r="F949" s="67" t="s">
        <v>123</v>
      </c>
      <c r="G949" s="68">
        <v>15.08</v>
      </c>
      <c r="H949" s="68">
        <v>1</v>
      </c>
      <c r="I949" s="69">
        <v>15.08</v>
      </c>
      <c r="J949" s="69">
        <v>202.63</v>
      </c>
      <c r="K949" s="69">
        <v>97.44</v>
      </c>
      <c r="L949" s="69">
        <v>4525.05</v>
      </c>
      <c r="M949" s="69">
        <v>4525.05</v>
      </c>
      <c r="N949" s="41"/>
    </row>
    <row r="950" spans="1:14" x14ac:dyDescent="0.25">
      <c r="A950" s="47" t="s">
        <v>4168</v>
      </c>
      <c r="B950" s="63" t="s">
        <v>1590</v>
      </c>
      <c r="C950" s="64" t="s">
        <v>104</v>
      </c>
      <c r="D950" s="65">
        <v>270501</v>
      </c>
      <c r="E950" s="66" t="s">
        <v>114</v>
      </c>
      <c r="F950" s="67" t="s">
        <v>106</v>
      </c>
      <c r="G950" s="68">
        <v>224.11</v>
      </c>
      <c r="H950" s="68">
        <v>1</v>
      </c>
      <c r="I950" s="69">
        <v>224.11</v>
      </c>
      <c r="J950" s="69">
        <v>1.31</v>
      </c>
      <c r="K950" s="69">
        <v>1.61</v>
      </c>
      <c r="L950" s="69">
        <v>654.4</v>
      </c>
      <c r="M950" s="69">
        <v>654.4</v>
      </c>
      <c r="N950" s="40"/>
    </row>
    <row r="951" spans="1:14" x14ac:dyDescent="0.25">
      <c r="A951" s="47" t="s">
        <v>4169</v>
      </c>
      <c r="B951" s="51">
        <v>7</v>
      </c>
      <c r="C951" s="71"/>
      <c r="D951" s="71"/>
      <c r="E951" s="53" t="s">
        <v>9</v>
      </c>
      <c r="F951" s="54" t="s">
        <v>101</v>
      </c>
      <c r="G951" s="55">
        <v>1</v>
      </c>
      <c r="H951" s="55">
        <v>1</v>
      </c>
      <c r="I951" s="56"/>
      <c r="J951" s="56"/>
      <c r="K951" s="56"/>
      <c r="L951" s="55">
        <v>317017.23</v>
      </c>
      <c r="M951" s="55">
        <v>317017.23</v>
      </c>
      <c r="N951" s="40"/>
    </row>
    <row r="952" spans="1:14" x14ac:dyDescent="0.25">
      <c r="A952" s="47" t="s">
        <v>4170</v>
      </c>
      <c r="B952" s="57" t="s">
        <v>1591</v>
      </c>
      <c r="C952" s="60"/>
      <c r="D952" s="60"/>
      <c r="E952" s="59" t="s">
        <v>20</v>
      </c>
      <c r="F952" s="60"/>
      <c r="G952" s="61"/>
      <c r="H952" s="61"/>
      <c r="I952" s="61"/>
      <c r="J952" s="61"/>
      <c r="K952" s="61"/>
      <c r="L952" s="62">
        <v>1391.06</v>
      </c>
      <c r="M952" s="62">
        <v>1391.06</v>
      </c>
      <c r="N952" s="40"/>
    </row>
    <row r="953" spans="1:14" ht="24" x14ac:dyDescent="0.3">
      <c r="A953" s="47" t="s">
        <v>4171</v>
      </c>
      <c r="B953" s="63" t="s">
        <v>1592</v>
      </c>
      <c r="C953" s="64" t="s">
        <v>104</v>
      </c>
      <c r="D953" s="65">
        <v>20701</v>
      </c>
      <c r="E953" s="66" t="s">
        <v>877</v>
      </c>
      <c r="F953" s="67" t="s">
        <v>106</v>
      </c>
      <c r="G953" s="68">
        <v>326.54000000000002</v>
      </c>
      <c r="H953" s="68">
        <v>1</v>
      </c>
      <c r="I953" s="69">
        <v>326.54000000000002</v>
      </c>
      <c r="J953" s="69">
        <v>2.98</v>
      </c>
      <c r="K953" s="69">
        <v>1.28</v>
      </c>
      <c r="L953" s="69">
        <v>1391.06</v>
      </c>
      <c r="M953" s="69">
        <v>1391.06</v>
      </c>
      <c r="N953" s="41"/>
    </row>
    <row r="954" spans="1:14" x14ac:dyDescent="0.25">
      <c r="A954" s="47" t="s">
        <v>4172</v>
      </c>
      <c r="B954" s="57" t="s">
        <v>1593</v>
      </c>
      <c r="C954" s="60"/>
      <c r="D954" s="60"/>
      <c r="E954" s="59" t="s">
        <v>22</v>
      </c>
      <c r="F954" s="60"/>
      <c r="G954" s="61"/>
      <c r="H954" s="61"/>
      <c r="I954" s="61"/>
      <c r="J954" s="61"/>
      <c r="K954" s="61"/>
      <c r="L954" s="62">
        <v>828.54</v>
      </c>
      <c r="M954" s="62">
        <v>828.54</v>
      </c>
      <c r="N954" s="40"/>
    </row>
    <row r="955" spans="1:14" x14ac:dyDescent="0.25">
      <c r="A955" s="47" t="s">
        <v>4173</v>
      </c>
      <c r="B955" s="63" t="s">
        <v>1594</v>
      </c>
      <c r="C955" s="64" t="s">
        <v>104</v>
      </c>
      <c r="D955" s="65">
        <v>30101</v>
      </c>
      <c r="E955" s="66" t="s">
        <v>782</v>
      </c>
      <c r="F955" s="67" t="s">
        <v>145</v>
      </c>
      <c r="G955" s="68">
        <v>22.85</v>
      </c>
      <c r="H955" s="68">
        <v>1</v>
      </c>
      <c r="I955" s="69">
        <v>22.85</v>
      </c>
      <c r="J955" s="69">
        <v>28.5</v>
      </c>
      <c r="K955" s="69">
        <v>7.76</v>
      </c>
      <c r="L955" s="69">
        <v>828.54</v>
      </c>
      <c r="M955" s="69">
        <v>828.54</v>
      </c>
      <c r="N955" s="40"/>
    </row>
    <row r="956" spans="1:14" x14ac:dyDescent="0.25">
      <c r="A956" s="47" t="s">
        <v>4174</v>
      </c>
      <c r="B956" s="57" t="s">
        <v>1595</v>
      </c>
      <c r="C956" s="60"/>
      <c r="D956" s="60"/>
      <c r="E956" s="59" t="s">
        <v>24</v>
      </c>
      <c r="F956" s="60"/>
      <c r="G956" s="61"/>
      <c r="H956" s="61"/>
      <c r="I956" s="61"/>
      <c r="J956" s="61"/>
      <c r="K956" s="61"/>
      <c r="L956" s="62">
        <v>2122.7199999999998</v>
      </c>
      <c r="M956" s="62">
        <v>2122.7199999999998</v>
      </c>
      <c r="N956" s="40"/>
    </row>
    <row r="957" spans="1:14" x14ac:dyDescent="0.25">
      <c r="A957" s="47" t="s">
        <v>4175</v>
      </c>
      <c r="B957" s="72" t="s">
        <v>1596</v>
      </c>
      <c r="C957" s="73"/>
      <c r="D957" s="73"/>
      <c r="E957" s="74" t="s">
        <v>954</v>
      </c>
      <c r="F957" s="73"/>
      <c r="G957" s="75"/>
      <c r="H957" s="75"/>
      <c r="I957" s="75"/>
      <c r="J957" s="75"/>
      <c r="K957" s="75"/>
      <c r="L957" s="76">
        <v>2106.1799999999998</v>
      </c>
      <c r="M957" s="76">
        <v>2106.1799999999998</v>
      </c>
      <c r="N957" s="40"/>
    </row>
    <row r="958" spans="1:14" ht="24" x14ac:dyDescent="0.3">
      <c r="A958" s="47" t="s">
        <v>4176</v>
      </c>
      <c r="B958" s="63" t="s">
        <v>1597</v>
      </c>
      <c r="C958" s="64" t="s">
        <v>104</v>
      </c>
      <c r="D958" s="65">
        <v>41140</v>
      </c>
      <c r="E958" s="70" t="s">
        <v>3188</v>
      </c>
      <c r="F958" s="67" t="s">
        <v>106</v>
      </c>
      <c r="G958" s="68">
        <v>326.54000000000002</v>
      </c>
      <c r="H958" s="68">
        <v>1</v>
      </c>
      <c r="I958" s="69">
        <v>326.54000000000002</v>
      </c>
      <c r="J958" s="69">
        <v>0</v>
      </c>
      <c r="K958" s="69">
        <v>2.15</v>
      </c>
      <c r="L958" s="69">
        <v>702.06</v>
      </c>
      <c r="M958" s="69">
        <v>702.06</v>
      </c>
      <c r="N958" s="41"/>
    </row>
    <row r="959" spans="1:14" x14ac:dyDescent="0.25">
      <c r="A959" s="47" t="s">
        <v>4177</v>
      </c>
      <c r="B959" s="63" t="s">
        <v>1598</v>
      </c>
      <c r="C959" s="64" t="s">
        <v>104</v>
      </c>
      <c r="D959" s="65">
        <v>41002</v>
      </c>
      <c r="E959" s="66" t="s">
        <v>787</v>
      </c>
      <c r="F959" s="67" t="s">
        <v>106</v>
      </c>
      <c r="G959" s="68">
        <v>326.54000000000002</v>
      </c>
      <c r="H959" s="68">
        <v>1</v>
      </c>
      <c r="I959" s="69">
        <v>326.54000000000002</v>
      </c>
      <c r="J959" s="69">
        <v>0</v>
      </c>
      <c r="K959" s="69">
        <v>4.3</v>
      </c>
      <c r="L959" s="69">
        <v>1404.12</v>
      </c>
      <c r="M959" s="69">
        <v>1404.12</v>
      </c>
      <c r="N959" s="40"/>
    </row>
    <row r="960" spans="1:14" x14ac:dyDescent="0.25">
      <c r="A960" s="47" t="s">
        <v>4178</v>
      </c>
      <c r="B960" s="72" t="s">
        <v>1599</v>
      </c>
      <c r="C960" s="73"/>
      <c r="D960" s="73"/>
      <c r="E960" s="74" t="s">
        <v>1600</v>
      </c>
      <c r="F960" s="73"/>
      <c r="G960" s="75"/>
      <c r="H960" s="75"/>
      <c r="I960" s="75"/>
      <c r="J960" s="75"/>
      <c r="K960" s="75"/>
      <c r="L960" s="76">
        <v>16.54</v>
      </c>
      <c r="M960" s="76">
        <v>16.54</v>
      </c>
      <c r="N960" s="40"/>
    </row>
    <row r="961" spans="1:14" x14ac:dyDescent="0.25">
      <c r="A961" s="47" t="s">
        <v>4179</v>
      </c>
      <c r="B961" s="63" t="s">
        <v>1601</v>
      </c>
      <c r="C961" s="64" t="s">
        <v>104</v>
      </c>
      <c r="D961" s="65">
        <v>40101</v>
      </c>
      <c r="E961" s="66" t="s">
        <v>144</v>
      </c>
      <c r="F961" s="67" t="s">
        <v>145</v>
      </c>
      <c r="G961" s="68">
        <v>0.36</v>
      </c>
      <c r="H961" s="68">
        <v>1</v>
      </c>
      <c r="I961" s="69">
        <v>0.36</v>
      </c>
      <c r="J961" s="69">
        <v>0</v>
      </c>
      <c r="K961" s="69">
        <v>27.66</v>
      </c>
      <c r="L961" s="69">
        <v>9.9499999999999993</v>
      </c>
      <c r="M961" s="69">
        <v>9.9499999999999993</v>
      </c>
      <c r="N961" s="40"/>
    </row>
    <row r="962" spans="1:14" x14ac:dyDescent="0.25">
      <c r="A962" s="47" t="s">
        <v>4180</v>
      </c>
      <c r="B962" s="63" t="s">
        <v>1602</v>
      </c>
      <c r="C962" s="64" t="s">
        <v>104</v>
      </c>
      <c r="D962" s="65">
        <v>40902</v>
      </c>
      <c r="E962" s="66" t="s">
        <v>147</v>
      </c>
      <c r="F962" s="67" t="s">
        <v>145</v>
      </c>
      <c r="G962" s="68">
        <v>0.36</v>
      </c>
      <c r="H962" s="68">
        <v>1</v>
      </c>
      <c r="I962" s="69">
        <v>0.36</v>
      </c>
      <c r="J962" s="69">
        <v>0</v>
      </c>
      <c r="K962" s="69">
        <v>18.32</v>
      </c>
      <c r="L962" s="69">
        <v>6.59</v>
      </c>
      <c r="M962" s="69">
        <v>6.59</v>
      </c>
      <c r="N962" s="40"/>
    </row>
    <row r="963" spans="1:14" x14ac:dyDescent="0.25">
      <c r="A963" s="47" t="s">
        <v>4181</v>
      </c>
      <c r="B963" s="57" t="s">
        <v>1603</v>
      </c>
      <c r="C963" s="60"/>
      <c r="D963" s="60"/>
      <c r="E963" s="59" t="s">
        <v>26</v>
      </c>
      <c r="F963" s="60"/>
      <c r="G963" s="61"/>
      <c r="H963" s="61"/>
      <c r="I963" s="61"/>
      <c r="J963" s="61"/>
      <c r="K963" s="61"/>
      <c r="L963" s="62">
        <v>27153.119999999999</v>
      </c>
      <c r="M963" s="62">
        <v>27153.119999999999</v>
      </c>
      <c r="N963" s="40"/>
    </row>
    <row r="964" spans="1:14" x14ac:dyDescent="0.25">
      <c r="A964" s="47" t="s">
        <v>4182</v>
      </c>
      <c r="B964" s="72" t="s">
        <v>1604</v>
      </c>
      <c r="C964" s="73"/>
      <c r="D964" s="73"/>
      <c r="E964" s="74" t="s">
        <v>885</v>
      </c>
      <c r="F964" s="73"/>
      <c r="G964" s="75"/>
      <c r="H964" s="75"/>
      <c r="I964" s="75"/>
      <c r="J964" s="75"/>
      <c r="K964" s="75"/>
      <c r="L964" s="76">
        <v>17215.77</v>
      </c>
      <c r="M964" s="76">
        <v>17215.77</v>
      </c>
      <c r="N964" s="40"/>
    </row>
    <row r="965" spans="1:14" x14ac:dyDescent="0.25">
      <c r="A965" s="47" t="s">
        <v>4183</v>
      </c>
      <c r="B965" s="63" t="s">
        <v>1605</v>
      </c>
      <c r="C965" s="64" t="s">
        <v>104</v>
      </c>
      <c r="D965" s="65">
        <v>50302</v>
      </c>
      <c r="E965" s="66" t="s">
        <v>887</v>
      </c>
      <c r="F965" s="67" t="s">
        <v>123</v>
      </c>
      <c r="G965" s="68">
        <v>215</v>
      </c>
      <c r="H965" s="68">
        <v>1</v>
      </c>
      <c r="I965" s="69">
        <v>215</v>
      </c>
      <c r="J965" s="69">
        <v>26.69</v>
      </c>
      <c r="K965" s="69">
        <v>30.06</v>
      </c>
      <c r="L965" s="69">
        <v>12201.25</v>
      </c>
      <c r="M965" s="69">
        <v>12201.25</v>
      </c>
      <c r="N965" s="40"/>
    </row>
    <row r="966" spans="1:14" x14ac:dyDescent="0.25">
      <c r="A966" s="47" t="s">
        <v>4184</v>
      </c>
      <c r="B966" s="63" t="s">
        <v>1606</v>
      </c>
      <c r="C966" s="64" t="s">
        <v>104</v>
      </c>
      <c r="D966" s="65">
        <v>52014</v>
      </c>
      <c r="E966" s="66" t="s">
        <v>797</v>
      </c>
      <c r="F966" s="67" t="s">
        <v>795</v>
      </c>
      <c r="G966" s="68">
        <v>96.32</v>
      </c>
      <c r="H966" s="68">
        <v>1</v>
      </c>
      <c r="I966" s="69">
        <v>96.32</v>
      </c>
      <c r="J966" s="69">
        <v>10.88</v>
      </c>
      <c r="K966" s="69">
        <v>2.0699999999999998</v>
      </c>
      <c r="L966" s="69">
        <v>1247.3399999999999</v>
      </c>
      <c r="M966" s="69">
        <v>1247.3399999999999</v>
      </c>
      <c r="N966" s="40"/>
    </row>
    <row r="967" spans="1:14" x14ac:dyDescent="0.25">
      <c r="A967" s="47" t="s">
        <v>4185</v>
      </c>
      <c r="B967" s="63" t="s">
        <v>1607</v>
      </c>
      <c r="C967" s="64" t="s">
        <v>104</v>
      </c>
      <c r="D967" s="65">
        <v>52005</v>
      </c>
      <c r="E967" s="66" t="s">
        <v>890</v>
      </c>
      <c r="F967" s="67" t="s">
        <v>795</v>
      </c>
      <c r="G967" s="68">
        <v>374.1</v>
      </c>
      <c r="H967" s="68">
        <v>1</v>
      </c>
      <c r="I967" s="69">
        <v>374.1</v>
      </c>
      <c r="J967" s="69">
        <v>7.7</v>
      </c>
      <c r="K967" s="69">
        <v>2.37</v>
      </c>
      <c r="L967" s="69">
        <v>3767.18</v>
      </c>
      <c r="M967" s="69">
        <v>3767.18</v>
      </c>
      <c r="N967" s="40"/>
    </row>
    <row r="968" spans="1:14" x14ac:dyDescent="0.25">
      <c r="A968" s="47" t="s">
        <v>4186</v>
      </c>
      <c r="B968" s="72" t="s">
        <v>1608</v>
      </c>
      <c r="C968" s="73"/>
      <c r="D968" s="73"/>
      <c r="E968" s="74" t="s">
        <v>892</v>
      </c>
      <c r="F968" s="73"/>
      <c r="G968" s="75"/>
      <c r="H968" s="75"/>
      <c r="I968" s="75"/>
      <c r="J968" s="75"/>
      <c r="K968" s="75"/>
      <c r="L968" s="76">
        <v>7871.5399999999991</v>
      </c>
      <c r="M968" s="76">
        <v>7871.5399999999991</v>
      </c>
      <c r="N968" s="40"/>
    </row>
    <row r="969" spans="1:14" x14ac:dyDescent="0.25">
      <c r="A969" s="47" t="s">
        <v>4187</v>
      </c>
      <c r="B969" s="63" t="s">
        <v>1609</v>
      </c>
      <c r="C969" s="64" t="s">
        <v>104</v>
      </c>
      <c r="D969" s="65">
        <v>50901</v>
      </c>
      <c r="E969" s="66" t="s">
        <v>894</v>
      </c>
      <c r="F969" s="67" t="s">
        <v>145</v>
      </c>
      <c r="G969" s="68">
        <v>10.029999999999999</v>
      </c>
      <c r="H969" s="68">
        <v>1</v>
      </c>
      <c r="I969" s="69">
        <v>10.029999999999999</v>
      </c>
      <c r="J969" s="69">
        <v>0</v>
      </c>
      <c r="K969" s="69">
        <v>35.020000000000003</v>
      </c>
      <c r="L969" s="69">
        <v>351.25</v>
      </c>
      <c r="M969" s="69">
        <v>351.25</v>
      </c>
      <c r="N969" s="40"/>
    </row>
    <row r="970" spans="1:14" x14ac:dyDescent="0.25">
      <c r="A970" s="47" t="s">
        <v>4188</v>
      </c>
      <c r="B970" s="63" t="s">
        <v>1610</v>
      </c>
      <c r="C970" s="64" t="s">
        <v>104</v>
      </c>
      <c r="D970" s="65">
        <v>41002</v>
      </c>
      <c r="E970" s="66" t="s">
        <v>787</v>
      </c>
      <c r="F970" s="67" t="s">
        <v>106</v>
      </c>
      <c r="G970" s="68">
        <v>16.920000000000002</v>
      </c>
      <c r="H970" s="68">
        <v>1</v>
      </c>
      <c r="I970" s="69">
        <v>16.920000000000002</v>
      </c>
      <c r="J970" s="69">
        <v>0</v>
      </c>
      <c r="K970" s="69">
        <v>4.3</v>
      </c>
      <c r="L970" s="69">
        <v>72.75</v>
      </c>
      <c r="M970" s="69">
        <v>72.75</v>
      </c>
      <c r="N970" s="40"/>
    </row>
    <row r="971" spans="1:14" ht="24" x14ac:dyDescent="0.3">
      <c r="A971" s="47" t="s">
        <v>4189</v>
      </c>
      <c r="B971" s="63" t="s">
        <v>1611</v>
      </c>
      <c r="C971" s="64" t="s">
        <v>170</v>
      </c>
      <c r="D971" s="65">
        <v>96617</v>
      </c>
      <c r="E971" s="66" t="s">
        <v>897</v>
      </c>
      <c r="F971" s="67" t="s">
        <v>106</v>
      </c>
      <c r="G971" s="68">
        <v>16.920000000000002</v>
      </c>
      <c r="H971" s="68">
        <v>1</v>
      </c>
      <c r="I971" s="69">
        <v>16.920000000000002</v>
      </c>
      <c r="J971" s="69">
        <v>10.73</v>
      </c>
      <c r="K971" s="69">
        <v>5.23</v>
      </c>
      <c r="L971" s="69">
        <v>270.04000000000002</v>
      </c>
      <c r="M971" s="69">
        <v>270.04000000000002</v>
      </c>
      <c r="N971" s="41"/>
    </row>
    <row r="972" spans="1:14" x14ac:dyDescent="0.25">
      <c r="A972" s="47" t="s">
        <v>4190</v>
      </c>
      <c r="B972" s="63" t="s">
        <v>1612</v>
      </c>
      <c r="C972" s="64" t="s">
        <v>104</v>
      </c>
      <c r="D972" s="65">
        <v>52014</v>
      </c>
      <c r="E972" s="66" t="s">
        <v>797</v>
      </c>
      <c r="F972" s="67" t="s">
        <v>795</v>
      </c>
      <c r="G972" s="68">
        <v>144.16</v>
      </c>
      <c r="H972" s="68">
        <v>1</v>
      </c>
      <c r="I972" s="69">
        <v>144.16</v>
      </c>
      <c r="J972" s="69">
        <v>10.88</v>
      </c>
      <c r="K972" s="69">
        <v>2.0699999999999998</v>
      </c>
      <c r="L972" s="69">
        <v>1866.87</v>
      </c>
      <c r="M972" s="69">
        <v>1866.87</v>
      </c>
      <c r="N972" s="40"/>
    </row>
    <row r="973" spans="1:14" x14ac:dyDescent="0.25">
      <c r="A973" s="47" t="s">
        <v>4191</v>
      </c>
      <c r="B973" s="63" t="s">
        <v>1613</v>
      </c>
      <c r="C973" s="64" t="s">
        <v>104</v>
      </c>
      <c r="D973" s="65">
        <v>52004</v>
      </c>
      <c r="E973" s="66" t="s">
        <v>1310</v>
      </c>
      <c r="F973" s="67" t="s">
        <v>795</v>
      </c>
      <c r="G973" s="68">
        <v>27.52</v>
      </c>
      <c r="H973" s="68">
        <v>1</v>
      </c>
      <c r="I973" s="69">
        <v>27.52</v>
      </c>
      <c r="J973" s="69">
        <v>7.79</v>
      </c>
      <c r="K973" s="69">
        <v>2.37</v>
      </c>
      <c r="L973" s="69">
        <v>279.60000000000002</v>
      </c>
      <c r="M973" s="69">
        <v>279.60000000000002</v>
      </c>
      <c r="N973" s="40"/>
    </row>
    <row r="974" spans="1:14" x14ac:dyDescent="0.25">
      <c r="A974" s="47" t="s">
        <v>4192</v>
      </c>
      <c r="B974" s="63" t="s">
        <v>1614</v>
      </c>
      <c r="C974" s="64" t="s">
        <v>104</v>
      </c>
      <c r="D974" s="65">
        <v>51036</v>
      </c>
      <c r="E974" s="66" t="s">
        <v>799</v>
      </c>
      <c r="F974" s="67" t="s">
        <v>145</v>
      </c>
      <c r="G974" s="68">
        <v>10.029999999999999</v>
      </c>
      <c r="H974" s="68">
        <v>1</v>
      </c>
      <c r="I974" s="69">
        <v>10.029999999999999</v>
      </c>
      <c r="J974" s="69">
        <v>469.28</v>
      </c>
      <c r="K974" s="69">
        <v>0</v>
      </c>
      <c r="L974" s="69">
        <v>4706.87</v>
      </c>
      <c r="M974" s="69">
        <v>4706.87</v>
      </c>
      <c r="N974" s="40"/>
    </row>
    <row r="975" spans="1:14" x14ac:dyDescent="0.3">
      <c r="A975" s="47" t="s">
        <v>4193</v>
      </c>
      <c r="B975" s="63" t="s">
        <v>1615</v>
      </c>
      <c r="C975" s="64" t="s">
        <v>104</v>
      </c>
      <c r="D975" s="65">
        <v>51060</v>
      </c>
      <c r="E975" s="66" t="s">
        <v>1313</v>
      </c>
      <c r="F975" s="67" t="s">
        <v>145</v>
      </c>
      <c r="G975" s="68">
        <v>10.029999999999999</v>
      </c>
      <c r="H975" s="68">
        <v>1</v>
      </c>
      <c r="I975" s="69">
        <v>10.029999999999999</v>
      </c>
      <c r="J975" s="69">
        <v>0.1</v>
      </c>
      <c r="K975" s="69">
        <v>32.22</v>
      </c>
      <c r="L975" s="69">
        <v>324.16000000000003</v>
      </c>
      <c r="M975" s="69">
        <v>324.16000000000003</v>
      </c>
      <c r="N975" s="41"/>
    </row>
    <row r="976" spans="1:14" x14ac:dyDescent="0.25">
      <c r="A976" s="47" t="s">
        <v>4194</v>
      </c>
      <c r="B976" s="72" t="s">
        <v>1616</v>
      </c>
      <c r="C976" s="73"/>
      <c r="D976" s="73"/>
      <c r="E976" s="74" t="s">
        <v>903</v>
      </c>
      <c r="F976" s="73"/>
      <c r="G976" s="75"/>
      <c r="H976" s="75"/>
      <c r="I976" s="75"/>
      <c r="J976" s="75"/>
      <c r="K976" s="75"/>
      <c r="L976" s="76">
        <v>1990.75</v>
      </c>
      <c r="M976" s="76">
        <v>1990.75</v>
      </c>
      <c r="N976" s="40"/>
    </row>
    <row r="977" spans="1:14" x14ac:dyDescent="0.25">
      <c r="A977" s="47" t="s">
        <v>4195</v>
      </c>
      <c r="B977" s="63" t="s">
        <v>1617</v>
      </c>
      <c r="C977" s="64" t="s">
        <v>104</v>
      </c>
      <c r="D977" s="65">
        <v>52014</v>
      </c>
      <c r="E977" s="66" t="s">
        <v>797</v>
      </c>
      <c r="F977" s="67" t="s">
        <v>795</v>
      </c>
      <c r="G977" s="68">
        <v>47</v>
      </c>
      <c r="H977" s="68">
        <v>1</v>
      </c>
      <c r="I977" s="69">
        <v>47</v>
      </c>
      <c r="J977" s="69">
        <v>10.88</v>
      </c>
      <c r="K977" s="69">
        <v>2.0699999999999998</v>
      </c>
      <c r="L977" s="69">
        <v>608.65</v>
      </c>
      <c r="M977" s="69">
        <v>608.65</v>
      </c>
      <c r="N977" s="40"/>
    </row>
    <row r="978" spans="1:14" x14ac:dyDescent="0.25">
      <c r="A978" s="47" t="s">
        <v>4196</v>
      </c>
      <c r="B978" s="63" t="s">
        <v>1618</v>
      </c>
      <c r="C978" s="64" t="s">
        <v>104</v>
      </c>
      <c r="D978" s="65">
        <v>52005</v>
      </c>
      <c r="E978" s="66" t="s">
        <v>890</v>
      </c>
      <c r="F978" s="67" t="s">
        <v>795</v>
      </c>
      <c r="G978" s="68">
        <v>137.25</v>
      </c>
      <c r="H978" s="68">
        <v>1</v>
      </c>
      <c r="I978" s="69">
        <v>137.25</v>
      </c>
      <c r="J978" s="69">
        <v>7.7</v>
      </c>
      <c r="K978" s="69">
        <v>2.37</v>
      </c>
      <c r="L978" s="69">
        <v>1382.1</v>
      </c>
      <c r="M978" s="69">
        <v>1382.1</v>
      </c>
      <c r="N978" s="40"/>
    </row>
    <row r="979" spans="1:14" x14ac:dyDescent="0.25">
      <c r="A979" s="47" t="s">
        <v>4197</v>
      </c>
      <c r="B979" s="72" t="s">
        <v>1619</v>
      </c>
      <c r="C979" s="73"/>
      <c r="D979" s="73"/>
      <c r="E979" s="74" t="s">
        <v>907</v>
      </c>
      <c r="F979" s="73"/>
      <c r="G979" s="75"/>
      <c r="H979" s="75"/>
      <c r="I979" s="75"/>
      <c r="J979" s="75"/>
      <c r="K979" s="75"/>
      <c r="L979" s="76">
        <v>75.06</v>
      </c>
      <c r="M979" s="76">
        <v>75.06</v>
      </c>
      <c r="N979" s="40"/>
    </row>
    <row r="980" spans="1:14" x14ac:dyDescent="0.25">
      <c r="A980" s="47" t="s">
        <v>4198</v>
      </c>
      <c r="B980" s="63" t="s">
        <v>1620</v>
      </c>
      <c r="C980" s="64" t="s">
        <v>104</v>
      </c>
      <c r="D980" s="65">
        <v>50251</v>
      </c>
      <c r="E980" s="66" t="s">
        <v>909</v>
      </c>
      <c r="F980" s="67" t="s">
        <v>101</v>
      </c>
      <c r="G980" s="68">
        <v>6</v>
      </c>
      <c r="H980" s="68">
        <v>1</v>
      </c>
      <c r="I980" s="69">
        <v>6</v>
      </c>
      <c r="J980" s="69">
        <v>12.51</v>
      </c>
      <c r="K980" s="69">
        <v>0</v>
      </c>
      <c r="L980" s="69">
        <v>75.06</v>
      </c>
      <c r="M980" s="69">
        <v>75.06</v>
      </c>
      <c r="N980" s="40"/>
    </row>
    <row r="981" spans="1:14" x14ac:dyDescent="0.25">
      <c r="A981" s="47" t="s">
        <v>4199</v>
      </c>
      <c r="B981" s="57" t="s">
        <v>1621</v>
      </c>
      <c r="C981" s="60"/>
      <c r="D981" s="60"/>
      <c r="E981" s="59" t="s">
        <v>28</v>
      </c>
      <c r="F981" s="60"/>
      <c r="G981" s="61"/>
      <c r="H981" s="61"/>
      <c r="I981" s="61"/>
      <c r="J981" s="61"/>
      <c r="K981" s="61"/>
      <c r="L981" s="62">
        <v>40324.929999999993</v>
      </c>
      <c r="M981" s="62">
        <v>40324.929999999993</v>
      </c>
      <c r="N981" s="40"/>
    </row>
    <row r="982" spans="1:14" x14ac:dyDescent="0.25">
      <c r="A982" s="47" t="s">
        <v>4200</v>
      </c>
      <c r="B982" s="72" t="s">
        <v>1622</v>
      </c>
      <c r="C982" s="73"/>
      <c r="D982" s="73"/>
      <c r="E982" s="74" t="s">
        <v>912</v>
      </c>
      <c r="F982" s="73"/>
      <c r="G982" s="75"/>
      <c r="H982" s="75"/>
      <c r="I982" s="75"/>
      <c r="J982" s="75"/>
      <c r="K982" s="75"/>
      <c r="L982" s="76">
        <v>9723.24</v>
      </c>
      <c r="M982" s="76">
        <v>9723.24</v>
      </c>
      <c r="N982" s="40"/>
    </row>
    <row r="983" spans="1:14" x14ac:dyDescent="0.25">
      <c r="A983" s="47" t="s">
        <v>4201</v>
      </c>
      <c r="B983" s="63" t="s">
        <v>1623</v>
      </c>
      <c r="C983" s="64" t="s">
        <v>104</v>
      </c>
      <c r="D983" s="65">
        <v>40101</v>
      </c>
      <c r="E983" s="66" t="s">
        <v>144</v>
      </c>
      <c r="F983" s="67" t="s">
        <v>145</v>
      </c>
      <c r="G983" s="68">
        <v>13.51</v>
      </c>
      <c r="H983" s="68">
        <v>1</v>
      </c>
      <c r="I983" s="69">
        <v>13.51</v>
      </c>
      <c r="J983" s="69">
        <v>0</v>
      </c>
      <c r="K983" s="69">
        <v>27.66</v>
      </c>
      <c r="L983" s="69">
        <v>373.68</v>
      </c>
      <c r="M983" s="69">
        <v>373.68</v>
      </c>
      <c r="N983" s="40"/>
    </row>
    <row r="984" spans="1:14" x14ac:dyDescent="0.25">
      <c r="A984" s="47" t="s">
        <v>4202</v>
      </c>
      <c r="B984" s="63" t="s">
        <v>1624</v>
      </c>
      <c r="C984" s="64" t="s">
        <v>104</v>
      </c>
      <c r="D984" s="65">
        <v>60191</v>
      </c>
      <c r="E984" s="66" t="s">
        <v>915</v>
      </c>
      <c r="F984" s="67" t="s">
        <v>106</v>
      </c>
      <c r="G984" s="68">
        <v>77.2</v>
      </c>
      <c r="H984" s="68">
        <v>1</v>
      </c>
      <c r="I984" s="69">
        <v>77.2</v>
      </c>
      <c r="J984" s="69">
        <v>20.100000000000001</v>
      </c>
      <c r="K984" s="69">
        <v>9.0399999999999991</v>
      </c>
      <c r="L984" s="69">
        <v>2249.6</v>
      </c>
      <c r="M984" s="69">
        <v>2249.6</v>
      </c>
      <c r="N984" s="40"/>
    </row>
    <row r="985" spans="1:14" x14ac:dyDescent="0.25">
      <c r="A985" s="47" t="s">
        <v>4203</v>
      </c>
      <c r="B985" s="63" t="s">
        <v>1625</v>
      </c>
      <c r="C985" s="64" t="s">
        <v>104</v>
      </c>
      <c r="D985" s="65">
        <v>41002</v>
      </c>
      <c r="E985" s="66" t="s">
        <v>787</v>
      </c>
      <c r="F985" s="67" t="s">
        <v>106</v>
      </c>
      <c r="G985" s="68">
        <v>19.3</v>
      </c>
      <c r="H985" s="68">
        <v>1</v>
      </c>
      <c r="I985" s="69">
        <v>19.3</v>
      </c>
      <c r="J985" s="69">
        <v>0</v>
      </c>
      <c r="K985" s="69">
        <v>4.3</v>
      </c>
      <c r="L985" s="69">
        <v>82.99</v>
      </c>
      <c r="M985" s="69">
        <v>82.99</v>
      </c>
      <c r="N985" s="40"/>
    </row>
    <row r="986" spans="1:14" ht="24" x14ac:dyDescent="0.3">
      <c r="A986" s="47" t="s">
        <v>4204</v>
      </c>
      <c r="B986" s="63" t="s">
        <v>1626</v>
      </c>
      <c r="C986" s="64" t="s">
        <v>170</v>
      </c>
      <c r="D986" s="65">
        <v>96617</v>
      </c>
      <c r="E986" s="66" t="s">
        <v>897</v>
      </c>
      <c r="F986" s="67" t="s">
        <v>106</v>
      </c>
      <c r="G986" s="68">
        <v>19.3</v>
      </c>
      <c r="H986" s="68">
        <v>1</v>
      </c>
      <c r="I986" s="69">
        <v>19.3</v>
      </c>
      <c r="J986" s="69">
        <v>10.73</v>
      </c>
      <c r="K986" s="69">
        <v>5.23</v>
      </c>
      <c r="L986" s="69">
        <v>308.02</v>
      </c>
      <c r="M986" s="69">
        <v>308.02</v>
      </c>
      <c r="N986" s="41"/>
    </row>
    <row r="987" spans="1:14" ht="24" x14ac:dyDescent="0.3">
      <c r="A987" s="47" t="s">
        <v>4205</v>
      </c>
      <c r="B987" s="63" t="s">
        <v>1627</v>
      </c>
      <c r="C987" s="64" t="s">
        <v>170</v>
      </c>
      <c r="D987" s="65">
        <v>92759</v>
      </c>
      <c r="E987" s="66" t="s">
        <v>919</v>
      </c>
      <c r="F987" s="67" t="s">
        <v>795</v>
      </c>
      <c r="G987" s="68">
        <v>106.8</v>
      </c>
      <c r="H987" s="68">
        <v>1</v>
      </c>
      <c r="I987" s="69">
        <v>106.8</v>
      </c>
      <c r="J987" s="69">
        <v>8.7799999999999994</v>
      </c>
      <c r="K987" s="69">
        <v>3.18</v>
      </c>
      <c r="L987" s="69">
        <v>1277.32</v>
      </c>
      <c r="M987" s="69">
        <v>1277.32</v>
      </c>
      <c r="N987" s="41"/>
    </row>
    <row r="988" spans="1:14" x14ac:dyDescent="0.25">
      <c r="A988" s="47" t="s">
        <v>4206</v>
      </c>
      <c r="B988" s="63" t="s">
        <v>1628</v>
      </c>
      <c r="C988" s="64" t="s">
        <v>104</v>
      </c>
      <c r="D988" s="65">
        <v>60304</v>
      </c>
      <c r="E988" s="66" t="s">
        <v>921</v>
      </c>
      <c r="F988" s="67" t="s">
        <v>795</v>
      </c>
      <c r="G988" s="68">
        <v>229.8</v>
      </c>
      <c r="H988" s="68">
        <v>1</v>
      </c>
      <c r="I988" s="69">
        <v>229.8</v>
      </c>
      <c r="J988" s="69">
        <v>7.79</v>
      </c>
      <c r="K988" s="69">
        <v>2.37</v>
      </c>
      <c r="L988" s="69">
        <v>2334.7600000000002</v>
      </c>
      <c r="M988" s="69">
        <v>2334.7600000000002</v>
      </c>
      <c r="N988" s="40"/>
    </row>
    <row r="989" spans="1:14" x14ac:dyDescent="0.25">
      <c r="A989" s="47" t="s">
        <v>4207</v>
      </c>
      <c r="B989" s="63" t="s">
        <v>1629</v>
      </c>
      <c r="C989" s="64" t="s">
        <v>104</v>
      </c>
      <c r="D989" s="65">
        <v>60524</v>
      </c>
      <c r="E989" s="66" t="s">
        <v>799</v>
      </c>
      <c r="F989" s="67" t="s">
        <v>145</v>
      </c>
      <c r="G989" s="68">
        <v>5.79</v>
      </c>
      <c r="H989" s="68">
        <v>1</v>
      </c>
      <c r="I989" s="69">
        <v>5.79</v>
      </c>
      <c r="J989" s="69">
        <v>469.28</v>
      </c>
      <c r="K989" s="69">
        <v>0</v>
      </c>
      <c r="L989" s="69">
        <v>2717.13</v>
      </c>
      <c r="M989" s="69">
        <v>2717.13</v>
      </c>
      <c r="N989" s="40"/>
    </row>
    <row r="990" spans="1:14" ht="24" x14ac:dyDescent="0.3">
      <c r="A990" s="47" t="s">
        <v>4208</v>
      </c>
      <c r="B990" s="63" t="s">
        <v>1630</v>
      </c>
      <c r="C990" s="64" t="s">
        <v>104</v>
      </c>
      <c r="D990" s="65">
        <v>60800</v>
      </c>
      <c r="E990" s="66" t="s">
        <v>924</v>
      </c>
      <c r="F990" s="67" t="s">
        <v>145</v>
      </c>
      <c r="G990" s="68">
        <v>5.79</v>
      </c>
      <c r="H990" s="68">
        <v>1</v>
      </c>
      <c r="I990" s="69">
        <v>5.79</v>
      </c>
      <c r="J990" s="69">
        <v>0.1</v>
      </c>
      <c r="K990" s="69">
        <v>41.06</v>
      </c>
      <c r="L990" s="69">
        <v>238.31</v>
      </c>
      <c r="M990" s="69">
        <v>238.31</v>
      </c>
      <c r="N990" s="41"/>
    </row>
    <row r="991" spans="1:14" x14ac:dyDescent="0.25">
      <c r="A991" s="47" t="s">
        <v>4209</v>
      </c>
      <c r="B991" s="63" t="s">
        <v>1631</v>
      </c>
      <c r="C991" s="64" t="s">
        <v>104</v>
      </c>
      <c r="D991" s="65">
        <v>40902</v>
      </c>
      <c r="E991" s="66" t="s">
        <v>147</v>
      </c>
      <c r="F991" s="67" t="s">
        <v>145</v>
      </c>
      <c r="G991" s="68">
        <v>7.72</v>
      </c>
      <c r="H991" s="68">
        <v>1</v>
      </c>
      <c r="I991" s="69">
        <v>7.72</v>
      </c>
      <c r="J991" s="69">
        <v>0</v>
      </c>
      <c r="K991" s="69">
        <v>18.32</v>
      </c>
      <c r="L991" s="69">
        <v>141.43</v>
      </c>
      <c r="M991" s="69">
        <v>141.43</v>
      </c>
      <c r="N991" s="40"/>
    </row>
    <row r="992" spans="1:14" x14ac:dyDescent="0.25">
      <c r="A992" s="47" t="s">
        <v>4210</v>
      </c>
      <c r="B992" s="72" t="s">
        <v>1632</v>
      </c>
      <c r="C992" s="73"/>
      <c r="D992" s="73"/>
      <c r="E992" s="74" t="s">
        <v>927</v>
      </c>
      <c r="F992" s="73"/>
      <c r="G992" s="75"/>
      <c r="H992" s="75"/>
      <c r="I992" s="75"/>
      <c r="J992" s="75"/>
      <c r="K992" s="75"/>
      <c r="L992" s="76">
        <v>10548.390000000001</v>
      </c>
      <c r="M992" s="76">
        <v>10548.390000000001</v>
      </c>
      <c r="N992" s="40"/>
    </row>
    <row r="993" spans="1:14" x14ac:dyDescent="0.25">
      <c r="A993" s="47" t="s">
        <v>4211</v>
      </c>
      <c r="B993" s="63" t="s">
        <v>1633</v>
      </c>
      <c r="C993" s="64" t="s">
        <v>104</v>
      </c>
      <c r="D993" s="65">
        <v>60205</v>
      </c>
      <c r="E993" s="66" t="s">
        <v>929</v>
      </c>
      <c r="F993" s="67" t="s">
        <v>106</v>
      </c>
      <c r="G993" s="68">
        <v>86.8</v>
      </c>
      <c r="H993" s="68">
        <v>1</v>
      </c>
      <c r="I993" s="69">
        <v>86.8</v>
      </c>
      <c r="J993" s="69">
        <v>28.99</v>
      </c>
      <c r="K993" s="69">
        <v>18.57</v>
      </c>
      <c r="L993" s="69">
        <v>4128.2</v>
      </c>
      <c r="M993" s="69">
        <v>4128.2</v>
      </c>
      <c r="N993" s="40"/>
    </row>
    <row r="994" spans="1:14" ht="24" x14ac:dyDescent="0.3">
      <c r="A994" s="47" t="s">
        <v>4212</v>
      </c>
      <c r="B994" s="63" t="s">
        <v>1634</v>
      </c>
      <c r="C994" s="64" t="s">
        <v>170</v>
      </c>
      <c r="D994" s="65">
        <v>92759</v>
      </c>
      <c r="E994" s="66" t="s">
        <v>919</v>
      </c>
      <c r="F994" s="67" t="s">
        <v>795</v>
      </c>
      <c r="G994" s="68">
        <v>122.4</v>
      </c>
      <c r="H994" s="68">
        <v>1</v>
      </c>
      <c r="I994" s="69">
        <v>122.4</v>
      </c>
      <c r="J994" s="69">
        <v>8.7799999999999994</v>
      </c>
      <c r="K994" s="69">
        <v>3.18</v>
      </c>
      <c r="L994" s="69">
        <v>1463.9</v>
      </c>
      <c r="M994" s="69">
        <v>1463.9</v>
      </c>
      <c r="N994" s="41"/>
    </row>
    <row r="995" spans="1:14" ht="24" x14ac:dyDescent="0.3">
      <c r="A995" s="47" t="s">
        <v>4213</v>
      </c>
      <c r="B995" s="63" t="s">
        <v>1635</v>
      </c>
      <c r="C995" s="64" t="s">
        <v>170</v>
      </c>
      <c r="D995" s="65">
        <v>92762</v>
      </c>
      <c r="E995" s="66" t="s">
        <v>807</v>
      </c>
      <c r="F995" s="67" t="s">
        <v>795</v>
      </c>
      <c r="G995" s="68">
        <v>268</v>
      </c>
      <c r="H995" s="68">
        <v>1</v>
      </c>
      <c r="I995" s="69">
        <v>268</v>
      </c>
      <c r="J995" s="69">
        <v>8.68</v>
      </c>
      <c r="K995" s="69">
        <v>0.9</v>
      </c>
      <c r="L995" s="69">
        <v>2567.44</v>
      </c>
      <c r="M995" s="69">
        <v>2567.44</v>
      </c>
      <c r="N995" s="41"/>
    </row>
    <row r="996" spans="1:14" x14ac:dyDescent="0.25">
      <c r="A996" s="47" t="s">
        <v>4214</v>
      </c>
      <c r="B996" s="63" t="s">
        <v>1636</v>
      </c>
      <c r="C996" s="64" t="s">
        <v>104</v>
      </c>
      <c r="D996" s="65">
        <v>60524</v>
      </c>
      <c r="E996" s="66" t="s">
        <v>799</v>
      </c>
      <c r="F996" s="67" t="s">
        <v>145</v>
      </c>
      <c r="G996" s="68">
        <v>4.68</v>
      </c>
      <c r="H996" s="68">
        <v>1</v>
      </c>
      <c r="I996" s="69">
        <v>4.68</v>
      </c>
      <c r="J996" s="69">
        <v>469.28</v>
      </c>
      <c r="K996" s="69">
        <v>0</v>
      </c>
      <c r="L996" s="69">
        <v>2196.23</v>
      </c>
      <c r="M996" s="69">
        <v>2196.23</v>
      </c>
      <c r="N996" s="40"/>
    </row>
    <row r="997" spans="1:14" ht="24" x14ac:dyDescent="0.3">
      <c r="A997" s="47" t="s">
        <v>4215</v>
      </c>
      <c r="B997" s="63" t="s">
        <v>1637</v>
      </c>
      <c r="C997" s="64" t="s">
        <v>104</v>
      </c>
      <c r="D997" s="65">
        <v>60800</v>
      </c>
      <c r="E997" s="66" t="s">
        <v>924</v>
      </c>
      <c r="F997" s="67" t="s">
        <v>145</v>
      </c>
      <c r="G997" s="68">
        <v>4.68</v>
      </c>
      <c r="H997" s="68">
        <v>1</v>
      </c>
      <c r="I997" s="69">
        <v>4.68</v>
      </c>
      <c r="J997" s="69">
        <v>0.1</v>
      </c>
      <c r="K997" s="69">
        <v>41.06</v>
      </c>
      <c r="L997" s="69">
        <v>192.62</v>
      </c>
      <c r="M997" s="69">
        <v>192.62</v>
      </c>
      <c r="N997" s="41"/>
    </row>
    <row r="998" spans="1:14" x14ac:dyDescent="0.25">
      <c r="A998" s="47" t="s">
        <v>4216</v>
      </c>
      <c r="B998" s="72" t="s">
        <v>1638</v>
      </c>
      <c r="C998" s="73"/>
      <c r="D998" s="73"/>
      <c r="E998" s="74" t="s">
        <v>935</v>
      </c>
      <c r="F998" s="73"/>
      <c r="G998" s="75"/>
      <c r="H998" s="75"/>
      <c r="I998" s="75"/>
      <c r="J998" s="75"/>
      <c r="K998" s="75"/>
      <c r="L998" s="76">
        <v>9996.2799999999988</v>
      </c>
      <c r="M998" s="76">
        <v>9996.2799999999988</v>
      </c>
      <c r="N998" s="40"/>
    </row>
    <row r="999" spans="1:14" x14ac:dyDescent="0.25">
      <c r="A999" s="47" t="s">
        <v>4217</v>
      </c>
      <c r="B999" s="63" t="s">
        <v>1639</v>
      </c>
      <c r="C999" s="64" t="s">
        <v>104</v>
      </c>
      <c r="D999" s="65">
        <v>60205</v>
      </c>
      <c r="E999" s="66" t="s">
        <v>929</v>
      </c>
      <c r="F999" s="67" t="s">
        <v>106</v>
      </c>
      <c r="G999" s="68">
        <v>84.02</v>
      </c>
      <c r="H999" s="68">
        <v>1</v>
      </c>
      <c r="I999" s="69">
        <v>84.02</v>
      </c>
      <c r="J999" s="69">
        <v>28.99</v>
      </c>
      <c r="K999" s="69">
        <v>18.57</v>
      </c>
      <c r="L999" s="69">
        <v>3995.99</v>
      </c>
      <c r="M999" s="69">
        <v>3995.99</v>
      </c>
      <c r="N999" s="40"/>
    </row>
    <row r="1000" spans="1:14" ht="24" x14ac:dyDescent="0.3">
      <c r="A1000" s="47" t="s">
        <v>4218</v>
      </c>
      <c r="B1000" s="63" t="s">
        <v>1640</v>
      </c>
      <c r="C1000" s="64" t="s">
        <v>170</v>
      </c>
      <c r="D1000" s="65">
        <v>92759</v>
      </c>
      <c r="E1000" s="66" t="s">
        <v>919</v>
      </c>
      <c r="F1000" s="67" t="s">
        <v>795</v>
      </c>
      <c r="G1000" s="68">
        <v>86.9</v>
      </c>
      <c r="H1000" s="68">
        <v>1</v>
      </c>
      <c r="I1000" s="69">
        <v>86.9</v>
      </c>
      <c r="J1000" s="69">
        <v>8.7799999999999994</v>
      </c>
      <c r="K1000" s="69">
        <v>3.18</v>
      </c>
      <c r="L1000" s="69">
        <v>1039.32</v>
      </c>
      <c r="M1000" s="69">
        <v>1039.32</v>
      </c>
      <c r="N1000" s="41"/>
    </row>
    <row r="1001" spans="1:14" x14ac:dyDescent="0.25">
      <c r="A1001" s="47" t="s">
        <v>4219</v>
      </c>
      <c r="B1001" s="63" t="s">
        <v>1641</v>
      </c>
      <c r="C1001" s="64" t="s">
        <v>104</v>
      </c>
      <c r="D1001" s="65">
        <v>60304</v>
      </c>
      <c r="E1001" s="66" t="s">
        <v>921</v>
      </c>
      <c r="F1001" s="67" t="s">
        <v>795</v>
      </c>
      <c r="G1001" s="68">
        <v>198.4</v>
      </c>
      <c r="H1001" s="68">
        <v>1</v>
      </c>
      <c r="I1001" s="69">
        <v>198.4</v>
      </c>
      <c r="J1001" s="69">
        <v>7.79</v>
      </c>
      <c r="K1001" s="69">
        <v>2.37</v>
      </c>
      <c r="L1001" s="69">
        <v>2015.74</v>
      </c>
      <c r="M1001" s="69">
        <v>2015.74</v>
      </c>
      <c r="N1001" s="40"/>
    </row>
    <row r="1002" spans="1:14" x14ac:dyDescent="0.25">
      <c r="A1002" s="47" t="s">
        <v>4220</v>
      </c>
      <c r="B1002" s="63" t="s">
        <v>1642</v>
      </c>
      <c r="C1002" s="64" t="s">
        <v>104</v>
      </c>
      <c r="D1002" s="65">
        <v>60524</v>
      </c>
      <c r="E1002" s="66" t="s">
        <v>799</v>
      </c>
      <c r="F1002" s="67" t="s">
        <v>145</v>
      </c>
      <c r="G1002" s="68">
        <v>5.77</v>
      </c>
      <c r="H1002" s="68">
        <v>1</v>
      </c>
      <c r="I1002" s="69">
        <v>5.77</v>
      </c>
      <c r="J1002" s="69">
        <v>469.28</v>
      </c>
      <c r="K1002" s="69">
        <v>0</v>
      </c>
      <c r="L1002" s="69">
        <v>2707.74</v>
      </c>
      <c r="M1002" s="69">
        <v>2707.74</v>
      </c>
      <c r="N1002" s="40"/>
    </row>
    <row r="1003" spans="1:14" ht="24" x14ac:dyDescent="0.3">
      <c r="A1003" s="47" t="s">
        <v>4221</v>
      </c>
      <c r="B1003" s="63" t="s">
        <v>1643</v>
      </c>
      <c r="C1003" s="64" t="s">
        <v>104</v>
      </c>
      <c r="D1003" s="65">
        <v>60800</v>
      </c>
      <c r="E1003" s="66" t="s">
        <v>924</v>
      </c>
      <c r="F1003" s="67" t="s">
        <v>145</v>
      </c>
      <c r="G1003" s="68">
        <v>5.77</v>
      </c>
      <c r="H1003" s="68">
        <v>1</v>
      </c>
      <c r="I1003" s="69">
        <v>5.77</v>
      </c>
      <c r="J1003" s="69">
        <v>0.1</v>
      </c>
      <c r="K1003" s="69">
        <v>41.06</v>
      </c>
      <c r="L1003" s="69">
        <v>237.49</v>
      </c>
      <c r="M1003" s="69">
        <v>237.49</v>
      </c>
      <c r="N1003" s="41"/>
    </row>
    <row r="1004" spans="1:14" x14ac:dyDescent="0.25">
      <c r="A1004" s="47" t="s">
        <v>4222</v>
      </c>
      <c r="B1004" s="72" t="s">
        <v>1644</v>
      </c>
      <c r="C1004" s="73"/>
      <c r="D1004" s="73"/>
      <c r="E1004" s="74" t="s">
        <v>942</v>
      </c>
      <c r="F1004" s="73"/>
      <c r="G1004" s="75"/>
      <c r="H1004" s="75"/>
      <c r="I1004" s="75"/>
      <c r="J1004" s="75"/>
      <c r="K1004" s="75"/>
      <c r="L1004" s="76">
        <v>7880.32</v>
      </c>
      <c r="M1004" s="76">
        <v>7880.32</v>
      </c>
      <c r="N1004" s="40"/>
    </row>
    <row r="1005" spans="1:14" ht="36" x14ac:dyDescent="0.3">
      <c r="A1005" s="47" t="s">
        <v>4223</v>
      </c>
      <c r="B1005" s="63" t="s">
        <v>1645</v>
      </c>
      <c r="C1005" s="64" t="s">
        <v>270</v>
      </c>
      <c r="D1005" s="77" t="s">
        <v>944</v>
      </c>
      <c r="E1005" s="66" t="s">
        <v>945</v>
      </c>
      <c r="F1005" s="67" t="s">
        <v>106</v>
      </c>
      <c r="G1005" s="68">
        <v>64.8</v>
      </c>
      <c r="H1005" s="68">
        <v>1</v>
      </c>
      <c r="I1005" s="69">
        <v>64.8</v>
      </c>
      <c r="J1005" s="69">
        <v>93.59</v>
      </c>
      <c r="K1005" s="69">
        <v>28.02</v>
      </c>
      <c r="L1005" s="69">
        <v>7880.32</v>
      </c>
      <c r="M1005" s="69">
        <v>7880.32</v>
      </c>
      <c r="N1005" s="42"/>
    </row>
    <row r="1006" spans="1:14" x14ac:dyDescent="0.25">
      <c r="A1006" s="47" t="s">
        <v>4224</v>
      </c>
      <c r="B1006" s="72" t="s">
        <v>1646</v>
      </c>
      <c r="C1006" s="73"/>
      <c r="D1006" s="73"/>
      <c r="E1006" s="74" t="s">
        <v>907</v>
      </c>
      <c r="F1006" s="73"/>
      <c r="G1006" s="75"/>
      <c r="H1006" s="75"/>
      <c r="I1006" s="75"/>
      <c r="J1006" s="75"/>
      <c r="K1006" s="75"/>
      <c r="L1006" s="76">
        <v>225.18</v>
      </c>
      <c r="M1006" s="76">
        <v>225.18</v>
      </c>
      <c r="N1006" s="40"/>
    </row>
    <row r="1007" spans="1:14" x14ac:dyDescent="0.25">
      <c r="A1007" s="47" t="s">
        <v>4225</v>
      </c>
      <c r="B1007" s="63" t="s">
        <v>1647</v>
      </c>
      <c r="C1007" s="64" t="s">
        <v>104</v>
      </c>
      <c r="D1007" s="65">
        <v>60487</v>
      </c>
      <c r="E1007" s="66" t="s">
        <v>909</v>
      </c>
      <c r="F1007" s="67" t="s">
        <v>101</v>
      </c>
      <c r="G1007" s="68">
        <v>18</v>
      </c>
      <c r="H1007" s="68">
        <v>1</v>
      </c>
      <c r="I1007" s="69">
        <v>18</v>
      </c>
      <c r="J1007" s="69">
        <v>12.51</v>
      </c>
      <c r="K1007" s="69">
        <v>0</v>
      </c>
      <c r="L1007" s="69">
        <v>225.18</v>
      </c>
      <c r="M1007" s="69">
        <v>225.18</v>
      </c>
      <c r="N1007" s="40"/>
    </row>
    <row r="1008" spans="1:14" x14ac:dyDescent="0.25">
      <c r="A1008" s="47" t="s">
        <v>4226</v>
      </c>
      <c r="B1008" s="72" t="s">
        <v>1648</v>
      </c>
      <c r="C1008" s="73"/>
      <c r="D1008" s="73"/>
      <c r="E1008" s="74" t="s">
        <v>949</v>
      </c>
      <c r="F1008" s="73"/>
      <c r="G1008" s="75"/>
      <c r="H1008" s="75"/>
      <c r="I1008" s="75"/>
      <c r="J1008" s="75"/>
      <c r="K1008" s="75"/>
      <c r="L1008" s="76">
        <v>1951.52</v>
      </c>
      <c r="M1008" s="76">
        <v>1951.52</v>
      </c>
      <c r="N1008" s="40"/>
    </row>
    <row r="1009" spans="1:14" x14ac:dyDescent="0.25">
      <c r="A1009" s="47" t="s">
        <v>4227</v>
      </c>
      <c r="B1009" s="63" t="s">
        <v>1649</v>
      </c>
      <c r="C1009" s="64" t="s">
        <v>104</v>
      </c>
      <c r="D1009" s="65">
        <v>60010</v>
      </c>
      <c r="E1009" s="66" t="s">
        <v>951</v>
      </c>
      <c r="F1009" s="67" t="s">
        <v>145</v>
      </c>
      <c r="G1009" s="68">
        <v>0.8</v>
      </c>
      <c r="H1009" s="68">
        <v>1</v>
      </c>
      <c r="I1009" s="69">
        <v>0.8</v>
      </c>
      <c r="J1009" s="69">
        <v>1844.23</v>
      </c>
      <c r="K1009" s="69">
        <v>595.16999999999996</v>
      </c>
      <c r="L1009" s="69">
        <v>1951.52</v>
      </c>
      <c r="M1009" s="69">
        <v>1951.52</v>
      </c>
      <c r="N1009" s="40"/>
    </row>
    <row r="1010" spans="1:14" x14ac:dyDescent="0.25">
      <c r="A1010" s="47" t="s">
        <v>4228</v>
      </c>
      <c r="B1010" s="57" t="s">
        <v>1650</v>
      </c>
      <c r="C1010" s="60"/>
      <c r="D1010" s="60"/>
      <c r="E1010" s="59" t="s">
        <v>30</v>
      </c>
      <c r="F1010" s="60"/>
      <c r="G1010" s="61"/>
      <c r="H1010" s="61"/>
      <c r="I1010" s="61"/>
      <c r="J1010" s="61"/>
      <c r="K1010" s="61"/>
      <c r="L1010" s="62">
        <v>13101.069999999998</v>
      </c>
      <c r="M1010" s="62">
        <v>13101.069999999998</v>
      </c>
      <c r="N1010" s="40"/>
    </row>
    <row r="1011" spans="1:14" x14ac:dyDescent="0.25">
      <c r="A1011" s="47" t="s">
        <v>4229</v>
      </c>
      <c r="B1011" s="72" t="s">
        <v>1651</v>
      </c>
      <c r="C1011" s="73"/>
      <c r="D1011" s="73"/>
      <c r="E1011" s="74" t="s">
        <v>954</v>
      </c>
      <c r="F1011" s="73"/>
      <c r="G1011" s="75"/>
      <c r="H1011" s="75"/>
      <c r="I1011" s="75"/>
      <c r="J1011" s="75"/>
      <c r="K1011" s="75"/>
      <c r="L1011" s="76">
        <v>13101.069999999998</v>
      </c>
      <c r="M1011" s="76">
        <v>13101.069999999998</v>
      </c>
      <c r="N1011" s="40"/>
    </row>
    <row r="1012" spans="1:14" x14ac:dyDescent="0.25">
      <c r="A1012" s="47" t="s">
        <v>4230</v>
      </c>
      <c r="B1012" s="63" t="s">
        <v>1652</v>
      </c>
      <c r="C1012" s="64" t="s">
        <v>104</v>
      </c>
      <c r="D1012" s="65">
        <v>70351</v>
      </c>
      <c r="E1012" s="66" t="s">
        <v>1355</v>
      </c>
      <c r="F1012" s="67" t="s">
        <v>101</v>
      </c>
      <c r="G1012" s="68">
        <v>60</v>
      </c>
      <c r="H1012" s="68">
        <v>1</v>
      </c>
      <c r="I1012" s="69">
        <v>60</v>
      </c>
      <c r="J1012" s="69">
        <v>0.56000000000000005</v>
      </c>
      <c r="K1012" s="69">
        <v>0.3</v>
      </c>
      <c r="L1012" s="69">
        <v>51.6</v>
      </c>
      <c r="M1012" s="69">
        <v>51.6</v>
      </c>
      <c r="N1012" s="40"/>
    </row>
    <row r="1013" spans="1:14" x14ac:dyDescent="0.25">
      <c r="A1013" s="47" t="s">
        <v>4231</v>
      </c>
      <c r="B1013" s="63" t="s">
        <v>1653</v>
      </c>
      <c r="C1013" s="64" t="s">
        <v>104</v>
      </c>
      <c r="D1013" s="65">
        <v>70391</v>
      </c>
      <c r="E1013" s="66" t="s">
        <v>231</v>
      </c>
      <c r="F1013" s="67" t="s">
        <v>101</v>
      </c>
      <c r="G1013" s="68">
        <v>250</v>
      </c>
      <c r="H1013" s="68">
        <v>1</v>
      </c>
      <c r="I1013" s="69">
        <v>250</v>
      </c>
      <c r="J1013" s="69">
        <v>0.14000000000000001</v>
      </c>
      <c r="K1013" s="69">
        <v>0.47</v>
      </c>
      <c r="L1013" s="69">
        <v>152.5</v>
      </c>
      <c r="M1013" s="69">
        <v>152.5</v>
      </c>
      <c r="N1013" s="40"/>
    </row>
    <row r="1014" spans="1:14" x14ac:dyDescent="0.25">
      <c r="A1014" s="47" t="s">
        <v>4232</v>
      </c>
      <c r="B1014" s="63" t="s">
        <v>1654</v>
      </c>
      <c r="C1014" s="64" t="s">
        <v>104</v>
      </c>
      <c r="D1014" s="65">
        <v>70421</v>
      </c>
      <c r="E1014" s="66" t="s">
        <v>957</v>
      </c>
      <c r="F1014" s="67" t="s">
        <v>358</v>
      </c>
      <c r="G1014" s="68">
        <v>2</v>
      </c>
      <c r="H1014" s="68">
        <v>1</v>
      </c>
      <c r="I1014" s="69">
        <v>2</v>
      </c>
      <c r="J1014" s="69">
        <v>1.56</v>
      </c>
      <c r="K1014" s="69">
        <v>0.3</v>
      </c>
      <c r="L1014" s="69">
        <v>3.72</v>
      </c>
      <c r="M1014" s="69">
        <v>3.72</v>
      </c>
      <c r="N1014" s="40"/>
    </row>
    <row r="1015" spans="1:14" x14ac:dyDescent="0.25">
      <c r="A1015" s="47" t="s">
        <v>4233</v>
      </c>
      <c r="B1015" s="63" t="s">
        <v>1655</v>
      </c>
      <c r="C1015" s="64" t="s">
        <v>104</v>
      </c>
      <c r="D1015" s="65">
        <v>70422</v>
      </c>
      <c r="E1015" s="66" t="s">
        <v>357</v>
      </c>
      <c r="F1015" s="67" t="s">
        <v>358</v>
      </c>
      <c r="G1015" s="68">
        <v>6</v>
      </c>
      <c r="H1015" s="68">
        <v>1</v>
      </c>
      <c r="I1015" s="69">
        <v>6</v>
      </c>
      <c r="J1015" s="69">
        <v>2.35</v>
      </c>
      <c r="K1015" s="69">
        <v>0.3</v>
      </c>
      <c r="L1015" s="69">
        <v>15.9</v>
      </c>
      <c r="M1015" s="69">
        <v>15.9</v>
      </c>
      <c r="N1015" s="40"/>
    </row>
    <row r="1016" spans="1:14" x14ac:dyDescent="0.25">
      <c r="A1016" s="47" t="s">
        <v>4234</v>
      </c>
      <c r="B1016" s="63" t="s">
        <v>1656</v>
      </c>
      <c r="C1016" s="64" t="s">
        <v>104</v>
      </c>
      <c r="D1016" s="65">
        <v>71861</v>
      </c>
      <c r="E1016" s="66" t="s">
        <v>267</v>
      </c>
      <c r="F1016" s="67" t="s">
        <v>101</v>
      </c>
      <c r="G1016" s="68">
        <v>250</v>
      </c>
      <c r="H1016" s="68">
        <v>1</v>
      </c>
      <c r="I1016" s="69">
        <v>250</v>
      </c>
      <c r="J1016" s="69">
        <v>0.1</v>
      </c>
      <c r="K1016" s="69">
        <v>0.3</v>
      </c>
      <c r="L1016" s="69">
        <v>100</v>
      </c>
      <c r="M1016" s="69">
        <v>100</v>
      </c>
      <c r="N1016" s="40"/>
    </row>
    <row r="1017" spans="1:14" ht="24" x14ac:dyDescent="0.3">
      <c r="A1017" s="47" t="s">
        <v>4235</v>
      </c>
      <c r="B1017" s="63" t="s">
        <v>1657</v>
      </c>
      <c r="C1017" s="64" t="s">
        <v>170</v>
      </c>
      <c r="D1017" s="65">
        <v>91844</v>
      </c>
      <c r="E1017" s="70" t="s">
        <v>3192</v>
      </c>
      <c r="F1017" s="67" t="s">
        <v>123</v>
      </c>
      <c r="G1017" s="68">
        <v>36</v>
      </c>
      <c r="H1017" s="68">
        <v>1</v>
      </c>
      <c r="I1017" s="69">
        <v>36</v>
      </c>
      <c r="J1017" s="69">
        <v>2.92</v>
      </c>
      <c r="K1017" s="69">
        <v>2.09</v>
      </c>
      <c r="L1017" s="69">
        <v>180.36</v>
      </c>
      <c r="M1017" s="69">
        <v>180.36</v>
      </c>
      <c r="N1017" s="41"/>
    </row>
    <row r="1018" spans="1:14" ht="24" x14ac:dyDescent="0.3">
      <c r="A1018" s="47" t="s">
        <v>4236</v>
      </c>
      <c r="B1018" s="63" t="s">
        <v>1658</v>
      </c>
      <c r="C1018" s="64" t="s">
        <v>170</v>
      </c>
      <c r="D1018" s="65">
        <v>91854</v>
      </c>
      <c r="E1018" s="66" t="s">
        <v>963</v>
      </c>
      <c r="F1018" s="67" t="s">
        <v>123</v>
      </c>
      <c r="G1018" s="68">
        <v>45</v>
      </c>
      <c r="H1018" s="68">
        <v>1</v>
      </c>
      <c r="I1018" s="69">
        <v>45</v>
      </c>
      <c r="J1018" s="69">
        <v>3.33</v>
      </c>
      <c r="K1018" s="69">
        <v>3.99</v>
      </c>
      <c r="L1018" s="69">
        <v>329.4</v>
      </c>
      <c r="M1018" s="69">
        <v>329.4</v>
      </c>
      <c r="N1018" s="41"/>
    </row>
    <row r="1019" spans="1:14" ht="24" x14ac:dyDescent="0.3">
      <c r="A1019" s="47" t="s">
        <v>4237</v>
      </c>
      <c r="B1019" s="63" t="s">
        <v>1659</v>
      </c>
      <c r="C1019" s="64" t="s">
        <v>170</v>
      </c>
      <c r="D1019" s="65">
        <v>91846</v>
      </c>
      <c r="E1019" s="66" t="s">
        <v>1364</v>
      </c>
      <c r="F1019" s="67" t="s">
        <v>123</v>
      </c>
      <c r="G1019" s="68">
        <v>6</v>
      </c>
      <c r="H1019" s="68">
        <v>1</v>
      </c>
      <c r="I1019" s="69">
        <v>6</v>
      </c>
      <c r="J1019" s="69">
        <v>4.62</v>
      </c>
      <c r="K1019" s="69">
        <v>2.54</v>
      </c>
      <c r="L1019" s="69">
        <v>42.96</v>
      </c>
      <c r="M1019" s="69">
        <v>42.96</v>
      </c>
      <c r="N1019" s="41"/>
    </row>
    <row r="1020" spans="1:14" ht="24" x14ac:dyDescent="0.3">
      <c r="A1020" s="47" t="s">
        <v>4238</v>
      </c>
      <c r="B1020" s="63" t="s">
        <v>1660</v>
      </c>
      <c r="C1020" s="64" t="s">
        <v>170</v>
      </c>
      <c r="D1020" s="65">
        <v>91856</v>
      </c>
      <c r="E1020" s="66" t="s">
        <v>966</v>
      </c>
      <c r="F1020" s="67" t="s">
        <v>123</v>
      </c>
      <c r="G1020" s="68">
        <v>3</v>
      </c>
      <c r="H1020" s="68">
        <v>1</v>
      </c>
      <c r="I1020" s="69">
        <v>3</v>
      </c>
      <c r="J1020" s="69">
        <v>4.93</v>
      </c>
      <c r="K1020" s="69">
        <v>4.41</v>
      </c>
      <c r="L1020" s="69">
        <v>28.02</v>
      </c>
      <c r="M1020" s="69">
        <v>28.02</v>
      </c>
      <c r="N1020" s="41"/>
    </row>
    <row r="1021" spans="1:14" x14ac:dyDescent="0.25">
      <c r="A1021" s="47" t="s">
        <v>4239</v>
      </c>
      <c r="B1021" s="63" t="s">
        <v>1661</v>
      </c>
      <c r="C1021" s="64" t="s">
        <v>104</v>
      </c>
      <c r="D1021" s="65">
        <v>71202</v>
      </c>
      <c r="E1021" s="66" t="s">
        <v>407</v>
      </c>
      <c r="F1021" s="67" t="s">
        <v>123</v>
      </c>
      <c r="G1021" s="68">
        <v>24</v>
      </c>
      <c r="H1021" s="68">
        <v>1</v>
      </c>
      <c r="I1021" s="69">
        <v>24</v>
      </c>
      <c r="J1021" s="69">
        <v>6.49</v>
      </c>
      <c r="K1021" s="69">
        <v>5.92</v>
      </c>
      <c r="L1021" s="69">
        <v>297.83999999999997</v>
      </c>
      <c r="M1021" s="69">
        <v>297.83999999999997</v>
      </c>
      <c r="N1021" s="40"/>
    </row>
    <row r="1022" spans="1:14" x14ac:dyDescent="0.25">
      <c r="A1022" s="47" t="s">
        <v>4240</v>
      </c>
      <c r="B1022" s="63" t="s">
        <v>1662</v>
      </c>
      <c r="C1022" s="64" t="s">
        <v>104</v>
      </c>
      <c r="D1022" s="65">
        <v>71742</v>
      </c>
      <c r="E1022" s="66" t="s">
        <v>436</v>
      </c>
      <c r="F1022" s="67" t="s">
        <v>101</v>
      </c>
      <c r="G1022" s="68">
        <v>8</v>
      </c>
      <c r="H1022" s="68">
        <v>1</v>
      </c>
      <c r="I1022" s="69">
        <v>8</v>
      </c>
      <c r="J1022" s="69">
        <v>1.37</v>
      </c>
      <c r="K1022" s="69">
        <v>1.48</v>
      </c>
      <c r="L1022" s="69">
        <v>22.8</v>
      </c>
      <c r="M1022" s="69">
        <v>22.8</v>
      </c>
      <c r="N1022" s="40"/>
    </row>
    <row r="1023" spans="1:14" x14ac:dyDescent="0.25">
      <c r="A1023" s="47" t="s">
        <v>4241</v>
      </c>
      <c r="B1023" s="63" t="s">
        <v>1663</v>
      </c>
      <c r="C1023" s="64" t="s">
        <v>104</v>
      </c>
      <c r="D1023" s="65">
        <v>71142</v>
      </c>
      <c r="E1023" s="66" t="s">
        <v>403</v>
      </c>
      <c r="F1023" s="67" t="s">
        <v>101</v>
      </c>
      <c r="G1023" s="68">
        <v>4</v>
      </c>
      <c r="H1023" s="68">
        <v>1</v>
      </c>
      <c r="I1023" s="69">
        <v>4</v>
      </c>
      <c r="J1023" s="69">
        <v>3.05</v>
      </c>
      <c r="K1023" s="69">
        <v>3.84</v>
      </c>
      <c r="L1023" s="69">
        <v>27.56</v>
      </c>
      <c r="M1023" s="69">
        <v>27.56</v>
      </c>
      <c r="N1023" s="40"/>
    </row>
    <row r="1024" spans="1:14" x14ac:dyDescent="0.25">
      <c r="A1024" s="47" t="s">
        <v>4242</v>
      </c>
      <c r="B1024" s="63" t="s">
        <v>1664</v>
      </c>
      <c r="C1024" s="64" t="s">
        <v>104</v>
      </c>
      <c r="D1024" s="65">
        <v>71251</v>
      </c>
      <c r="E1024" s="66" t="s">
        <v>251</v>
      </c>
      <c r="F1024" s="67" t="s">
        <v>123</v>
      </c>
      <c r="G1024" s="68">
        <v>45</v>
      </c>
      <c r="H1024" s="68">
        <v>1</v>
      </c>
      <c r="I1024" s="69">
        <v>45</v>
      </c>
      <c r="J1024" s="69">
        <v>6.88</v>
      </c>
      <c r="K1024" s="69">
        <v>8.89</v>
      </c>
      <c r="L1024" s="69">
        <v>709.65</v>
      </c>
      <c r="M1024" s="69">
        <v>709.65</v>
      </c>
      <c r="N1024" s="40"/>
    </row>
    <row r="1025" spans="1:14" x14ac:dyDescent="0.25">
      <c r="A1025" s="47" t="s">
        <v>4243</v>
      </c>
      <c r="B1025" s="63" t="s">
        <v>1665</v>
      </c>
      <c r="C1025" s="64" t="s">
        <v>104</v>
      </c>
      <c r="D1025" s="65">
        <v>71722</v>
      </c>
      <c r="E1025" s="66" t="s">
        <v>265</v>
      </c>
      <c r="F1025" s="67" t="s">
        <v>101</v>
      </c>
      <c r="G1025" s="68">
        <v>15</v>
      </c>
      <c r="H1025" s="68">
        <v>1</v>
      </c>
      <c r="I1025" s="69">
        <v>15</v>
      </c>
      <c r="J1025" s="69">
        <v>1.43</v>
      </c>
      <c r="K1025" s="69">
        <v>1.18</v>
      </c>
      <c r="L1025" s="69">
        <v>39.15</v>
      </c>
      <c r="M1025" s="69">
        <v>39.15</v>
      </c>
      <c r="N1025" s="40"/>
    </row>
    <row r="1026" spans="1:14" x14ac:dyDescent="0.25">
      <c r="A1026" s="47" t="s">
        <v>4244</v>
      </c>
      <c r="B1026" s="63" t="s">
        <v>1666</v>
      </c>
      <c r="C1026" s="64" t="s">
        <v>104</v>
      </c>
      <c r="D1026" s="65">
        <v>71121</v>
      </c>
      <c r="E1026" s="66" t="s">
        <v>320</v>
      </c>
      <c r="F1026" s="67" t="s">
        <v>101</v>
      </c>
      <c r="G1026" s="68">
        <v>8</v>
      </c>
      <c r="H1026" s="68">
        <v>1</v>
      </c>
      <c r="I1026" s="69">
        <v>8</v>
      </c>
      <c r="J1026" s="69">
        <v>3.79</v>
      </c>
      <c r="K1026" s="69">
        <v>3.84</v>
      </c>
      <c r="L1026" s="69">
        <v>61.04</v>
      </c>
      <c r="M1026" s="69">
        <v>61.04</v>
      </c>
      <c r="N1026" s="40"/>
    </row>
    <row r="1027" spans="1:14" x14ac:dyDescent="0.25">
      <c r="A1027" s="47" t="s">
        <v>4245</v>
      </c>
      <c r="B1027" s="63" t="s">
        <v>1667</v>
      </c>
      <c r="C1027" s="64" t="s">
        <v>104</v>
      </c>
      <c r="D1027" s="65">
        <v>71252</v>
      </c>
      <c r="E1027" s="66" t="s">
        <v>1668</v>
      </c>
      <c r="F1027" s="67" t="s">
        <v>123</v>
      </c>
      <c r="G1027" s="68">
        <v>15</v>
      </c>
      <c r="H1027" s="68">
        <v>1</v>
      </c>
      <c r="I1027" s="69">
        <v>15</v>
      </c>
      <c r="J1027" s="69">
        <v>8.5299999999999994</v>
      </c>
      <c r="K1027" s="69">
        <v>11.85</v>
      </c>
      <c r="L1027" s="69">
        <v>305.7</v>
      </c>
      <c r="M1027" s="69">
        <v>305.7</v>
      </c>
      <c r="N1027" s="40"/>
    </row>
    <row r="1028" spans="1:14" x14ac:dyDescent="0.25">
      <c r="A1028" s="47" t="s">
        <v>4246</v>
      </c>
      <c r="B1028" s="63" t="s">
        <v>1669</v>
      </c>
      <c r="C1028" s="64" t="s">
        <v>104</v>
      </c>
      <c r="D1028" s="65">
        <v>71721</v>
      </c>
      <c r="E1028" s="66" t="s">
        <v>1670</v>
      </c>
      <c r="F1028" s="67" t="s">
        <v>101</v>
      </c>
      <c r="G1028" s="68">
        <v>5</v>
      </c>
      <c r="H1028" s="68">
        <v>1</v>
      </c>
      <c r="I1028" s="69">
        <v>5</v>
      </c>
      <c r="J1028" s="69">
        <v>1.91</v>
      </c>
      <c r="K1028" s="69">
        <v>1.77</v>
      </c>
      <c r="L1028" s="69">
        <v>18.399999999999999</v>
      </c>
      <c r="M1028" s="69">
        <v>18.399999999999999</v>
      </c>
      <c r="N1028" s="40"/>
    </row>
    <row r="1029" spans="1:14" x14ac:dyDescent="0.25">
      <c r="A1029" s="47" t="s">
        <v>4247</v>
      </c>
      <c r="B1029" s="63" t="s">
        <v>1671</v>
      </c>
      <c r="C1029" s="64" t="s">
        <v>104</v>
      </c>
      <c r="D1029" s="65">
        <v>71122</v>
      </c>
      <c r="E1029" s="66" t="s">
        <v>1672</v>
      </c>
      <c r="F1029" s="67" t="s">
        <v>101</v>
      </c>
      <c r="G1029" s="68">
        <v>1</v>
      </c>
      <c r="H1029" s="68">
        <v>1</v>
      </c>
      <c r="I1029" s="69">
        <v>1</v>
      </c>
      <c r="J1029" s="69">
        <v>4.43</v>
      </c>
      <c r="K1029" s="69">
        <v>4.1399999999999997</v>
      </c>
      <c r="L1029" s="69">
        <v>8.57</v>
      </c>
      <c r="M1029" s="69">
        <v>8.57</v>
      </c>
      <c r="N1029" s="40"/>
    </row>
    <row r="1030" spans="1:14" ht="24" x14ac:dyDescent="0.3">
      <c r="A1030" s="47" t="s">
        <v>4248</v>
      </c>
      <c r="B1030" s="63" t="s">
        <v>1673</v>
      </c>
      <c r="C1030" s="64" t="s">
        <v>170</v>
      </c>
      <c r="D1030" s="65">
        <v>91939</v>
      </c>
      <c r="E1030" s="66" t="s">
        <v>238</v>
      </c>
      <c r="F1030" s="67" t="s">
        <v>101</v>
      </c>
      <c r="G1030" s="68">
        <v>2</v>
      </c>
      <c r="H1030" s="68">
        <v>1</v>
      </c>
      <c r="I1030" s="69">
        <v>2</v>
      </c>
      <c r="J1030" s="69">
        <v>7</v>
      </c>
      <c r="K1030" s="69">
        <v>16.420000000000002</v>
      </c>
      <c r="L1030" s="69">
        <v>46.84</v>
      </c>
      <c r="M1030" s="69">
        <v>46.84</v>
      </c>
      <c r="N1030" s="41"/>
    </row>
    <row r="1031" spans="1:14" ht="24" x14ac:dyDescent="0.3">
      <c r="A1031" s="47" t="s">
        <v>4249</v>
      </c>
      <c r="B1031" s="63" t="s">
        <v>1674</v>
      </c>
      <c r="C1031" s="64" t="s">
        <v>170</v>
      </c>
      <c r="D1031" s="65">
        <v>91940</v>
      </c>
      <c r="E1031" s="70" t="s">
        <v>3152</v>
      </c>
      <c r="F1031" s="67" t="s">
        <v>101</v>
      </c>
      <c r="G1031" s="68">
        <v>35</v>
      </c>
      <c r="H1031" s="68">
        <v>1</v>
      </c>
      <c r="I1031" s="69">
        <v>35</v>
      </c>
      <c r="J1031" s="69">
        <v>4.42</v>
      </c>
      <c r="K1031" s="69">
        <v>8.7200000000000006</v>
      </c>
      <c r="L1031" s="69">
        <v>459.9</v>
      </c>
      <c r="M1031" s="69">
        <v>459.9</v>
      </c>
      <c r="N1031" s="41"/>
    </row>
    <row r="1032" spans="1:14" ht="24" x14ac:dyDescent="0.3">
      <c r="A1032" s="47" t="s">
        <v>4250</v>
      </c>
      <c r="B1032" s="63" t="s">
        <v>1675</v>
      </c>
      <c r="C1032" s="64" t="s">
        <v>170</v>
      </c>
      <c r="D1032" s="65">
        <v>91941</v>
      </c>
      <c r="E1032" s="70" t="s">
        <v>3197</v>
      </c>
      <c r="F1032" s="67" t="s">
        <v>101</v>
      </c>
      <c r="G1032" s="68">
        <v>5</v>
      </c>
      <c r="H1032" s="68">
        <v>1</v>
      </c>
      <c r="I1032" s="69">
        <v>5</v>
      </c>
      <c r="J1032" s="69">
        <v>3.13</v>
      </c>
      <c r="K1032" s="69">
        <v>4.97</v>
      </c>
      <c r="L1032" s="69">
        <v>40.5</v>
      </c>
      <c r="M1032" s="69">
        <v>40.5</v>
      </c>
      <c r="N1032" s="41"/>
    </row>
    <row r="1033" spans="1:14" x14ac:dyDescent="0.25">
      <c r="A1033" s="47" t="s">
        <v>4251</v>
      </c>
      <c r="B1033" s="63" t="s">
        <v>1676</v>
      </c>
      <c r="C1033" s="64" t="s">
        <v>104</v>
      </c>
      <c r="D1033" s="65">
        <v>70680</v>
      </c>
      <c r="E1033" s="66" t="s">
        <v>972</v>
      </c>
      <c r="F1033" s="67" t="s">
        <v>101</v>
      </c>
      <c r="G1033" s="68">
        <v>4</v>
      </c>
      <c r="H1033" s="68">
        <v>1</v>
      </c>
      <c r="I1033" s="69">
        <v>4</v>
      </c>
      <c r="J1033" s="69">
        <v>2.17</v>
      </c>
      <c r="K1033" s="69">
        <v>4.45</v>
      </c>
      <c r="L1033" s="69">
        <v>26.48</v>
      </c>
      <c r="M1033" s="69">
        <v>26.48</v>
      </c>
      <c r="N1033" s="40"/>
    </row>
    <row r="1034" spans="1:14" x14ac:dyDescent="0.25">
      <c r="A1034" s="47" t="s">
        <v>4252</v>
      </c>
      <c r="B1034" s="63" t="s">
        <v>1677</v>
      </c>
      <c r="C1034" s="64" t="s">
        <v>104</v>
      </c>
      <c r="D1034" s="65">
        <v>70682</v>
      </c>
      <c r="E1034" s="66" t="s">
        <v>974</v>
      </c>
      <c r="F1034" s="67" t="s">
        <v>101</v>
      </c>
      <c r="G1034" s="68">
        <v>7</v>
      </c>
      <c r="H1034" s="68">
        <v>1</v>
      </c>
      <c r="I1034" s="69">
        <v>7</v>
      </c>
      <c r="J1034" s="69">
        <v>4.66</v>
      </c>
      <c r="K1034" s="69">
        <v>4.45</v>
      </c>
      <c r="L1034" s="69">
        <v>63.77</v>
      </c>
      <c r="M1034" s="69">
        <v>63.77</v>
      </c>
      <c r="N1034" s="40"/>
    </row>
    <row r="1035" spans="1:14" x14ac:dyDescent="0.25">
      <c r="A1035" s="47" t="s">
        <v>4253</v>
      </c>
      <c r="B1035" s="63" t="s">
        <v>1678</v>
      </c>
      <c r="C1035" s="64" t="s">
        <v>104</v>
      </c>
      <c r="D1035" s="65">
        <v>70929</v>
      </c>
      <c r="E1035" s="66" t="s">
        <v>243</v>
      </c>
      <c r="F1035" s="67" t="s">
        <v>101</v>
      </c>
      <c r="G1035" s="68">
        <v>20</v>
      </c>
      <c r="H1035" s="68">
        <v>1</v>
      </c>
      <c r="I1035" s="69">
        <v>20</v>
      </c>
      <c r="J1035" s="69">
        <v>7.04</v>
      </c>
      <c r="K1035" s="69">
        <v>10.07</v>
      </c>
      <c r="L1035" s="69">
        <v>342.2</v>
      </c>
      <c r="M1035" s="69">
        <v>342.2</v>
      </c>
      <c r="N1035" s="40"/>
    </row>
    <row r="1036" spans="1:14" x14ac:dyDescent="0.25">
      <c r="A1036" s="47" t="s">
        <v>4254</v>
      </c>
      <c r="B1036" s="63" t="s">
        <v>1679</v>
      </c>
      <c r="C1036" s="64" t="s">
        <v>104</v>
      </c>
      <c r="D1036" s="65">
        <v>70563</v>
      </c>
      <c r="E1036" s="66" t="s">
        <v>976</v>
      </c>
      <c r="F1036" s="67" t="s">
        <v>123</v>
      </c>
      <c r="G1036" s="68">
        <v>650</v>
      </c>
      <c r="H1036" s="68">
        <v>1</v>
      </c>
      <c r="I1036" s="69">
        <v>650</v>
      </c>
      <c r="J1036" s="69">
        <v>2.04</v>
      </c>
      <c r="K1036" s="69">
        <v>1.62</v>
      </c>
      <c r="L1036" s="69">
        <v>2379</v>
      </c>
      <c r="M1036" s="69">
        <v>2379</v>
      </c>
      <c r="N1036" s="40"/>
    </row>
    <row r="1037" spans="1:14" x14ac:dyDescent="0.25">
      <c r="A1037" s="47" t="s">
        <v>4255</v>
      </c>
      <c r="B1037" s="63" t="s">
        <v>1680</v>
      </c>
      <c r="C1037" s="64" t="s">
        <v>104</v>
      </c>
      <c r="D1037" s="65">
        <v>70564</v>
      </c>
      <c r="E1037" s="66" t="s">
        <v>1681</v>
      </c>
      <c r="F1037" s="67" t="s">
        <v>123</v>
      </c>
      <c r="G1037" s="68">
        <v>70</v>
      </c>
      <c r="H1037" s="68">
        <v>1</v>
      </c>
      <c r="I1037" s="69">
        <v>70</v>
      </c>
      <c r="J1037" s="69">
        <v>3.59</v>
      </c>
      <c r="K1037" s="69">
        <v>1.77</v>
      </c>
      <c r="L1037" s="69">
        <v>375.2</v>
      </c>
      <c r="M1037" s="69">
        <v>375.2</v>
      </c>
      <c r="N1037" s="40"/>
    </row>
    <row r="1038" spans="1:14" x14ac:dyDescent="0.25">
      <c r="A1038" s="47" t="s">
        <v>4256</v>
      </c>
      <c r="B1038" s="63" t="s">
        <v>1682</v>
      </c>
      <c r="C1038" s="64" t="s">
        <v>104</v>
      </c>
      <c r="D1038" s="65">
        <v>70582</v>
      </c>
      <c r="E1038" s="66" t="s">
        <v>166</v>
      </c>
      <c r="F1038" s="67" t="s">
        <v>123</v>
      </c>
      <c r="G1038" s="68">
        <v>100</v>
      </c>
      <c r="H1038" s="68">
        <v>1</v>
      </c>
      <c r="I1038" s="69">
        <v>100</v>
      </c>
      <c r="J1038" s="69">
        <v>5.23</v>
      </c>
      <c r="K1038" s="69">
        <v>1.77</v>
      </c>
      <c r="L1038" s="69">
        <v>700</v>
      </c>
      <c r="M1038" s="69">
        <v>700</v>
      </c>
      <c r="N1038" s="40"/>
    </row>
    <row r="1039" spans="1:14" x14ac:dyDescent="0.25">
      <c r="A1039" s="47" t="s">
        <v>4257</v>
      </c>
      <c r="B1039" s="63" t="s">
        <v>1683</v>
      </c>
      <c r="C1039" s="64" t="s">
        <v>104</v>
      </c>
      <c r="D1039" s="65">
        <v>72578</v>
      </c>
      <c r="E1039" s="66" t="s">
        <v>978</v>
      </c>
      <c r="F1039" s="67" t="s">
        <v>101</v>
      </c>
      <c r="G1039" s="68">
        <v>5</v>
      </c>
      <c r="H1039" s="68">
        <v>1</v>
      </c>
      <c r="I1039" s="69">
        <v>5</v>
      </c>
      <c r="J1039" s="69">
        <v>6.71</v>
      </c>
      <c r="K1039" s="69">
        <v>8.6</v>
      </c>
      <c r="L1039" s="69">
        <v>76.55</v>
      </c>
      <c r="M1039" s="69">
        <v>76.55</v>
      </c>
      <c r="N1039" s="40"/>
    </row>
    <row r="1040" spans="1:14" x14ac:dyDescent="0.25">
      <c r="A1040" s="47" t="s">
        <v>4258</v>
      </c>
      <c r="B1040" s="63" t="s">
        <v>1684</v>
      </c>
      <c r="C1040" s="64" t="s">
        <v>104</v>
      </c>
      <c r="D1040" s="65">
        <v>72578</v>
      </c>
      <c r="E1040" s="66" t="s">
        <v>978</v>
      </c>
      <c r="F1040" s="67" t="s">
        <v>101</v>
      </c>
      <c r="G1040" s="68">
        <v>22</v>
      </c>
      <c r="H1040" s="68">
        <v>1</v>
      </c>
      <c r="I1040" s="69">
        <v>22</v>
      </c>
      <c r="J1040" s="69">
        <v>6.71</v>
      </c>
      <c r="K1040" s="69">
        <v>8.6</v>
      </c>
      <c r="L1040" s="69">
        <v>336.82</v>
      </c>
      <c r="M1040" s="69">
        <v>336.82</v>
      </c>
      <c r="N1040" s="40"/>
    </row>
    <row r="1041" spans="1:14" x14ac:dyDescent="0.25">
      <c r="A1041" s="47" t="s">
        <v>4259</v>
      </c>
      <c r="B1041" s="63" t="s">
        <v>1685</v>
      </c>
      <c r="C1041" s="64" t="s">
        <v>104</v>
      </c>
      <c r="D1041" s="65">
        <v>72585</v>
      </c>
      <c r="E1041" s="66" t="s">
        <v>1395</v>
      </c>
      <c r="F1041" s="67" t="s">
        <v>101</v>
      </c>
      <c r="G1041" s="68">
        <v>3</v>
      </c>
      <c r="H1041" s="68">
        <v>1</v>
      </c>
      <c r="I1041" s="69">
        <v>3</v>
      </c>
      <c r="J1041" s="69">
        <v>9.82</v>
      </c>
      <c r="K1041" s="69">
        <v>8.6</v>
      </c>
      <c r="L1041" s="69">
        <v>55.26</v>
      </c>
      <c r="M1041" s="69">
        <v>55.26</v>
      </c>
      <c r="N1041" s="40"/>
    </row>
    <row r="1042" spans="1:14" ht="24" x14ac:dyDescent="0.3">
      <c r="A1042" s="47" t="s">
        <v>4260</v>
      </c>
      <c r="B1042" s="63" t="s">
        <v>1686</v>
      </c>
      <c r="C1042" s="64" t="s">
        <v>170</v>
      </c>
      <c r="D1042" s="65">
        <v>91990</v>
      </c>
      <c r="E1042" s="70" t="s">
        <v>3198</v>
      </c>
      <c r="F1042" s="67" t="s">
        <v>101</v>
      </c>
      <c r="G1042" s="68">
        <v>1</v>
      </c>
      <c r="H1042" s="68">
        <v>1</v>
      </c>
      <c r="I1042" s="69">
        <v>1</v>
      </c>
      <c r="J1042" s="69">
        <v>10.8</v>
      </c>
      <c r="K1042" s="69">
        <v>15.13</v>
      </c>
      <c r="L1042" s="69">
        <v>25.93</v>
      </c>
      <c r="M1042" s="69">
        <v>25.93</v>
      </c>
      <c r="N1042" s="41"/>
    </row>
    <row r="1043" spans="1:14" x14ac:dyDescent="0.25">
      <c r="A1043" s="47" t="s">
        <v>4261</v>
      </c>
      <c r="B1043" s="63" t="s">
        <v>1687</v>
      </c>
      <c r="C1043" s="64" t="s">
        <v>104</v>
      </c>
      <c r="D1043" s="65">
        <v>72585</v>
      </c>
      <c r="E1043" s="66" t="s">
        <v>1395</v>
      </c>
      <c r="F1043" s="67" t="s">
        <v>101</v>
      </c>
      <c r="G1043" s="68">
        <v>1</v>
      </c>
      <c r="H1043" s="68">
        <v>1</v>
      </c>
      <c r="I1043" s="69">
        <v>1</v>
      </c>
      <c r="J1043" s="69">
        <v>9.82</v>
      </c>
      <c r="K1043" s="69">
        <v>8.6</v>
      </c>
      <c r="L1043" s="69">
        <v>18.420000000000002</v>
      </c>
      <c r="M1043" s="69">
        <v>18.420000000000002</v>
      </c>
      <c r="N1043" s="40"/>
    </row>
    <row r="1044" spans="1:14" ht="24" x14ac:dyDescent="0.3">
      <c r="A1044" s="47" t="s">
        <v>4262</v>
      </c>
      <c r="B1044" s="63" t="s">
        <v>1688</v>
      </c>
      <c r="C1044" s="64" t="s">
        <v>170</v>
      </c>
      <c r="D1044" s="65">
        <v>91961</v>
      </c>
      <c r="E1044" s="70" t="s">
        <v>3199</v>
      </c>
      <c r="F1044" s="67" t="s">
        <v>101</v>
      </c>
      <c r="G1044" s="68">
        <v>2</v>
      </c>
      <c r="H1044" s="68">
        <v>1</v>
      </c>
      <c r="I1044" s="69">
        <v>2</v>
      </c>
      <c r="J1044" s="69">
        <v>23.23</v>
      </c>
      <c r="K1044" s="69">
        <v>20.72</v>
      </c>
      <c r="L1044" s="69">
        <v>87.9</v>
      </c>
      <c r="M1044" s="69">
        <v>87.9</v>
      </c>
      <c r="N1044" s="41"/>
    </row>
    <row r="1045" spans="1:14" x14ac:dyDescent="0.25">
      <c r="A1045" s="47" t="s">
        <v>4263</v>
      </c>
      <c r="B1045" s="63" t="s">
        <v>1689</v>
      </c>
      <c r="C1045" s="64" t="s">
        <v>104</v>
      </c>
      <c r="D1045" s="65">
        <v>71440</v>
      </c>
      <c r="E1045" s="66" t="s">
        <v>981</v>
      </c>
      <c r="F1045" s="67" t="s">
        <v>101</v>
      </c>
      <c r="G1045" s="68">
        <v>9</v>
      </c>
      <c r="H1045" s="68">
        <v>1</v>
      </c>
      <c r="I1045" s="69">
        <v>9</v>
      </c>
      <c r="J1045" s="69">
        <v>6.37</v>
      </c>
      <c r="K1045" s="69">
        <v>6.22</v>
      </c>
      <c r="L1045" s="69">
        <v>113.31</v>
      </c>
      <c r="M1045" s="69">
        <v>113.31</v>
      </c>
      <c r="N1045" s="40"/>
    </row>
    <row r="1046" spans="1:14" x14ac:dyDescent="0.25">
      <c r="A1046" s="47" t="s">
        <v>4264</v>
      </c>
      <c r="B1046" s="63" t="s">
        <v>1690</v>
      </c>
      <c r="C1046" s="64" t="s">
        <v>104</v>
      </c>
      <c r="D1046" s="65">
        <v>71441</v>
      </c>
      <c r="E1046" s="66" t="s">
        <v>257</v>
      </c>
      <c r="F1046" s="67" t="s">
        <v>101</v>
      </c>
      <c r="G1046" s="68">
        <v>1</v>
      </c>
      <c r="H1046" s="68">
        <v>1</v>
      </c>
      <c r="I1046" s="69">
        <v>1</v>
      </c>
      <c r="J1046" s="69">
        <v>9.19</v>
      </c>
      <c r="K1046" s="69">
        <v>10.97</v>
      </c>
      <c r="L1046" s="69">
        <v>20.16</v>
      </c>
      <c r="M1046" s="69">
        <v>20.16</v>
      </c>
      <c r="N1046" s="40"/>
    </row>
    <row r="1047" spans="1:14" x14ac:dyDescent="0.25">
      <c r="A1047" s="47" t="s">
        <v>4265</v>
      </c>
      <c r="B1047" s="63" t="s">
        <v>1691</v>
      </c>
      <c r="C1047" s="64" t="s">
        <v>104</v>
      </c>
      <c r="D1047" s="65">
        <v>70645</v>
      </c>
      <c r="E1047" s="66" t="s">
        <v>984</v>
      </c>
      <c r="F1047" s="67" t="s">
        <v>101</v>
      </c>
      <c r="G1047" s="68">
        <v>1</v>
      </c>
      <c r="H1047" s="68">
        <v>1</v>
      </c>
      <c r="I1047" s="69">
        <v>1</v>
      </c>
      <c r="J1047" s="69">
        <v>22.56</v>
      </c>
      <c r="K1047" s="69">
        <v>20.75</v>
      </c>
      <c r="L1047" s="69">
        <v>43.31</v>
      </c>
      <c r="M1047" s="69">
        <v>43.31</v>
      </c>
      <c r="N1047" s="40"/>
    </row>
    <row r="1048" spans="1:14" x14ac:dyDescent="0.3">
      <c r="A1048" s="47" t="s">
        <v>4266</v>
      </c>
      <c r="B1048" s="63" t="s">
        <v>1692</v>
      </c>
      <c r="C1048" s="64" t="s">
        <v>170</v>
      </c>
      <c r="D1048" s="65">
        <v>100903</v>
      </c>
      <c r="E1048" s="66" t="s">
        <v>1693</v>
      </c>
      <c r="F1048" s="67" t="s">
        <v>101</v>
      </c>
      <c r="G1048" s="68">
        <v>46</v>
      </c>
      <c r="H1048" s="68">
        <v>1</v>
      </c>
      <c r="I1048" s="69">
        <v>46</v>
      </c>
      <c r="J1048" s="69">
        <v>18.25</v>
      </c>
      <c r="K1048" s="69">
        <v>5.63</v>
      </c>
      <c r="L1048" s="69">
        <v>1098.48</v>
      </c>
      <c r="M1048" s="69">
        <v>1098.48</v>
      </c>
      <c r="N1048" s="41"/>
    </row>
    <row r="1049" spans="1:14" ht="24" x14ac:dyDescent="0.3">
      <c r="A1049" s="47" t="s">
        <v>4267</v>
      </c>
      <c r="B1049" s="63" t="s">
        <v>1694</v>
      </c>
      <c r="C1049" s="64" t="s">
        <v>270</v>
      </c>
      <c r="D1049" s="77" t="s">
        <v>988</v>
      </c>
      <c r="E1049" s="70" t="s">
        <v>3194</v>
      </c>
      <c r="F1049" s="67" t="s">
        <v>101</v>
      </c>
      <c r="G1049" s="68">
        <v>23</v>
      </c>
      <c r="H1049" s="68">
        <v>1</v>
      </c>
      <c r="I1049" s="69">
        <v>23</v>
      </c>
      <c r="J1049" s="69">
        <v>76.209999999999994</v>
      </c>
      <c r="K1049" s="69">
        <v>11.46</v>
      </c>
      <c r="L1049" s="69">
        <v>2016.41</v>
      </c>
      <c r="M1049" s="69">
        <v>2016.41</v>
      </c>
      <c r="N1049" s="41"/>
    </row>
    <row r="1050" spans="1:14" x14ac:dyDescent="0.3">
      <c r="A1050" s="47" t="s">
        <v>4268</v>
      </c>
      <c r="B1050" s="63" t="s">
        <v>1695</v>
      </c>
      <c r="C1050" s="64" t="s">
        <v>170</v>
      </c>
      <c r="D1050" s="65">
        <v>97610</v>
      </c>
      <c r="E1050" s="66" t="s">
        <v>261</v>
      </c>
      <c r="F1050" s="67" t="s">
        <v>101</v>
      </c>
      <c r="G1050" s="68">
        <v>4</v>
      </c>
      <c r="H1050" s="68">
        <v>1</v>
      </c>
      <c r="I1050" s="69">
        <v>4</v>
      </c>
      <c r="J1050" s="69">
        <v>9.68</v>
      </c>
      <c r="K1050" s="69">
        <v>3.77</v>
      </c>
      <c r="L1050" s="69">
        <v>53.8</v>
      </c>
      <c r="M1050" s="69">
        <v>53.8</v>
      </c>
      <c r="N1050" s="41"/>
    </row>
    <row r="1051" spans="1:14" x14ac:dyDescent="0.25">
      <c r="A1051" s="47" t="s">
        <v>4269</v>
      </c>
      <c r="B1051" s="63" t="s">
        <v>1696</v>
      </c>
      <c r="C1051" s="64" t="s">
        <v>104</v>
      </c>
      <c r="D1051" s="65">
        <v>71688</v>
      </c>
      <c r="E1051" s="66" t="s">
        <v>991</v>
      </c>
      <c r="F1051" s="67" t="s">
        <v>101</v>
      </c>
      <c r="G1051" s="68">
        <v>4</v>
      </c>
      <c r="H1051" s="68">
        <v>1</v>
      </c>
      <c r="I1051" s="69">
        <v>4</v>
      </c>
      <c r="J1051" s="69">
        <v>52.52</v>
      </c>
      <c r="K1051" s="69">
        <v>9.56</v>
      </c>
      <c r="L1051" s="69">
        <v>248.32</v>
      </c>
      <c r="M1051" s="69">
        <v>248.32</v>
      </c>
      <c r="N1051" s="40"/>
    </row>
    <row r="1052" spans="1:14" ht="24" x14ac:dyDescent="0.3">
      <c r="A1052" s="47" t="s">
        <v>4270</v>
      </c>
      <c r="B1052" s="63" t="s">
        <v>1697</v>
      </c>
      <c r="C1052" s="64" t="s">
        <v>170</v>
      </c>
      <c r="D1052" s="65">
        <v>97606</v>
      </c>
      <c r="E1052" s="66" t="s">
        <v>1698</v>
      </c>
      <c r="F1052" s="67" t="s">
        <v>101</v>
      </c>
      <c r="G1052" s="68">
        <v>2</v>
      </c>
      <c r="H1052" s="68">
        <v>1</v>
      </c>
      <c r="I1052" s="69">
        <v>2</v>
      </c>
      <c r="J1052" s="69">
        <v>69.66</v>
      </c>
      <c r="K1052" s="69">
        <v>10.77</v>
      </c>
      <c r="L1052" s="69">
        <v>160.86000000000001</v>
      </c>
      <c r="M1052" s="69">
        <v>160.86000000000001</v>
      </c>
      <c r="N1052" s="41"/>
    </row>
    <row r="1053" spans="1:14" x14ac:dyDescent="0.3">
      <c r="A1053" s="47" t="s">
        <v>4271</v>
      </c>
      <c r="B1053" s="63" t="s">
        <v>1699</v>
      </c>
      <c r="C1053" s="64" t="s">
        <v>170</v>
      </c>
      <c r="D1053" s="65">
        <v>97610</v>
      </c>
      <c r="E1053" s="66" t="s">
        <v>261</v>
      </c>
      <c r="F1053" s="67" t="s">
        <v>101</v>
      </c>
      <c r="G1053" s="68">
        <v>2</v>
      </c>
      <c r="H1053" s="68">
        <v>1</v>
      </c>
      <c r="I1053" s="69">
        <v>2</v>
      </c>
      <c r="J1053" s="69">
        <v>9.68</v>
      </c>
      <c r="K1053" s="69">
        <v>3.77</v>
      </c>
      <c r="L1053" s="69">
        <v>26.9</v>
      </c>
      <c r="M1053" s="69">
        <v>26.9</v>
      </c>
      <c r="N1053" s="41"/>
    </row>
    <row r="1054" spans="1:14" x14ac:dyDescent="0.25">
      <c r="A1054" s="47" t="s">
        <v>4272</v>
      </c>
      <c r="B1054" s="63" t="s">
        <v>1700</v>
      </c>
      <c r="C1054" s="64" t="s">
        <v>270</v>
      </c>
      <c r="D1054" s="77" t="s">
        <v>271</v>
      </c>
      <c r="E1054" s="66" t="s">
        <v>272</v>
      </c>
      <c r="F1054" s="67" t="s">
        <v>101</v>
      </c>
      <c r="G1054" s="68">
        <v>3</v>
      </c>
      <c r="H1054" s="68">
        <v>1</v>
      </c>
      <c r="I1054" s="69">
        <v>3</v>
      </c>
      <c r="J1054" s="69">
        <v>39.14</v>
      </c>
      <c r="K1054" s="69">
        <v>9.36</v>
      </c>
      <c r="L1054" s="69">
        <v>145.5</v>
      </c>
      <c r="M1054" s="69">
        <v>145.5</v>
      </c>
      <c r="N1054" s="40"/>
    </row>
    <row r="1055" spans="1:14" ht="36" x14ac:dyDescent="0.3">
      <c r="A1055" s="47" t="s">
        <v>4273</v>
      </c>
      <c r="B1055" s="63" t="s">
        <v>1701</v>
      </c>
      <c r="C1055" s="64" t="s">
        <v>170</v>
      </c>
      <c r="D1055" s="65">
        <v>101879</v>
      </c>
      <c r="E1055" s="70" t="s">
        <v>3200</v>
      </c>
      <c r="F1055" s="67" t="s">
        <v>101</v>
      </c>
      <c r="G1055" s="68">
        <v>1</v>
      </c>
      <c r="H1055" s="68">
        <v>1</v>
      </c>
      <c r="I1055" s="69">
        <v>1</v>
      </c>
      <c r="J1055" s="69">
        <v>431.87</v>
      </c>
      <c r="K1055" s="69">
        <v>17.559999999999999</v>
      </c>
      <c r="L1055" s="69">
        <v>449.43</v>
      </c>
      <c r="M1055" s="69">
        <v>449.43</v>
      </c>
      <c r="N1055" s="41"/>
    </row>
    <row r="1056" spans="1:14" x14ac:dyDescent="0.25">
      <c r="A1056" s="47" t="s">
        <v>4274</v>
      </c>
      <c r="B1056" s="63" t="s">
        <v>1702</v>
      </c>
      <c r="C1056" s="64" t="s">
        <v>104</v>
      </c>
      <c r="D1056" s="65">
        <v>71174</v>
      </c>
      <c r="E1056" s="66" t="s">
        <v>1413</v>
      </c>
      <c r="F1056" s="67" t="s">
        <v>101</v>
      </c>
      <c r="G1056" s="68">
        <v>1</v>
      </c>
      <c r="H1056" s="68">
        <v>1</v>
      </c>
      <c r="I1056" s="69">
        <v>1</v>
      </c>
      <c r="J1056" s="69">
        <v>64.05</v>
      </c>
      <c r="K1056" s="69">
        <v>26.68</v>
      </c>
      <c r="L1056" s="69">
        <v>90.73</v>
      </c>
      <c r="M1056" s="69">
        <v>90.73</v>
      </c>
      <c r="N1056" s="40"/>
    </row>
    <row r="1057" spans="1:14" ht="24" x14ac:dyDescent="0.3">
      <c r="A1057" s="47" t="s">
        <v>4275</v>
      </c>
      <c r="B1057" s="63" t="s">
        <v>1703</v>
      </c>
      <c r="C1057" s="64" t="s">
        <v>170</v>
      </c>
      <c r="D1057" s="65">
        <v>93653</v>
      </c>
      <c r="E1057" s="66" t="s">
        <v>995</v>
      </c>
      <c r="F1057" s="67" t="s">
        <v>101</v>
      </c>
      <c r="G1057" s="68">
        <v>1</v>
      </c>
      <c r="H1057" s="68">
        <v>1</v>
      </c>
      <c r="I1057" s="69">
        <v>1</v>
      </c>
      <c r="J1057" s="69">
        <v>8.1199999999999992</v>
      </c>
      <c r="K1057" s="69">
        <v>1.01</v>
      </c>
      <c r="L1057" s="69">
        <v>9.1300000000000008</v>
      </c>
      <c r="M1057" s="69">
        <v>9.1300000000000008</v>
      </c>
      <c r="N1057" s="41"/>
    </row>
    <row r="1058" spans="1:14" ht="24" x14ac:dyDescent="0.3">
      <c r="A1058" s="47" t="s">
        <v>4276</v>
      </c>
      <c r="B1058" s="63" t="s">
        <v>1704</v>
      </c>
      <c r="C1058" s="64" t="s">
        <v>170</v>
      </c>
      <c r="D1058" s="65">
        <v>93654</v>
      </c>
      <c r="E1058" s="66" t="s">
        <v>249</v>
      </c>
      <c r="F1058" s="67" t="s">
        <v>101</v>
      </c>
      <c r="G1058" s="68">
        <v>6</v>
      </c>
      <c r="H1058" s="68">
        <v>1</v>
      </c>
      <c r="I1058" s="69">
        <v>6</v>
      </c>
      <c r="J1058" s="69">
        <v>8.24</v>
      </c>
      <c r="K1058" s="69">
        <v>1.38</v>
      </c>
      <c r="L1058" s="69">
        <v>57.72</v>
      </c>
      <c r="M1058" s="69">
        <v>57.72</v>
      </c>
      <c r="N1058" s="41"/>
    </row>
    <row r="1059" spans="1:14" ht="24" x14ac:dyDescent="0.3">
      <c r="A1059" s="47" t="s">
        <v>4277</v>
      </c>
      <c r="B1059" s="63" t="s">
        <v>1705</v>
      </c>
      <c r="C1059" s="64" t="s">
        <v>170</v>
      </c>
      <c r="D1059" s="65">
        <v>93656</v>
      </c>
      <c r="E1059" s="66" t="s">
        <v>1706</v>
      </c>
      <c r="F1059" s="67" t="s">
        <v>101</v>
      </c>
      <c r="G1059" s="68">
        <v>5</v>
      </c>
      <c r="H1059" s="68">
        <v>1</v>
      </c>
      <c r="I1059" s="69">
        <v>5</v>
      </c>
      <c r="J1059" s="69">
        <v>8.65</v>
      </c>
      <c r="K1059" s="69">
        <v>1.96</v>
      </c>
      <c r="L1059" s="69">
        <v>53.05</v>
      </c>
      <c r="M1059" s="69">
        <v>53.05</v>
      </c>
      <c r="N1059" s="41"/>
    </row>
    <row r="1060" spans="1:14" x14ac:dyDescent="0.25">
      <c r="A1060" s="47" t="s">
        <v>4278</v>
      </c>
      <c r="B1060" s="63" t="s">
        <v>1707</v>
      </c>
      <c r="C1060" s="64" t="s">
        <v>104</v>
      </c>
      <c r="D1060" s="65">
        <v>71450</v>
      </c>
      <c r="E1060" s="66" t="s">
        <v>998</v>
      </c>
      <c r="F1060" s="67" t="s">
        <v>101</v>
      </c>
      <c r="G1060" s="68">
        <v>6</v>
      </c>
      <c r="H1060" s="68">
        <v>1</v>
      </c>
      <c r="I1060" s="69">
        <v>6</v>
      </c>
      <c r="J1060" s="69">
        <v>120.83</v>
      </c>
      <c r="K1060" s="69">
        <v>17.79</v>
      </c>
      <c r="L1060" s="69">
        <v>831.72</v>
      </c>
      <c r="M1060" s="69">
        <v>831.72</v>
      </c>
      <c r="N1060" s="40"/>
    </row>
    <row r="1061" spans="1:14" x14ac:dyDescent="0.25">
      <c r="A1061" s="47" t="s">
        <v>4279</v>
      </c>
      <c r="B1061" s="63" t="s">
        <v>1708</v>
      </c>
      <c r="C1061" s="64" t="s">
        <v>104</v>
      </c>
      <c r="D1061" s="65">
        <v>71321</v>
      </c>
      <c r="E1061" s="66" t="s">
        <v>415</v>
      </c>
      <c r="F1061" s="67" t="s">
        <v>101</v>
      </c>
      <c r="G1061" s="68">
        <v>1</v>
      </c>
      <c r="H1061" s="68">
        <v>1</v>
      </c>
      <c r="I1061" s="69">
        <v>1</v>
      </c>
      <c r="J1061" s="69">
        <v>13.34</v>
      </c>
      <c r="K1061" s="69">
        <v>5.92</v>
      </c>
      <c r="L1061" s="69">
        <v>19.260000000000002</v>
      </c>
      <c r="M1061" s="69">
        <v>19.260000000000002</v>
      </c>
      <c r="N1061" s="40"/>
    </row>
    <row r="1062" spans="1:14" x14ac:dyDescent="0.25">
      <c r="A1062" s="47" t="s">
        <v>4280</v>
      </c>
      <c r="B1062" s="63" t="s">
        <v>1709</v>
      </c>
      <c r="C1062" s="64" t="s">
        <v>104</v>
      </c>
      <c r="D1062" s="65">
        <v>71331</v>
      </c>
      <c r="E1062" s="66" t="s">
        <v>1001</v>
      </c>
      <c r="F1062" s="67" t="s">
        <v>101</v>
      </c>
      <c r="G1062" s="68">
        <v>12</v>
      </c>
      <c r="H1062" s="68">
        <v>1</v>
      </c>
      <c r="I1062" s="69">
        <v>12</v>
      </c>
      <c r="J1062" s="69">
        <v>7.57</v>
      </c>
      <c r="K1062" s="69">
        <v>11.85</v>
      </c>
      <c r="L1062" s="69">
        <v>233.04</v>
      </c>
      <c r="M1062" s="69">
        <v>233.04</v>
      </c>
      <c r="N1062" s="40"/>
    </row>
    <row r="1063" spans="1:14" x14ac:dyDescent="0.25">
      <c r="A1063" s="47" t="s">
        <v>4281</v>
      </c>
      <c r="B1063" s="57" t="s">
        <v>1710</v>
      </c>
      <c r="C1063" s="60"/>
      <c r="D1063" s="60"/>
      <c r="E1063" s="59" t="s">
        <v>32</v>
      </c>
      <c r="F1063" s="60"/>
      <c r="G1063" s="61"/>
      <c r="H1063" s="61"/>
      <c r="I1063" s="61"/>
      <c r="J1063" s="61"/>
      <c r="K1063" s="61"/>
      <c r="L1063" s="62">
        <v>14907.22</v>
      </c>
      <c r="M1063" s="62">
        <v>14907.22</v>
      </c>
      <c r="N1063" s="40"/>
    </row>
    <row r="1064" spans="1:14" x14ac:dyDescent="0.25">
      <c r="A1064" s="47" t="s">
        <v>4282</v>
      </c>
      <c r="B1064" s="72" t="s">
        <v>1711</v>
      </c>
      <c r="C1064" s="73"/>
      <c r="D1064" s="73"/>
      <c r="E1064" s="74" t="s">
        <v>1085</v>
      </c>
      <c r="F1064" s="73"/>
      <c r="G1064" s="75"/>
      <c r="H1064" s="75"/>
      <c r="I1064" s="75"/>
      <c r="J1064" s="75"/>
      <c r="K1064" s="75"/>
      <c r="L1064" s="76">
        <v>5702.89</v>
      </c>
      <c r="M1064" s="76">
        <v>5702.89</v>
      </c>
      <c r="N1064" s="40"/>
    </row>
    <row r="1065" spans="1:14" x14ac:dyDescent="0.25">
      <c r="A1065" s="47" t="s">
        <v>4283</v>
      </c>
      <c r="B1065" s="78" t="s">
        <v>1712</v>
      </c>
      <c r="C1065" s="79"/>
      <c r="D1065" s="79"/>
      <c r="E1065" s="80" t="s">
        <v>1087</v>
      </c>
      <c r="F1065" s="79"/>
      <c r="G1065" s="81"/>
      <c r="H1065" s="81"/>
      <c r="I1065" s="81"/>
      <c r="J1065" s="81"/>
      <c r="K1065" s="81"/>
      <c r="L1065" s="82">
        <v>549.13</v>
      </c>
      <c r="M1065" s="82">
        <v>549.13</v>
      </c>
      <c r="N1065" s="40"/>
    </row>
    <row r="1066" spans="1:14" x14ac:dyDescent="0.25">
      <c r="A1066" s="47" t="s">
        <v>4284</v>
      </c>
      <c r="B1066" s="63" t="s">
        <v>1713</v>
      </c>
      <c r="C1066" s="64" t="s">
        <v>104</v>
      </c>
      <c r="D1066" s="65">
        <v>80502</v>
      </c>
      <c r="E1066" s="66" t="s">
        <v>1089</v>
      </c>
      <c r="F1066" s="67" t="s">
        <v>101</v>
      </c>
      <c r="G1066" s="68">
        <v>1</v>
      </c>
      <c r="H1066" s="68">
        <v>1</v>
      </c>
      <c r="I1066" s="69">
        <v>1</v>
      </c>
      <c r="J1066" s="69">
        <v>208.13</v>
      </c>
      <c r="K1066" s="69">
        <v>56.03</v>
      </c>
      <c r="L1066" s="69">
        <v>264.16000000000003</v>
      </c>
      <c r="M1066" s="69">
        <v>264.16000000000003</v>
      </c>
      <c r="N1066" s="40"/>
    </row>
    <row r="1067" spans="1:14" x14ac:dyDescent="0.25">
      <c r="A1067" s="47" t="s">
        <v>4285</v>
      </c>
      <c r="B1067" s="63" t="s">
        <v>1714</v>
      </c>
      <c r="C1067" s="64" t="s">
        <v>104</v>
      </c>
      <c r="D1067" s="65">
        <v>80515</v>
      </c>
      <c r="E1067" s="66" t="s">
        <v>1091</v>
      </c>
      <c r="F1067" s="67" t="s">
        <v>101</v>
      </c>
      <c r="G1067" s="68">
        <v>1</v>
      </c>
      <c r="H1067" s="68">
        <v>1</v>
      </c>
      <c r="I1067" s="69">
        <v>1</v>
      </c>
      <c r="J1067" s="69">
        <v>159.19999999999999</v>
      </c>
      <c r="K1067" s="69">
        <v>48.27</v>
      </c>
      <c r="L1067" s="69">
        <v>207.47</v>
      </c>
      <c r="M1067" s="69">
        <v>207.47</v>
      </c>
      <c r="N1067" s="40"/>
    </row>
    <row r="1068" spans="1:14" x14ac:dyDescent="0.25">
      <c r="A1068" s="47" t="s">
        <v>4286</v>
      </c>
      <c r="B1068" s="63" t="s">
        <v>1715</v>
      </c>
      <c r="C1068" s="64" t="s">
        <v>104</v>
      </c>
      <c r="D1068" s="65">
        <v>80520</v>
      </c>
      <c r="E1068" s="66" t="s">
        <v>1093</v>
      </c>
      <c r="F1068" s="67" t="s">
        <v>639</v>
      </c>
      <c r="G1068" s="68">
        <v>1</v>
      </c>
      <c r="H1068" s="68">
        <v>1</v>
      </c>
      <c r="I1068" s="69">
        <v>1</v>
      </c>
      <c r="J1068" s="69">
        <v>4.04</v>
      </c>
      <c r="K1068" s="69">
        <v>5.92</v>
      </c>
      <c r="L1068" s="69">
        <v>9.9600000000000009</v>
      </c>
      <c r="M1068" s="69">
        <v>9.9600000000000009</v>
      </c>
      <c r="N1068" s="40"/>
    </row>
    <row r="1069" spans="1:14" x14ac:dyDescent="0.25">
      <c r="A1069" s="47" t="s">
        <v>4287</v>
      </c>
      <c r="B1069" s="63" t="s">
        <v>1716</v>
      </c>
      <c r="C1069" s="64" t="s">
        <v>104</v>
      </c>
      <c r="D1069" s="65">
        <v>80510</v>
      </c>
      <c r="E1069" s="66" t="s">
        <v>1095</v>
      </c>
      <c r="F1069" s="67" t="s">
        <v>101</v>
      </c>
      <c r="G1069" s="68">
        <v>1</v>
      </c>
      <c r="H1069" s="68">
        <v>1</v>
      </c>
      <c r="I1069" s="69">
        <v>1</v>
      </c>
      <c r="J1069" s="69">
        <v>10.42</v>
      </c>
      <c r="K1069" s="69">
        <v>4.45</v>
      </c>
      <c r="L1069" s="69">
        <v>14.87</v>
      </c>
      <c r="M1069" s="69">
        <v>14.87</v>
      </c>
      <c r="N1069" s="40"/>
    </row>
    <row r="1070" spans="1:14" x14ac:dyDescent="0.25">
      <c r="A1070" s="47" t="s">
        <v>4288</v>
      </c>
      <c r="B1070" s="63" t="s">
        <v>1717</v>
      </c>
      <c r="C1070" s="64" t="s">
        <v>104</v>
      </c>
      <c r="D1070" s="65">
        <v>80513</v>
      </c>
      <c r="E1070" s="66" t="s">
        <v>1097</v>
      </c>
      <c r="F1070" s="67" t="s">
        <v>101</v>
      </c>
      <c r="G1070" s="68">
        <v>1</v>
      </c>
      <c r="H1070" s="68">
        <v>1</v>
      </c>
      <c r="I1070" s="69">
        <v>1</v>
      </c>
      <c r="J1070" s="69">
        <v>9.5399999999999991</v>
      </c>
      <c r="K1070" s="69">
        <v>9.49</v>
      </c>
      <c r="L1070" s="69">
        <v>19.03</v>
      </c>
      <c r="M1070" s="69">
        <v>19.03</v>
      </c>
      <c r="N1070" s="40"/>
    </row>
    <row r="1071" spans="1:14" x14ac:dyDescent="0.25">
      <c r="A1071" s="47" t="s">
        <v>4289</v>
      </c>
      <c r="B1071" s="63" t="s">
        <v>1718</v>
      </c>
      <c r="C1071" s="64" t="s">
        <v>104</v>
      </c>
      <c r="D1071" s="65">
        <v>80514</v>
      </c>
      <c r="E1071" s="66" t="s">
        <v>1099</v>
      </c>
      <c r="F1071" s="67" t="s">
        <v>101</v>
      </c>
      <c r="G1071" s="68">
        <v>1</v>
      </c>
      <c r="H1071" s="68">
        <v>1</v>
      </c>
      <c r="I1071" s="69">
        <v>1</v>
      </c>
      <c r="J1071" s="69">
        <v>29.5</v>
      </c>
      <c r="K1071" s="69">
        <v>4.1399999999999997</v>
      </c>
      <c r="L1071" s="69">
        <v>33.64</v>
      </c>
      <c r="M1071" s="69">
        <v>33.64</v>
      </c>
      <c r="N1071" s="40"/>
    </row>
    <row r="1072" spans="1:14" x14ac:dyDescent="0.25">
      <c r="A1072" s="47" t="s">
        <v>4290</v>
      </c>
      <c r="B1072" s="78" t="s">
        <v>1719</v>
      </c>
      <c r="C1072" s="79"/>
      <c r="D1072" s="79"/>
      <c r="E1072" s="80" t="s">
        <v>1101</v>
      </c>
      <c r="F1072" s="79"/>
      <c r="G1072" s="81"/>
      <c r="H1072" s="81"/>
      <c r="I1072" s="81"/>
      <c r="J1072" s="81"/>
      <c r="K1072" s="81"/>
      <c r="L1072" s="82">
        <v>559.64</v>
      </c>
      <c r="M1072" s="82">
        <v>559.64</v>
      </c>
      <c r="N1072" s="40"/>
    </row>
    <row r="1073" spans="1:14" x14ac:dyDescent="0.25">
      <c r="A1073" s="47" t="s">
        <v>4291</v>
      </c>
      <c r="B1073" s="63" t="s">
        <v>1720</v>
      </c>
      <c r="C1073" s="64" t="s">
        <v>104</v>
      </c>
      <c r="D1073" s="65">
        <v>80542</v>
      </c>
      <c r="E1073" s="66" t="s">
        <v>1721</v>
      </c>
      <c r="F1073" s="67" t="s">
        <v>101</v>
      </c>
      <c r="G1073" s="68">
        <v>2</v>
      </c>
      <c r="H1073" s="68">
        <v>1</v>
      </c>
      <c r="I1073" s="69">
        <v>2</v>
      </c>
      <c r="J1073" s="69">
        <v>84</v>
      </c>
      <c r="K1073" s="69">
        <v>48.62</v>
      </c>
      <c r="L1073" s="69">
        <v>265.24</v>
      </c>
      <c r="M1073" s="69">
        <v>265.24</v>
      </c>
      <c r="N1073" s="40"/>
    </row>
    <row r="1074" spans="1:14" x14ac:dyDescent="0.25">
      <c r="A1074" s="47" t="s">
        <v>4292</v>
      </c>
      <c r="B1074" s="63" t="s">
        <v>1722</v>
      </c>
      <c r="C1074" s="64" t="s">
        <v>104</v>
      </c>
      <c r="D1074" s="65">
        <v>80550</v>
      </c>
      <c r="E1074" s="66" t="s">
        <v>1723</v>
      </c>
      <c r="F1074" s="67" t="s">
        <v>1724</v>
      </c>
      <c r="G1074" s="68">
        <v>2</v>
      </c>
      <c r="H1074" s="68">
        <v>1</v>
      </c>
      <c r="I1074" s="69">
        <v>2</v>
      </c>
      <c r="J1074" s="69">
        <v>3.46</v>
      </c>
      <c r="K1074" s="69">
        <v>4.45</v>
      </c>
      <c r="L1074" s="69">
        <v>15.82</v>
      </c>
      <c r="M1074" s="69">
        <v>15.82</v>
      </c>
      <c r="N1074" s="40"/>
    </row>
    <row r="1075" spans="1:14" x14ac:dyDescent="0.25">
      <c r="A1075" s="47" t="s">
        <v>4293</v>
      </c>
      <c r="B1075" s="63" t="s">
        <v>1725</v>
      </c>
      <c r="C1075" s="64" t="s">
        <v>104</v>
      </c>
      <c r="D1075" s="65">
        <v>80556</v>
      </c>
      <c r="E1075" s="66" t="s">
        <v>1105</v>
      </c>
      <c r="F1075" s="67" t="s">
        <v>101</v>
      </c>
      <c r="G1075" s="68">
        <v>2</v>
      </c>
      <c r="H1075" s="68">
        <v>1</v>
      </c>
      <c r="I1075" s="69">
        <v>2</v>
      </c>
      <c r="J1075" s="69">
        <v>2.94</v>
      </c>
      <c r="K1075" s="69">
        <v>7.41</v>
      </c>
      <c r="L1075" s="69">
        <v>20.7</v>
      </c>
      <c r="M1075" s="69">
        <v>20.7</v>
      </c>
      <c r="N1075" s="40"/>
    </row>
    <row r="1076" spans="1:14" x14ac:dyDescent="0.3">
      <c r="A1076" s="47" t="s">
        <v>4294</v>
      </c>
      <c r="B1076" s="63" t="s">
        <v>1726</v>
      </c>
      <c r="C1076" s="64" t="s">
        <v>170</v>
      </c>
      <c r="D1076" s="65">
        <v>86883</v>
      </c>
      <c r="E1076" s="66" t="s">
        <v>1107</v>
      </c>
      <c r="F1076" s="67" t="s">
        <v>101</v>
      </c>
      <c r="G1076" s="68">
        <v>2</v>
      </c>
      <c r="H1076" s="68">
        <v>1</v>
      </c>
      <c r="I1076" s="69">
        <v>2</v>
      </c>
      <c r="J1076" s="69">
        <v>7.28</v>
      </c>
      <c r="K1076" s="69">
        <v>1.77</v>
      </c>
      <c r="L1076" s="69">
        <v>18.100000000000001</v>
      </c>
      <c r="M1076" s="69">
        <v>18.100000000000001</v>
      </c>
      <c r="N1076" s="41"/>
    </row>
    <row r="1077" spans="1:14" x14ac:dyDescent="0.25">
      <c r="A1077" s="47" t="s">
        <v>4295</v>
      </c>
      <c r="B1077" s="63" t="s">
        <v>1727</v>
      </c>
      <c r="C1077" s="64" t="s">
        <v>104</v>
      </c>
      <c r="D1077" s="65">
        <v>80570</v>
      </c>
      <c r="E1077" s="66" t="s">
        <v>1728</v>
      </c>
      <c r="F1077" s="67" t="s">
        <v>101</v>
      </c>
      <c r="G1077" s="68">
        <v>2</v>
      </c>
      <c r="H1077" s="68">
        <v>1</v>
      </c>
      <c r="I1077" s="69">
        <v>2</v>
      </c>
      <c r="J1077" s="69">
        <v>51.71</v>
      </c>
      <c r="K1077" s="69">
        <v>5.92</v>
      </c>
      <c r="L1077" s="69">
        <v>115.26</v>
      </c>
      <c r="M1077" s="69">
        <v>115.26</v>
      </c>
      <c r="N1077" s="40"/>
    </row>
    <row r="1078" spans="1:14" x14ac:dyDescent="0.25">
      <c r="A1078" s="47" t="s">
        <v>4296</v>
      </c>
      <c r="B1078" s="63" t="s">
        <v>1729</v>
      </c>
      <c r="C1078" s="64" t="s">
        <v>104</v>
      </c>
      <c r="D1078" s="65">
        <v>80580</v>
      </c>
      <c r="E1078" s="66" t="s">
        <v>1109</v>
      </c>
      <c r="F1078" s="67" t="s">
        <v>101</v>
      </c>
      <c r="G1078" s="68">
        <v>2</v>
      </c>
      <c r="H1078" s="68">
        <v>1</v>
      </c>
      <c r="I1078" s="69">
        <v>2</v>
      </c>
      <c r="J1078" s="69">
        <v>57.81</v>
      </c>
      <c r="K1078" s="69">
        <v>4.45</v>
      </c>
      <c r="L1078" s="69">
        <v>124.52</v>
      </c>
      <c r="M1078" s="69">
        <v>124.52</v>
      </c>
      <c r="N1078" s="40"/>
    </row>
    <row r="1079" spans="1:14" x14ac:dyDescent="0.25">
      <c r="A1079" s="47" t="s">
        <v>4297</v>
      </c>
      <c r="B1079" s="78" t="s">
        <v>1730</v>
      </c>
      <c r="C1079" s="79"/>
      <c r="D1079" s="79"/>
      <c r="E1079" s="80" t="s">
        <v>1455</v>
      </c>
      <c r="F1079" s="79"/>
      <c r="G1079" s="81"/>
      <c r="H1079" s="81"/>
      <c r="I1079" s="81"/>
      <c r="J1079" s="81"/>
      <c r="K1079" s="81"/>
      <c r="L1079" s="82">
        <v>3860.24</v>
      </c>
      <c r="M1079" s="82">
        <v>3860.24</v>
      </c>
      <c r="N1079" s="40"/>
    </row>
    <row r="1080" spans="1:14" ht="24" x14ac:dyDescent="0.3">
      <c r="A1080" s="47" t="s">
        <v>4298</v>
      </c>
      <c r="B1080" s="63" t="s">
        <v>1731</v>
      </c>
      <c r="C1080" s="64" t="s">
        <v>170</v>
      </c>
      <c r="D1080" s="65">
        <v>86911</v>
      </c>
      <c r="E1080" s="70" t="s">
        <v>3201</v>
      </c>
      <c r="F1080" s="67" t="s">
        <v>101</v>
      </c>
      <c r="G1080" s="68">
        <v>8</v>
      </c>
      <c r="H1080" s="68">
        <v>1</v>
      </c>
      <c r="I1080" s="69">
        <v>8</v>
      </c>
      <c r="J1080" s="69">
        <v>79.25</v>
      </c>
      <c r="K1080" s="69">
        <v>2.4300000000000002</v>
      </c>
      <c r="L1080" s="69">
        <v>653.44000000000005</v>
      </c>
      <c r="M1080" s="69">
        <v>653.44000000000005</v>
      </c>
      <c r="N1080" s="41"/>
    </row>
    <row r="1081" spans="1:14" x14ac:dyDescent="0.25">
      <c r="A1081" s="47" t="s">
        <v>4299</v>
      </c>
      <c r="B1081" s="63" t="s">
        <v>1732</v>
      </c>
      <c r="C1081" s="64" t="s">
        <v>104</v>
      </c>
      <c r="D1081" s="65">
        <v>80670</v>
      </c>
      <c r="E1081" s="66" t="s">
        <v>1459</v>
      </c>
      <c r="F1081" s="67" t="s">
        <v>101</v>
      </c>
      <c r="G1081" s="68">
        <v>8</v>
      </c>
      <c r="H1081" s="68">
        <v>1</v>
      </c>
      <c r="I1081" s="69">
        <v>8</v>
      </c>
      <c r="J1081" s="69">
        <v>166.02</v>
      </c>
      <c r="K1081" s="69">
        <v>10.67</v>
      </c>
      <c r="L1081" s="69">
        <v>1413.52</v>
      </c>
      <c r="M1081" s="69">
        <v>1413.52</v>
      </c>
      <c r="N1081" s="40"/>
    </row>
    <row r="1082" spans="1:14" x14ac:dyDescent="0.25">
      <c r="A1082" s="47" t="s">
        <v>4300</v>
      </c>
      <c r="B1082" s="63" t="s">
        <v>1733</v>
      </c>
      <c r="C1082" s="64" t="s">
        <v>104</v>
      </c>
      <c r="D1082" s="65">
        <v>80680</v>
      </c>
      <c r="E1082" s="66" t="s">
        <v>1461</v>
      </c>
      <c r="F1082" s="67" t="s">
        <v>101</v>
      </c>
      <c r="G1082" s="68">
        <v>8</v>
      </c>
      <c r="H1082" s="68">
        <v>1</v>
      </c>
      <c r="I1082" s="69">
        <v>8</v>
      </c>
      <c r="J1082" s="69">
        <v>52.19</v>
      </c>
      <c r="K1082" s="69">
        <v>6.52</v>
      </c>
      <c r="L1082" s="69">
        <v>469.68</v>
      </c>
      <c r="M1082" s="69">
        <v>469.68</v>
      </c>
      <c r="N1082" s="40"/>
    </row>
    <row r="1083" spans="1:14" ht="24" x14ac:dyDescent="0.3">
      <c r="A1083" s="47" t="s">
        <v>4301</v>
      </c>
      <c r="B1083" s="63" t="s">
        <v>1734</v>
      </c>
      <c r="C1083" s="64" t="s">
        <v>170</v>
      </c>
      <c r="D1083" s="65">
        <v>86900</v>
      </c>
      <c r="E1083" s="70" t="s">
        <v>3202</v>
      </c>
      <c r="F1083" s="67" t="s">
        <v>101</v>
      </c>
      <c r="G1083" s="68">
        <v>8</v>
      </c>
      <c r="H1083" s="68">
        <v>1</v>
      </c>
      <c r="I1083" s="69">
        <v>8</v>
      </c>
      <c r="J1083" s="69">
        <v>155.44999999999999</v>
      </c>
      <c r="K1083" s="69">
        <v>10</v>
      </c>
      <c r="L1083" s="69">
        <v>1323.6</v>
      </c>
      <c r="M1083" s="69">
        <v>1323.6</v>
      </c>
      <c r="N1083" s="41"/>
    </row>
    <row r="1084" spans="1:14" x14ac:dyDescent="0.25">
      <c r="A1084" s="47" t="s">
        <v>4302</v>
      </c>
      <c r="B1084" s="78" t="s">
        <v>1735</v>
      </c>
      <c r="C1084" s="79"/>
      <c r="D1084" s="79"/>
      <c r="E1084" s="80" t="s">
        <v>1736</v>
      </c>
      <c r="F1084" s="79"/>
      <c r="G1084" s="81"/>
      <c r="H1084" s="81"/>
      <c r="I1084" s="81"/>
      <c r="J1084" s="81"/>
      <c r="K1084" s="81"/>
      <c r="L1084" s="82">
        <v>371.68</v>
      </c>
      <c r="M1084" s="82">
        <v>371.68</v>
      </c>
      <c r="N1084" s="40"/>
    </row>
    <row r="1085" spans="1:14" x14ac:dyDescent="0.25">
      <c r="A1085" s="47" t="s">
        <v>4303</v>
      </c>
      <c r="B1085" s="63" t="s">
        <v>1737</v>
      </c>
      <c r="C1085" s="64" t="s">
        <v>104</v>
      </c>
      <c r="D1085" s="65">
        <v>80803</v>
      </c>
      <c r="E1085" s="66" t="s">
        <v>1738</v>
      </c>
      <c r="F1085" s="67" t="s">
        <v>101</v>
      </c>
      <c r="G1085" s="68">
        <v>1</v>
      </c>
      <c r="H1085" s="68">
        <v>1</v>
      </c>
      <c r="I1085" s="69">
        <v>1</v>
      </c>
      <c r="J1085" s="69">
        <v>191.21</v>
      </c>
      <c r="K1085" s="69">
        <v>23.72</v>
      </c>
      <c r="L1085" s="69">
        <v>214.93</v>
      </c>
      <c r="M1085" s="69">
        <v>214.93</v>
      </c>
      <c r="N1085" s="40"/>
    </row>
    <row r="1086" spans="1:14" x14ac:dyDescent="0.3">
      <c r="A1086" s="47" t="s">
        <v>4304</v>
      </c>
      <c r="B1086" s="63" t="s">
        <v>1739</v>
      </c>
      <c r="C1086" s="64" t="s">
        <v>104</v>
      </c>
      <c r="D1086" s="65">
        <v>80810</v>
      </c>
      <c r="E1086" s="66" t="s">
        <v>1740</v>
      </c>
      <c r="F1086" s="67" t="s">
        <v>101</v>
      </c>
      <c r="G1086" s="68">
        <v>1</v>
      </c>
      <c r="H1086" s="68">
        <v>1</v>
      </c>
      <c r="I1086" s="69">
        <v>1</v>
      </c>
      <c r="J1086" s="69">
        <v>64.489999999999995</v>
      </c>
      <c r="K1086" s="69">
        <v>5.92</v>
      </c>
      <c r="L1086" s="69">
        <v>70.41</v>
      </c>
      <c r="M1086" s="69">
        <v>70.41</v>
      </c>
      <c r="N1086" s="41"/>
    </row>
    <row r="1087" spans="1:14" x14ac:dyDescent="0.25">
      <c r="A1087" s="47" t="s">
        <v>4305</v>
      </c>
      <c r="B1087" s="63" t="s">
        <v>1741</v>
      </c>
      <c r="C1087" s="64" t="s">
        <v>104</v>
      </c>
      <c r="D1087" s="65">
        <v>80820</v>
      </c>
      <c r="E1087" s="66" t="s">
        <v>1742</v>
      </c>
      <c r="F1087" s="67" t="s">
        <v>101</v>
      </c>
      <c r="G1087" s="68">
        <v>1</v>
      </c>
      <c r="H1087" s="68">
        <v>1</v>
      </c>
      <c r="I1087" s="69">
        <v>1</v>
      </c>
      <c r="J1087" s="69">
        <v>13.41</v>
      </c>
      <c r="K1087" s="69">
        <v>10.67</v>
      </c>
      <c r="L1087" s="69">
        <v>24.08</v>
      </c>
      <c r="M1087" s="69">
        <v>24.08</v>
      </c>
      <c r="N1087" s="40"/>
    </row>
    <row r="1088" spans="1:14" x14ac:dyDescent="0.25">
      <c r="A1088" s="47" t="s">
        <v>4306</v>
      </c>
      <c r="B1088" s="63" t="s">
        <v>1743</v>
      </c>
      <c r="C1088" s="64" t="s">
        <v>104</v>
      </c>
      <c r="D1088" s="65">
        <v>80580</v>
      </c>
      <c r="E1088" s="66" t="s">
        <v>1109</v>
      </c>
      <c r="F1088" s="67" t="s">
        <v>101</v>
      </c>
      <c r="G1088" s="68">
        <v>1</v>
      </c>
      <c r="H1088" s="68">
        <v>1</v>
      </c>
      <c r="I1088" s="69">
        <v>1</v>
      </c>
      <c r="J1088" s="69">
        <v>57.81</v>
      </c>
      <c r="K1088" s="69">
        <v>4.45</v>
      </c>
      <c r="L1088" s="69">
        <v>62.26</v>
      </c>
      <c r="M1088" s="69">
        <v>62.26</v>
      </c>
      <c r="N1088" s="40"/>
    </row>
    <row r="1089" spans="1:14" x14ac:dyDescent="0.25">
      <c r="A1089" s="47" t="s">
        <v>4307</v>
      </c>
      <c r="B1089" s="78" t="s">
        <v>1744</v>
      </c>
      <c r="C1089" s="79"/>
      <c r="D1089" s="79"/>
      <c r="E1089" s="80" t="s">
        <v>1111</v>
      </c>
      <c r="F1089" s="79"/>
      <c r="G1089" s="81"/>
      <c r="H1089" s="81"/>
      <c r="I1089" s="81"/>
      <c r="J1089" s="81"/>
      <c r="K1089" s="81"/>
      <c r="L1089" s="82">
        <v>362.2</v>
      </c>
      <c r="M1089" s="82">
        <v>362.2</v>
      </c>
      <c r="N1089" s="40"/>
    </row>
    <row r="1090" spans="1:14" x14ac:dyDescent="0.25">
      <c r="A1090" s="47" t="s">
        <v>4308</v>
      </c>
      <c r="B1090" s="63" t="s">
        <v>1745</v>
      </c>
      <c r="C1090" s="64" t="s">
        <v>104</v>
      </c>
      <c r="D1090" s="65">
        <v>80903</v>
      </c>
      <c r="E1090" s="66" t="s">
        <v>1746</v>
      </c>
      <c r="F1090" s="67" t="s">
        <v>101</v>
      </c>
      <c r="G1090" s="68">
        <v>1</v>
      </c>
      <c r="H1090" s="68">
        <v>1</v>
      </c>
      <c r="I1090" s="69">
        <v>1</v>
      </c>
      <c r="J1090" s="69">
        <v>49.71</v>
      </c>
      <c r="K1090" s="69">
        <v>16</v>
      </c>
      <c r="L1090" s="69">
        <v>65.709999999999994</v>
      </c>
      <c r="M1090" s="69">
        <v>65.709999999999994</v>
      </c>
      <c r="N1090" s="40"/>
    </row>
    <row r="1091" spans="1:14" x14ac:dyDescent="0.25">
      <c r="A1091" s="47" t="s">
        <v>4309</v>
      </c>
      <c r="B1091" s="63" t="s">
        <v>1747</v>
      </c>
      <c r="C1091" s="64" t="s">
        <v>104</v>
      </c>
      <c r="D1091" s="65">
        <v>80902</v>
      </c>
      <c r="E1091" s="66" t="s">
        <v>1113</v>
      </c>
      <c r="F1091" s="67" t="s">
        <v>101</v>
      </c>
      <c r="G1091" s="68">
        <v>1</v>
      </c>
      <c r="H1091" s="68">
        <v>1</v>
      </c>
      <c r="I1091" s="69">
        <v>1</v>
      </c>
      <c r="J1091" s="69">
        <v>32.229999999999997</v>
      </c>
      <c r="K1091" s="69">
        <v>16</v>
      </c>
      <c r="L1091" s="69">
        <v>48.23</v>
      </c>
      <c r="M1091" s="69">
        <v>48.23</v>
      </c>
      <c r="N1091" s="40"/>
    </row>
    <row r="1092" spans="1:14" x14ac:dyDescent="0.25">
      <c r="A1092" s="47" t="s">
        <v>4310</v>
      </c>
      <c r="B1092" s="63" t="s">
        <v>1748</v>
      </c>
      <c r="C1092" s="64" t="s">
        <v>104</v>
      </c>
      <c r="D1092" s="65">
        <v>80906</v>
      </c>
      <c r="E1092" s="66" t="s">
        <v>1749</v>
      </c>
      <c r="F1092" s="67" t="s">
        <v>101</v>
      </c>
      <c r="G1092" s="68">
        <v>1</v>
      </c>
      <c r="H1092" s="68">
        <v>1</v>
      </c>
      <c r="I1092" s="69">
        <v>1</v>
      </c>
      <c r="J1092" s="69">
        <v>143.24</v>
      </c>
      <c r="K1092" s="69">
        <v>25.2</v>
      </c>
      <c r="L1092" s="69">
        <v>168.44</v>
      </c>
      <c r="M1092" s="69">
        <v>168.44</v>
      </c>
      <c r="N1092" s="40"/>
    </row>
    <row r="1093" spans="1:14" x14ac:dyDescent="0.25">
      <c r="A1093" s="47" t="s">
        <v>4311</v>
      </c>
      <c r="B1093" s="63" t="s">
        <v>1750</v>
      </c>
      <c r="C1093" s="64" t="s">
        <v>104</v>
      </c>
      <c r="D1093" s="65">
        <v>80946</v>
      </c>
      <c r="E1093" s="66" t="s">
        <v>1751</v>
      </c>
      <c r="F1093" s="67" t="s">
        <v>101</v>
      </c>
      <c r="G1093" s="68">
        <v>1</v>
      </c>
      <c r="H1093" s="68">
        <v>1</v>
      </c>
      <c r="I1093" s="69">
        <v>1</v>
      </c>
      <c r="J1093" s="69">
        <v>61.74</v>
      </c>
      <c r="K1093" s="69">
        <v>18.079999999999998</v>
      </c>
      <c r="L1093" s="69">
        <v>79.819999999999993</v>
      </c>
      <c r="M1093" s="69">
        <v>79.819999999999993</v>
      </c>
      <c r="N1093" s="40"/>
    </row>
    <row r="1094" spans="1:14" x14ac:dyDescent="0.25">
      <c r="A1094" s="47" t="s">
        <v>4312</v>
      </c>
      <c r="B1094" s="72" t="s">
        <v>1752</v>
      </c>
      <c r="C1094" s="73"/>
      <c r="D1094" s="73"/>
      <c r="E1094" s="74" t="s">
        <v>515</v>
      </c>
      <c r="F1094" s="73"/>
      <c r="G1094" s="75"/>
      <c r="H1094" s="75"/>
      <c r="I1094" s="75"/>
      <c r="J1094" s="75"/>
      <c r="K1094" s="75"/>
      <c r="L1094" s="76">
        <v>3441.5499999999997</v>
      </c>
      <c r="M1094" s="76">
        <v>3441.5499999999997</v>
      </c>
      <c r="N1094" s="40"/>
    </row>
    <row r="1095" spans="1:14" x14ac:dyDescent="0.25">
      <c r="A1095" s="47" t="s">
        <v>4313</v>
      </c>
      <c r="B1095" s="78" t="s">
        <v>1753</v>
      </c>
      <c r="C1095" s="79"/>
      <c r="D1095" s="79"/>
      <c r="E1095" s="80" t="s">
        <v>517</v>
      </c>
      <c r="F1095" s="79"/>
      <c r="G1095" s="81"/>
      <c r="H1095" s="81"/>
      <c r="I1095" s="81"/>
      <c r="J1095" s="81"/>
      <c r="K1095" s="81"/>
      <c r="L1095" s="82">
        <v>2628.56</v>
      </c>
      <c r="M1095" s="82">
        <v>2628.56</v>
      </c>
      <c r="N1095" s="40"/>
    </row>
    <row r="1096" spans="1:14" x14ac:dyDescent="0.25">
      <c r="A1096" s="47" t="s">
        <v>4314</v>
      </c>
      <c r="B1096" s="63" t="s">
        <v>1754</v>
      </c>
      <c r="C1096" s="64" t="s">
        <v>104</v>
      </c>
      <c r="D1096" s="65">
        <v>81003</v>
      </c>
      <c r="E1096" s="66" t="s">
        <v>519</v>
      </c>
      <c r="F1096" s="67" t="s">
        <v>123</v>
      </c>
      <c r="G1096" s="68">
        <v>48</v>
      </c>
      <c r="H1096" s="68">
        <v>1</v>
      </c>
      <c r="I1096" s="69">
        <v>48</v>
      </c>
      <c r="J1096" s="69">
        <v>3.34</v>
      </c>
      <c r="K1096" s="69">
        <v>3.56</v>
      </c>
      <c r="L1096" s="69">
        <v>331.2</v>
      </c>
      <c r="M1096" s="69">
        <v>331.2</v>
      </c>
      <c r="N1096" s="40"/>
    </row>
    <row r="1097" spans="1:14" x14ac:dyDescent="0.25">
      <c r="A1097" s="47" t="s">
        <v>4315</v>
      </c>
      <c r="B1097" s="63" t="s">
        <v>1755</v>
      </c>
      <c r="C1097" s="64" t="s">
        <v>104</v>
      </c>
      <c r="D1097" s="65">
        <v>81004</v>
      </c>
      <c r="E1097" s="66" t="s">
        <v>1471</v>
      </c>
      <c r="F1097" s="67" t="s">
        <v>123</v>
      </c>
      <c r="G1097" s="68">
        <v>12</v>
      </c>
      <c r="H1097" s="68">
        <v>1</v>
      </c>
      <c r="I1097" s="69">
        <v>12</v>
      </c>
      <c r="J1097" s="69">
        <v>8.14</v>
      </c>
      <c r="K1097" s="69">
        <v>3.82</v>
      </c>
      <c r="L1097" s="69">
        <v>143.52000000000001</v>
      </c>
      <c r="M1097" s="69">
        <v>143.52000000000001</v>
      </c>
      <c r="N1097" s="40"/>
    </row>
    <row r="1098" spans="1:14" x14ac:dyDescent="0.25">
      <c r="A1098" s="47" t="s">
        <v>4316</v>
      </c>
      <c r="B1098" s="63" t="s">
        <v>1756</v>
      </c>
      <c r="C1098" s="64" t="s">
        <v>104</v>
      </c>
      <c r="D1098" s="65">
        <v>81006</v>
      </c>
      <c r="E1098" s="66" t="s">
        <v>1118</v>
      </c>
      <c r="F1098" s="67" t="s">
        <v>123</v>
      </c>
      <c r="G1098" s="68">
        <v>12</v>
      </c>
      <c r="H1098" s="68">
        <v>1</v>
      </c>
      <c r="I1098" s="69">
        <v>12</v>
      </c>
      <c r="J1098" s="69">
        <v>12.61</v>
      </c>
      <c r="K1098" s="69">
        <v>6.61</v>
      </c>
      <c r="L1098" s="69">
        <v>230.64</v>
      </c>
      <c r="M1098" s="69">
        <v>230.64</v>
      </c>
      <c r="N1098" s="40"/>
    </row>
    <row r="1099" spans="1:14" x14ac:dyDescent="0.25">
      <c r="A1099" s="47" t="s">
        <v>4317</v>
      </c>
      <c r="B1099" s="63" t="s">
        <v>1757</v>
      </c>
      <c r="C1099" s="64" t="s">
        <v>104</v>
      </c>
      <c r="D1099" s="65">
        <v>81007</v>
      </c>
      <c r="E1099" s="66" t="s">
        <v>524</v>
      </c>
      <c r="F1099" s="67" t="s">
        <v>123</v>
      </c>
      <c r="G1099" s="68">
        <v>8</v>
      </c>
      <c r="H1099" s="68">
        <v>1</v>
      </c>
      <c r="I1099" s="69">
        <v>8</v>
      </c>
      <c r="J1099" s="69">
        <v>20.100000000000001</v>
      </c>
      <c r="K1099" s="69">
        <v>8.8000000000000007</v>
      </c>
      <c r="L1099" s="69">
        <v>231.2</v>
      </c>
      <c r="M1099" s="69">
        <v>231.2</v>
      </c>
      <c r="N1099" s="40"/>
    </row>
    <row r="1100" spans="1:14" x14ac:dyDescent="0.25">
      <c r="A1100" s="47" t="s">
        <v>4318</v>
      </c>
      <c r="B1100" s="63" t="s">
        <v>1758</v>
      </c>
      <c r="C1100" s="64" t="s">
        <v>104</v>
      </c>
      <c r="D1100" s="65">
        <v>81008</v>
      </c>
      <c r="E1100" s="66" t="s">
        <v>526</v>
      </c>
      <c r="F1100" s="67" t="s">
        <v>123</v>
      </c>
      <c r="G1100" s="68">
        <v>36</v>
      </c>
      <c r="H1100" s="68">
        <v>1</v>
      </c>
      <c r="I1100" s="69">
        <v>36</v>
      </c>
      <c r="J1100" s="69">
        <v>34.97</v>
      </c>
      <c r="K1100" s="69">
        <v>12.03</v>
      </c>
      <c r="L1100" s="69">
        <v>1692</v>
      </c>
      <c r="M1100" s="69">
        <v>1692</v>
      </c>
      <c r="N1100" s="40"/>
    </row>
    <row r="1101" spans="1:14" x14ac:dyDescent="0.25">
      <c r="A1101" s="47" t="s">
        <v>4319</v>
      </c>
      <c r="B1101" s="78" t="s">
        <v>1759</v>
      </c>
      <c r="C1101" s="79"/>
      <c r="D1101" s="79"/>
      <c r="E1101" s="80" t="s">
        <v>1120</v>
      </c>
      <c r="F1101" s="79"/>
      <c r="G1101" s="81"/>
      <c r="H1101" s="81"/>
      <c r="I1101" s="81"/>
      <c r="J1101" s="81"/>
      <c r="K1101" s="81"/>
      <c r="L1101" s="82">
        <v>34.159999999999997</v>
      </c>
      <c r="M1101" s="82">
        <v>34.159999999999997</v>
      </c>
      <c r="N1101" s="40"/>
    </row>
    <row r="1102" spans="1:14" x14ac:dyDescent="0.25">
      <c r="A1102" s="47" t="s">
        <v>4320</v>
      </c>
      <c r="B1102" s="63" t="s">
        <v>1760</v>
      </c>
      <c r="C1102" s="64" t="s">
        <v>104</v>
      </c>
      <c r="D1102" s="65">
        <v>81066</v>
      </c>
      <c r="E1102" s="66" t="s">
        <v>1122</v>
      </c>
      <c r="F1102" s="67" t="s">
        <v>101</v>
      </c>
      <c r="G1102" s="68">
        <v>4</v>
      </c>
      <c r="H1102" s="68">
        <v>1</v>
      </c>
      <c r="I1102" s="69">
        <v>4</v>
      </c>
      <c r="J1102" s="69">
        <v>0.86</v>
      </c>
      <c r="K1102" s="69">
        <v>2.66</v>
      </c>
      <c r="L1102" s="69">
        <v>14.08</v>
      </c>
      <c r="M1102" s="69">
        <v>14.08</v>
      </c>
      <c r="N1102" s="40"/>
    </row>
    <row r="1103" spans="1:14" x14ac:dyDescent="0.25">
      <c r="A1103" s="47" t="s">
        <v>4321</v>
      </c>
      <c r="B1103" s="63" t="s">
        <v>1761</v>
      </c>
      <c r="C1103" s="64" t="s">
        <v>104</v>
      </c>
      <c r="D1103" s="65">
        <v>81067</v>
      </c>
      <c r="E1103" s="66" t="s">
        <v>1762</v>
      </c>
      <c r="F1103" s="67" t="s">
        <v>101</v>
      </c>
      <c r="G1103" s="68">
        <v>1</v>
      </c>
      <c r="H1103" s="68">
        <v>1</v>
      </c>
      <c r="I1103" s="69">
        <v>1</v>
      </c>
      <c r="J1103" s="69">
        <v>1.9</v>
      </c>
      <c r="K1103" s="69">
        <v>2.66</v>
      </c>
      <c r="L1103" s="69">
        <v>4.5599999999999996</v>
      </c>
      <c r="M1103" s="69">
        <v>4.5599999999999996</v>
      </c>
      <c r="N1103" s="40"/>
    </row>
    <row r="1104" spans="1:14" x14ac:dyDescent="0.25">
      <c r="A1104" s="47" t="s">
        <v>4322</v>
      </c>
      <c r="B1104" s="63" t="s">
        <v>1763</v>
      </c>
      <c r="C1104" s="64" t="s">
        <v>104</v>
      </c>
      <c r="D1104" s="65">
        <v>81070</v>
      </c>
      <c r="E1104" s="66" t="s">
        <v>1764</v>
      </c>
      <c r="F1104" s="67" t="s">
        <v>101</v>
      </c>
      <c r="G1104" s="68">
        <v>1</v>
      </c>
      <c r="H1104" s="68">
        <v>1</v>
      </c>
      <c r="I1104" s="69">
        <v>1</v>
      </c>
      <c r="J1104" s="69">
        <v>11.38</v>
      </c>
      <c r="K1104" s="69">
        <v>4.1399999999999997</v>
      </c>
      <c r="L1104" s="69">
        <v>15.52</v>
      </c>
      <c r="M1104" s="69">
        <v>15.52</v>
      </c>
      <c r="N1104" s="40"/>
    </row>
    <row r="1105" spans="1:14" x14ac:dyDescent="0.25">
      <c r="A1105" s="47" t="s">
        <v>4323</v>
      </c>
      <c r="B1105" s="78" t="s">
        <v>1765</v>
      </c>
      <c r="C1105" s="79"/>
      <c r="D1105" s="79"/>
      <c r="E1105" s="80" t="s">
        <v>528</v>
      </c>
      <c r="F1105" s="79"/>
      <c r="G1105" s="81"/>
      <c r="H1105" s="81"/>
      <c r="I1105" s="81"/>
      <c r="J1105" s="81"/>
      <c r="K1105" s="81"/>
      <c r="L1105" s="82">
        <v>38.479999999999997</v>
      </c>
      <c r="M1105" s="82">
        <v>38.479999999999997</v>
      </c>
      <c r="N1105" s="40"/>
    </row>
    <row r="1106" spans="1:14" x14ac:dyDescent="0.25">
      <c r="A1106" s="47" t="s">
        <v>4324</v>
      </c>
      <c r="B1106" s="63" t="s">
        <v>1766</v>
      </c>
      <c r="C1106" s="64" t="s">
        <v>104</v>
      </c>
      <c r="D1106" s="65">
        <v>81102</v>
      </c>
      <c r="E1106" s="66" t="s">
        <v>530</v>
      </c>
      <c r="F1106" s="67" t="s">
        <v>101</v>
      </c>
      <c r="G1106" s="68">
        <v>4</v>
      </c>
      <c r="H1106" s="68">
        <v>1</v>
      </c>
      <c r="I1106" s="69">
        <v>4</v>
      </c>
      <c r="J1106" s="69">
        <v>0.8</v>
      </c>
      <c r="K1106" s="69">
        <v>2.66</v>
      </c>
      <c r="L1106" s="69">
        <v>13.84</v>
      </c>
      <c r="M1106" s="69">
        <v>13.84</v>
      </c>
      <c r="N1106" s="40"/>
    </row>
    <row r="1107" spans="1:14" x14ac:dyDescent="0.25">
      <c r="A1107" s="47" t="s">
        <v>4325</v>
      </c>
      <c r="B1107" s="63" t="s">
        <v>1767</v>
      </c>
      <c r="C1107" s="64" t="s">
        <v>104</v>
      </c>
      <c r="D1107" s="65">
        <v>81132</v>
      </c>
      <c r="E1107" s="66" t="s">
        <v>532</v>
      </c>
      <c r="F1107" s="67" t="s">
        <v>101</v>
      </c>
      <c r="G1107" s="68">
        <v>1</v>
      </c>
      <c r="H1107" s="68">
        <v>1</v>
      </c>
      <c r="I1107" s="69">
        <v>1</v>
      </c>
      <c r="J1107" s="69">
        <v>4.54</v>
      </c>
      <c r="K1107" s="69">
        <v>4.45</v>
      </c>
      <c r="L1107" s="69">
        <v>8.99</v>
      </c>
      <c r="M1107" s="69">
        <v>8.99</v>
      </c>
      <c r="N1107" s="40"/>
    </row>
    <row r="1108" spans="1:14" x14ac:dyDescent="0.25">
      <c r="A1108" s="47" t="s">
        <v>4326</v>
      </c>
      <c r="B1108" s="63" t="s">
        <v>1768</v>
      </c>
      <c r="C1108" s="64" t="s">
        <v>104</v>
      </c>
      <c r="D1108" s="65">
        <v>81106</v>
      </c>
      <c r="E1108" s="66" t="s">
        <v>536</v>
      </c>
      <c r="F1108" s="67" t="s">
        <v>101</v>
      </c>
      <c r="G1108" s="68">
        <v>1</v>
      </c>
      <c r="H1108" s="68">
        <v>1</v>
      </c>
      <c r="I1108" s="69">
        <v>1</v>
      </c>
      <c r="J1108" s="69">
        <v>11.51</v>
      </c>
      <c r="K1108" s="69">
        <v>4.1399999999999997</v>
      </c>
      <c r="L1108" s="69">
        <v>15.65</v>
      </c>
      <c r="M1108" s="69">
        <v>15.65</v>
      </c>
      <c r="N1108" s="40"/>
    </row>
    <row r="1109" spans="1:14" x14ac:dyDescent="0.25">
      <c r="A1109" s="47" t="s">
        <v>4327</v>
      </c>
      <c r="B1109" s="78" t="s">
        <v>1769</v>
      </c>
      <c r="C1109" s="79"/>
      <c r="D1109" s="79"/>
      <c r="E1109" s="80" t="s">
        <v>540</v>
      </c>
      <c r="F1109" s="79"/>
      <c r="G1109" s="81"/>
      <c r="H1109" s="81"/>
      <c r="I1109" s="81"/>
      <c r="J1109" s="81"/>
      <c r="K1109" s="81"/>
      <c r="L1109" s="82">
        <v>58.22</v>
      </c>
      <c r="M1109" s="82">
        <v>58.22</v>
      </c>
      <c r="N1109" s="40"/>
    </row>
    <row r="1110" spans="1:14" ht="24" x14ac:dyDescent="0.3">
      <c r="A1110" s="47" t="s">
        <v>4328</v>
      </c>
      <c r="B1110" s="63" t="s">
        <v>1770</v>
      </c>
      <c r="C1110" s="64" t="s">
        <v>170</v>
      </c>
      <c r="D1110" s="65">
        <v>96662</v>
      </c>
      <c r="E1110" s="70" t="s">
        <v>3203</v>
      </c>
      <c r="F1110" s="67" t="s">
        <v>101</v>
      </c>
      <c r="G1110" s="68">
        <v>1</v>
      </c>
      <c r="H1110" s="68">
        <v>1</v>
      </c>
      <c r="I1110" s="69">
        <v>1</v>
      </c>
      <c r="J1110" s="69">
        <v>4.88</v>
      </c>
      <c r="K1110" s="69">
        <v>2.4900000000000002</v>
      </c>
      <c r="L1110" s="69">
        <v>7.37</v>
      </c>
      <c r="M1110" s="69">
        <v>7.37</v>
      </c>
      <c r="N1110" s="41"/>
    </row>
    <row r="1111" spans="1:14" ht="24" x14ac:dyDescent="0.3">
      <c r="A1111" s="47" t="s">
        <v>4329</v>
      </c>
      <c r="B1111" s="63" t="s">
        <v>1771</v>
      </c>
      <c r="C1111" s="64" t="s">
        <v>170</v>
      </c>
      <c r="D1111" s="65">
        <v>89605</v>
      </c>
      <c r="E1111" s="66" t="s">
        <v>1772</v>
      </c>
      <c r="F1111" s="67" t="s">
        <v>101</v>
      </c>
      <c r="G1111" s="68">
        <v>2</v>
      </c>
      <c r="H1111" s="68">
        <v>1</v>
      </c>
      <c r="I1111" s="69">
        <v>2</v>
      </c>
      <c r="J1111" s="69">
        <v>17.22</v>
      </c>
      <c r="K1111" s="69">
        <v>2.68</v>
      </c>
      <c r="L1111" s="69">
        <v>39.799999999999997</v>
      </c>
      <c r="M1111" s="69">
        <v>39.799999999999997</v>
      </c>
      <c r="N1111" s="41"/>
    </row>
    <row r="1112" spans="1:14" ht="24" x14ac:dyDescent="0.3">
      <c r="A1112" s="47" t="s">
        <v>4330</v>
      </c>
      <c r="B1112" s="63" t="s">
        <v>1773</v>
      </c>
      <c r="C1112" s="64" t="s">
        <v>170</v>
      </c>
      <c r="D1112" s="65">
        <v>89579</v>
      </c>
      <c r="E1112" s="66" t="s">
        <v>1774</v>
      </c>
      <c r="F1112" s="67" t="s">
        <v>101</v>
      </c>
      <c r="G1112" s="68">
        <v>1</v>
      </c>
      <c r="H1112" s="68">
        <v>1</v>
      </c>
      <c r="I1112" s="69">
        <v>1</v>
      </c>
      <c r="J1112" s="69">
        <v>9.15</v>
      </c>
      <c r="K1112" s="69">
        <v>1.9</v>
      </c>
      <c r="L1112" s="69">
        <v>11.05</v>
      </c>
      <c r="M1112" s="69">
        <v>11.05</v>
      </c>
      <c r="N1112" s="41"/>
    </row>
    <row r="1113" spans="1:14" x14ac:dyDescent="0.25">
      <c r="A1113" s="47" t="s">
        <v>4331</v>
      </c>
      <c r="B1113" s="78" t="s">
        <v>1775</v>
      </c>
      <c r="C1113" s="79"/>
      <c r="D1113" s="79"/>
      <c r="E1113" s="80" t="s">
        <v>548</v>
      </c>
      <c r="F1113" s="79"/>
      <c r="G1113" s="81"/>
      <c r="H1113" s="81"/>
      <c r="I1113" s="81"/>
      <c r="J1113" s="81"/>
      <c r="K1113" s="81"/>
      <c r="L1113" s="82">
        <v>312.49</v>
      </c>
      <c r="M1113" s="82">
        <v>312.49</v>
      </c>
      <c r="N1113" s="40"/>
    </row>
    <row r="1114" spans="1:14" x14ac:dyDescent="0.25">
      <c r="A1114" s="47" t="s">
        <v>4332</v>
      </c>
      <c r="B1114" s="63" t="s">
        <v>1776</v>
      </c>
      <c r="C1114" s="64" t="s">
        <v>104</v>
      </c>
      <c r="D1114" s="65">
        <v>81302</v>
      </c>
      <c r="E1114" s="66" t="s">
        <v>1487</v>
      </c>
      <c r="F1114" s="67" t="s">
        <v>101</v>
      </c>
      <c r="G1114" s="68">
        <v>1</v>
      </c>
      <c r="H1114" s="68">
        <v>1</v>
      </c>
      <c r="I1114" s="69">
        <v>1</v>
      </c>
      <c r="J1114" s="69">
        <v>1.6</v>
      </c>
      <c r="K1114" s="69">
        <v>5.33</v>
      </c>
      <c r="L1114" s="69">
        <v>6.93</v>
      </c>
      <c r="M1114" s="69">
        <v>6.93</v>
      </c>
      <c r="N1114" s="40"/>
    </row>
    <row r="1115" spans="1:14" ht="24" x14ac:dyDescent="0.3">
      <c r="A1115" s="47" t="s">
        <v>4333</v>
      </c>
      <c r="B1115" s="63" t="s">
        <v>1777</v>
      </c>
      <c r="C1115" s="64" t="s">
        <v>170</v>
      </c>
      <c r="D1115" s="65">
        <v>89481</v>
      </c>
      <c r="E1115" s="66" t="s">
        <v>550</v>
      </c>
      <c r="F1115" s="67" t="s">
        <v>101</v>
      </c>
      <c r="G1115" s="68">
        <v>23</v>
      </c>
      <c r="H1115" s="68">
        <v>1</v>
      </c>
      <c r="I1115" s="69">
        <v>23</v>
      </c>
      <c r="J1115" s="69">
        <v>2.2799999999999998</v>
      </c>
      <c r="K1115" s="69">
        <v>2.04</v>
      </c>
      <c r="L1115" s="69">
        <v>99.36</v>
      </c>
      <c r="M1115" s="69">
        <v>99.36</v>
      </c>
      <c r="N1115" s="41"/>
    </row>
    <row r="1116" spans="1:14" x14ac:dyDescent="0.25">
      <c r="A1116" s="47" t="s">
        <v>4334</v>
      </c>
      <c r="B1116" s="63" t="s">
        <v>1778</v>
      </c>
      <c r="C1116" s="64" t="s">
        <v>104</v>
      </c>
      <c r="D1116" s="65">
        <v>81324</v>
      </c>
      <c r="E1116" s="66" t="s">
        <v>1134</v>
      </c>
      <c r="F1116" s="67" t="s">
        <v>101</v>
      </c>
      <c r="G1116" s="68">
        <v>4</v>
      </c>
      <c r="H1116" s="68">
        <v>1</v>
      </c>
      <c r="I1116" s="69">
        <v>4</v>
      </c>
      <c r="J1116" s="69">
        <v>4.84</v>
      </c>
      <c r="K1116" s="69">
        <v>8.2899999999999991</v>
      </c>
      <c r="L1116" s="69">
        <v>52.52</v>
      </c>
      <c r="M1116" s="69">
        <v>52.52</v>
      </c>
      <c r="N1116" s="40"/>
    </row>
    <row r="1117" spans="1:14" x14ac:dyDescent="0.25">
      <c r="A1117" s="47" t="s">
        <v>4335</v>
      </c>
      <c r="B1117" s="63" t="s">
        <v>1779</v>
      </c>
      <c r="C1117" s="64" t="s">
        <v>104</v>
      </c>
      <c r="D1117" s="65">
        <v>81369</v>
      </c>
      <c r="E1117" s="66" t="s">
        <v>557</v>
      </c>
      <c r="F1117" s="67" t="s">
        <v>101</v>
      </c>
      <c r="G1117" s="68">
        <v>17</v>
      </c>
      <c r="H1117" s="68">
        <v>1</v>
      </c>
      <c r="I1117" s="69">
        <v>17</v>
      </c>
      <c r="J1117" s="69">
        <v>5.66</v>
      </c>
      <c r="K1117" s="69">
        <v>3.38</v>
      </c>
      <c r="L1117" s="69">
        <v>153.68</v>
      </c>
      <c r="M1117" s="69">
        <v>153.68</v>
      </c>
      <c r="N1117" s="40"/>
    </row>
    <row r="1118" spans="1:14" x14ac:dyDescent="0.25">
      <c r="A1118" s="47" t="s">
        <v>4336</v>
      </c>
      <c r="B1118" s="78" t="s">
        <v>1780</v>
      </c>
      <c r="C1118" s="79"/>
      <c r="D1118" s="79"/>
      <c r="E1118" s="80" t="s">
        <v>559</v>
      </c>
      <c r="F1118" s="79"/>
      <c r="G1118" s="81"/>
      <c r="H1118" s="81"/>
      <c r="I1118" s="81"/>
      <c r="J1118" s="81"/>
      <c r="K1118" s="81"/>
      <c r="L1118" s="82">
        <v>160.13999999999999</v>
      </c>
      <c r="M1118" s="82">
        <v>160.13999999999999</v>
      </c>
      <c r="N1118" s="40"/>
    </row>
    <row r="1119" spans="1:14" x14ac:dyDescent="0.25">
      <c r="A1119" s="47" t="s">
        <v>4337</v>
      </c>
      <c r="B1119" s="63" t="s">
        <v>1781</v>
      </c>
      <c r="C1119" s="64" t="s">
        <v>104</v>
      </c>
      <c r="D1119" s="65">
        <v>81402</v>
      </c>
      <c r="E1119" s="66" t="s">
        <v>561</v>
      </c>
      <c r="F1119" s="67" t="s">
        <v>101</v>
      </c>
      <c r="G1119" s="68">
        <v>8</v>
      </c>
      <c r="H1119" s="68">
        <v>1</v>
      </c>
      <c r="I1119" s="69">
        <v>8</v>
      </c>
      <c r="J1119" s="69">
        <v>1.1299999999999999</v>
      </c>
      <c r="K1119" s="69">
        <v>5.62</v>
      </c>
      <c r="L1119" s="69">
        <v>54</v>
      </c>
      <c r="M1119" s="69">
        <v>54</v>
      </c>
      <c r="N1119" s="40"/>
    </row>
    <row r="1120" spans="1:14" x14ac:dyDescent="0.25">
      <c r="A1120" s="47" t="s">
        <v>4338</v>
      </c>
      <c r="B1120" s="63" t="s">
        <v>1782</v>
      </c>
      <c r="C1120" s="64" t="s">
        <v>104</v>
      </c>
      <c r="D1120" s="65">
        <v>81421</v>
      </c>
      <c r="E1120" s="66" t="s">
        <v>574</v>
      </c>
      <c r="F1120" s="67" t="s">
        <v>101</v>
      </c>
      <c r="G1120" s="68">
        <v>3</v>
      </c>
      <c r="H1120" s="68">
        <v>1</v>
      </c>
      <c r="I1120" s="69">
        <v>3</v>
      </c>
      <c r="J1120" s="69">
        <v>6.85</v>
      </c>
      <c r="K1120" s="69">
        <v>5.62</v>
      </c>
      <c r="L1120" s="69">
        <v>37.409999999999997</v>
      </c>
      <c r="M1120" s="69">
        <v>37.409999999999997</v>
      </c>
      <c r="N1120" s="40"/>
    </row>
    <row r="1121" spans="1:14" x14ac:dyDescent="0.25">
      <c r="A1121" s="47" t="s">
        <v>4339</v>
      </c>
      <c r="B1121" s="63" t="s">
        <v>1783</v>
      </c>
      <c r="C1121" s="64" t="s">
        <v>104</v>
      </c>
      <c r="D1121" s="65">
        <v>81406</v>
      </c>
      <c r="E1121" s="66" t="s">
        <v>565</v>
      </c>
      <c r="F1121" s="67" t="s">
        <v>101</v>
      </c>
      <c r="G1121" s="68">
        <v>1</v>
      </c>
      <c r="H1121" s="68">
        <v>1</v>
      </c>
      <c r="I1121" s="69">
        <v>1</v>
      </c>
      <c r="J1121" s="69">
        <v>23.94</v>
      </c>
      <c r="K1121" s="69">
        <v>8.89</v>
      </c>
      <c r="L1121" s="69">
        <v>32.83</v>
      </c>
      <c r="M1121" s="69">
        <v>32.83</v>
      </c>
      <c r="N1121" s="40"/>
    </row>
    <row r="1122" spans="1:14" x14ac:dyDescent="0.25">
      <c r="A1122" s="47" t="s">
        <v>4340</v>
      </c>
      <c r="B1122" s="63" t="s">
        <v>1784</v>
      </c>
      <c r="C1122" s="64" t="s">
        <v>104</v>
      </c>
      <c r="D1122" s="65">
        <v>81424</v>
      </c>
      <c r="E1122" s="66" t="s">
        <v>1785</v>
      </c>
      <c r="F1122" s="67" t="s">
        <v>101</v>
      </c>
      <c r="G1122" s="68">
        <v>1</v>
      </c>
      <c r="H1122" s="68">
        <v>1</v>
      </c>
      <c r="I1122" s="69">
        <v>1</v>
      </c>
      <c r="J1122" s="69">
        <v>8.09</v>
      </c>
      <c r="K1122" s="69">
        <v>8.89</v>
      </c>
      <c r="L1122" s="69">
        <v>16.98</v>
      </c>
      <c r="M1122" s="69">
        <v>16.98</v>
      </c>
      <c r="N1122" s="40"/>
    </row>
    <row r="1123" spans="1:14" x14ac:dyDescent="0.25">
      <c r="A1123" s="47" t="s">
        <v>4341</v>
      </c>
      <c r="B1123" s="63" t="s">
        <v>1786</v>
      </c>
      <c r="C1123" s="64" t="s">
        <v>104</v>
      </c>
      <c r="D1123" s="65">
        <v>81440</v>
      </c>
      <c r="E1123" s="66" t="s">
        <v>1787</v>
      </c>
      <c r="F1123" s="67" t="s">
        <v>101</v>
      </c>
      <c r="G1123" s="68">
        <v>2</v>
      </c>
      <c r="H1123" s="68">
        <v>1</v>
      </c>
      <c r="I1123" s="69">
        <v>2</v>
      </c>
      <c r="J1123" s="69">
        <v>3.54</v>
      </c>
      <c r="K1123" s="69">
        <v>5.92</v>
      </c>
      <c r="L1123" s="69">
        <v>18.920000000000002</v>
      </c>
      <c r="M1123" s="69">
        <v>18.920000000000002</v>
      </c>
      <c r="N1123" s="40"/>
    </row>
    <row r="1124" spans="1:14" x14ac:dyDescent="0.25">
      <c r="A1124" s="47" t="s">
        <v>4342</v>
      </c>
      <c r="B1124" s="78" t="s">
        <v>1788</v>
      </c>
      <c r="C1124" s="79"/>
      <c r="D1124" s="79"/>
      <c r="E1124" s="80" t="s">
        <v>1142</v>
      </c>
      <c r="F1124" s="79"/>
      <c r="G1124" s="81"/>
      <c r="H1124" s="81"/>
      <c r="I1124" s="81"/>
      <c r="J1124" s="81"/>
      <c r="K1124" s="81"/>
      <c r="L1124" s="82">
        <v>209.5</v>
      </c>
      <c r="M1124" s="82">
        <v>209.5</v>
      </c>
      <c r="N1124" s="40"/>
    </row>
    <row r="1125" spans="1:14" x14ac:dyDescent="0.25">
      <c r="A1125" s="47" t="s">
        <v>4343</v>
      </c>
      <c r="B1125" s="63" t="s">
        <v>1789</v>
      </c>
      <c r="C1125" s="64" t="s">
        <v>104</v>
      </c>
      <c r="D1125" s="65">
        <v>81501</v>
      </c>
      <c r="E1125" s="66" t="s">
        <v>603</v>
      </c>
      <c r="F1125" s="67" t="s">
        <v>101</v>
      </c>
      <c r="G1125" s="68">
        <v>2</v>
      </c>
      <c r="H1125" s="68">
        <v>1</v>
      </c>
      <c r="I1125" s="69">
        <v>2</v>
      </c>
      <c r="J1125" s="69">
        <v>55.66</v>
      </c>
      <c r="K1125" s="69">
        <v>0</v>
      </c>
      <c r="L1125" s="69">
        <v>111.32</v>
      </c>
      <c r="M1125" s="69">
        <v>111.32</v>
      </c>
      <c r="N1125" s="40"/>
    </row>
    <row r="1126" spans="1:14" x14ac:dyDescent="0.25">
      <c r="A1126" s="47" t="s">
        <v>4344</v>
      </c>
      <c r="B1126" s="63" t="s">
        <v>1790</v>
      </c>
      <c r="C1126" s="64" t="s">
        <v>104</v>
      </c>
      <c r="D1126" s="65">
        <v>81504</v>
      </c>
      <c r="E1126" s="66" t="s">
        <v>605</v>
      </c>
      <c r="F1126" s="67" t="s">
        <v>101</v>
      </c>
      <c r="G1126" s="68">
        <v>2</v>
      </c>
      <c r="H1126" s="68">
        <v>1</v>
      </c>
      <c r="I1126" s="69">
        <v>2</v>
      </c>
      <c r="J1126" s="69">
        <v>49.09</v>
      </c>
      <c r="K1126" s="69">
        <v>0</v>
      </c>
      <c r="L1126" s="69">
        <v>98.18</v>
      </c>
      <c r="M1126" s="69">
        <v>98.18</v>
      </c>
      <c r="N1126" s="40"/>
    </row>
    <row r="1127" spans="1:14" x14ac:dyDescent="0.25">
      <c r="A1127" s="47" t="s">
        <v>4345</v>
      </c>
      <c r="B1127" s="72" t="s">
        <v>1791</v>
      </c>
      <c r="C1127" s="73"/>
      <c r="D1127" s="73"/>
      <c r="E1127" s="74" t="s">
        <v>576</v>
      </c>
      <c r="F1127" s="73"/>
      <c r="G1127" s="75"/>
      <c r="H1127" s="75"/>
      <c r="I1127" s="75"/>
      <c r="J1127" s="75"/>
      <c r="K1127" s="75"/>
      <c r="L1127" s="76">
        <v>2436.2200000000003</v>
      </c>
      <c r="M1127" s="76">
        <v>2436.2200000000003</v>
      </c>
      <c r="N1127" s="40"/>
    </row>
    <row r="1128" spans="1:14" x14ac:dyDescent="0.25">
      <c r="A1128" s="47" t="s">
        <v>4346</v>
      </c>
      <c r="B1128" s="78" t="s">
        <v>1792</v>
      </c>
      <c r="C1128" s="79"/>
      <c r="D1128" s="79"/>
      <c r="E1128" s="80" t="s">
        <v>1147</v>
      </c>
      <c r="F1128" s="79"/>
      <c r="G1128" s="81"/>
      <c r="H1128" s="81"/>
      <c r="I1128" s="81"/>
      <c r="J1128" s="81"/>
      <c r="K1128" s="81"/>
      <c r="L1128" s="82">
        <v>338.1400000000001</v>
      </c>
      <c r="M1128" s="82">
        <v>338.1400000000001</v>
      </c>
      <c r="N1128" s="40"/>
    </row>
    <row r="1129" spans="1:14" x14ac:dyDescent="0.25">
      <c r="A1129" s="47" t="s">
        <v>4347</v>
      </c>
      <c r="B1129" s="83" t="s">
        <v>5502</v>
      </c>
      <c r="C1129" s="64" t="s">
        <v>104</v>
      </c>
      <c r="D1129" s="65">
        <v>81663</v>
      </c>
      <c r="E1129" s="70" t="s">
        <v>1149</v>
      </c>
      <c r="F1129" s="84" t="s">
        <v>101</v>
      </c>
      <c r="G1129" s="68">
        <v>3</v>
      </c>
      <c r="H1129" s="68">
        <v>1</v>
      </c>
      <c r="I1129" s="85">
        <v>3</v>
      </c>
      <c r="J1129" s="69">
        <v>30.92</v>
      </c>
      <c r="K1129" s="69">
        <v>6.52</v>
      </c>
      <c r="L1129" s="69">
        <v>112.32</v>
      </c>
      <c r="M1129" s="69">
        <v>112.32</v>
      </c>
      <c r="N1129" s="40"/>
    </row>
    <row r="1130" spans="1:14" x14ac:dyDescent="0.25">
      <c r="A1130" s="47" t="s">
        <v>4348</v>
      </c>
      <c r="B1130" s="63" t="s">
        <v>1793</v>
      </c>
      <c r="C1130" s="64" t="s">
        <v>104</v>
      </c>
      <c r="D1130" s="65">
        <v>81696</v>
      </c>
      <c r="E1130" s="66" t="s">
        <v>1151</v>
      </c>
      <c r="F1130" s="67" t="s">
        <v>123</v>
      </c>
      <c r="G1130" s="68">
        <v>3</v>
      </c>
      <c r="H1130" s="68">
        <v>1</v>
      </c>
      <c r="I1130" s="69">
        <v>3</v>
      </c>
      <c r="J1130" s="69">
        <v>32.200000000000003</v>
      </c>
      <c r="K1130" s="69">
        <v>16.600000000000001</v>
      </c>
      <c r="L1130" s="69">
        <v>146.4</v>
      </c>
      <c r="M1130" s="69">
        <v>146.4</v>
      </c>
      <c r="N1130" s="40"/>
    </row>
    <row r="1131" spans="1:14" x14ac:dyDescent="0.25">
      <c r="A1131" s="47" t="s">
        <v>4349</v>
      </c>
      <c r="B1131" s="63" t="s">
        <v>1794</v>
      </c>
      <c r="C1131" s="64" t="s">
        <v>104</v>
      </c>
      <c r="D1131" s="65">
        <v>81771</v>
      </c>
      <c r="E1131" s="66" t="s">
        <v>1795</v>
      </c>
      <c r="F1131" s="67" t="s">
        <v>101</v>
      </c>
      <c r="G1131" s="68">
        <v>3</v>
      </c>
      <c r="H1131" s="68">
        <v>1</v>
      </c>
      <c r="I1131" s="69">
        <v>3</v>
      </c>
      <c r="J1131" s="69">
        <v>7.87</v>
      </c>
      <c r="K1131" s="69">
        <v>2.37</v>
      </c>
      <c r="L1131" s="69">
        <v>30.72</v>
      </c>
      <c r="M1131" s="69">
        <v>30.72</v>
      </c>
      <c r="N1131" s="40"/>
    </row>
    <row r="1132" spans="1:14" x14ac:dyDescent="0.25">
      <c r="A1132" s="47" t="s">
        <v>4350</v>
      </c>
      <c r="B1132" s="63" t="s">
        <v>1796</v>
      </c>
      <c r="C1132" s="64" t="s">
        <v>104</v>
      </c>
      <c r="D1132" s="65">
        <v>81695</v>
      </c>
      <c r="E1132" s="66" t="s">
        <v>1797</v>
      </c>
      <c r="F1132" s="67" t="s">
        <v>123</v>
      </c>
      <c r="G1132" s="68">
        <v>1</v>
      </c>
      <c r="H1132" s="68">
        <v>1</v>
      </c>
      <c r="I1132" s="69">
        <v>1</v>
      </c>
      <c r="J1132" s="69">
        <v>12.93</v>
      </c>
      <c r="K1132" s="69">
        <v>15.42</v>
      </c>
      <c r="L1132" s="69">
        <v>28.35</v>
      </c>
      <c r="M1132" s="69">
        <v>28.35</v>
      </c>
      <c r="N1132" s="40"/>
    </row>
    <row r="1133" spans="1:14" x14ac:dyDescent="0.25">
      <c r="A1133" s="47" t="s">
        <v>4351</v>
      </c>
      <c r="B1133" s="63" t="s">
        <v>1798</v>
      </c>
      <c r="C1133" s="64" t="s">
        <v>104</v>
      </c>
      <c r="D1133" s="65">
        <v>81681</v>
      </c>
      <c r="E1133" s="66" t="s">
        <v>1799</v>
      </c>
      <c r="F1133" s="67" t="s">
        <v>101</v>
      </c>
      <c r="G1133" s="68">
        <v>1</v>
      </c>
      <c r="H1133" s="68">
        <v>1</v>
      </c>
      <c r="I1133" s="69">
        <v>1</v>
      </c>
      <c r="J1133" s="69">
        <v>8.15</v>
      </c>
      <c r="K1133" s="69">
        <v>6.52</v>
      </c>
      <c r="L1133" s="69">
        <v>14.67</v>
      </c>
      <c r="M1133" s="69">
        <v>14.67</v>
      </c>
      <c r="N1133" s="40"/>
    </row>
    <row r="1134" spans="1:14" x14ac:dyDescent="0.25">
      <c r="A1134" s="47" t="s">
        <v>4352</v>
      </c>
      <c r="B1134" s="63" t="s">
        <v>1800</v>
      </c>
      <c r="C1134" s="64" t="s">
        <v>104</v>
      </c>
      <c r="D1134" s="65">
        <v>81790</v>
      </c>
      <c r="E1134" s="66" t="s">
        <v>1801</v>
      </c>
      <c r="F1134" s="67" t="s">
        <v>101</v>
      </c>
      <c r="G1134" s="68">
        <v>1</v>
      </c>
      <c r="H1134" s="68">
        <v>1</v>
      </c>
      <c r="I1134" s="69">
        <v>1</v>
      </c>
      <c r="J1134" s="69">
        <v>3.31</v>
      </c>
      <c r="K1134" s="69">
        <v>2.37</v>
      </c>
      <c r="L1134" s="69">
        <v>5.68</v>
      </c>
      <c r="M1134" s="69">
        <v>5.68</v>
      </c>
      <c r="N1134" s="40"/>
    </row>
    <row r="1135" spans="1:14" x14ac:dyDescent="0.25">
      <c r="A1135" s="47" t="s">
        <v>4353</v>
      </c>
      <c r="B1135" s="78" t="s">
        <v>1802</v>
      </c>
      <c r="C1135" s="79"/>
      <c r="D1135" s="79"/>
      <c r="E1135" s="80" t="s">
        <v>1161</v>
      </c>
      <c r="F1135" s="79"/>
      <c r="G1135" s="81"/>
      <c r="H1135" s="81"/>
      <c r="I1135" s="81"/>
      <c r="J1135" s="81"/>
      <c r="K1135" s="81"/>
      <c r="L1135" s="82">
        <v>429.22</v>
      </c>
      <c r="M1135" s="82">
        <v>429.22</v>
      </c>
      <c r="N1135" s="40"/>
    </row>
    <row r="1136" spans="1:14" ht="24" x14ac:dyDescent="0.3">
      <c r="A1136" s="47" t="s">
        <v>4354</v>
      </c>
      <c r="B1136" s="63" t="s">
        <v>1803</v>
      </c>
      <c r="C1136" s="64" t="s">
        <v>170</v>
      </c>
      <c r="D1136" s="65">
        <v>89726</v>
      </c>
      <c r="E1136" s="66" t="s">
        <v>1163</v>
      </c>
      <c r="F1136" s="67" t="s">
        <v>101</v>
      </c>
      <c r="G1136" s="68">
        <v>5</v>
      </c>
      <c r="H1136" s="68">
        <v>1</v>
      </c>
      <c r="I1136" s="69">
        <v>5</v>
      </c>
      <c r="J1136" s="69">
        <v>4.59</v>
      </c>
      <c r="K1136" s="69">
        <v>3.69</v>
      </c>
      <c r="L1136" s="69">
        <v>41.4</v>
      </c>
      <c r="M1136" s="69">
        <v>41.4</v>
      </c>
      <c r="N1136" s="41"/>
    </row>
    <row r="1137" spans="1:14" ht="36" x14ac:dyDescent="0.3">
      <c r="A1137" s="47" t="s">
        <v>4355</v>
      </c>
      <c r="B1137" s="63" t="s">
        <v>1804</v>
      </c>
      <c r="C1137" s="64" t="s">
        <v>170</v>
      </c>
      <c r="D1137" s="65">
        <v>89802</v>
      </c>
      <c r="E1137" s="70" t="s">
        <v>3204</v>
      </c>
      <c r="F1137" s="67" t="s">
        <v>101</v>
      </c>
      <c r="G1137" s="68">
        <v>5</v>
      </c>
      <c r="H1137" s="68">
        <v>1</v>
      </c>
      <c r="I1137" s="69">
        <v>5</v>
      </c>
      <c r="J1137" s="69">
        <v>7.79</v>
      </c>
      <c r="K1137" s="69">
        <v>0.97</v>
      </c>
      <c r="L1137" s="69">
        <v>43.8</v>
      </c>
      <c r="M1137" s="69">
        <v>43.8</v>
      </c>
      <c r="N1137" s="41"/>
    </row>
    <row r="1138" spans="1:14" x14ac:dyDescent="0.25">
      <c r="A1138" s="47" t="s">
        <v>4356</v>
      </c>
      <c r="B1138" s="63" t="s">
        <v>1805</v>
      </c>
      <c r="C1138" s="64" t="s">
        <v>104</v>
      </c>
      <c r="D1138" s="65">
        <v>81935</v>
      </c>
      <c r="E1138" s="66" t="s">
        <v>1509</v>
      </c>
      <c r="F1138" s="67" t="s">
        <v>101</v>
      </c>
      <c r="G1138" s="68">
        <v>14</v>
      </c>
      <c r="H1138" s="68">
        <v>1</v>
      </c>
      <c r="I1138" s="69">
        <v>14</v>
      </c>
      <c r="J1138" s="69">
        <v>2.2400000000000002</v>
      </c>
      <c r="K1138" s="69">
        <v>8.2899999999999991</v>
      </c>
      <c r="L1138" s="69">
        <v>147.41999999999999</v>
      </c>
      <c r="M1138" s="69">
        <v>147.41999999999999</v>
      </c>
      <c r="N1138" s="40"/>
    </row>
    <row r="1139" spans="1:14" x14ac:dyDescent="0.25">
      <c r="A1139" s="47" t="s">
        <v>4357</v>
      </c>
      <c r="B1139" s="63" t="s">
        <v>1806</v>
      </c>
      <c r="C1139" s="64" t="s">
        <v>104</v>
      </c>
      <c r="D1139" s="65">
        <v>81936</v>
      </c>
      <c r="E1139" s="66" t="s">
        <v>1167</v>
      </c>
      <c r="F1139" s="67" t="s">
        <v>101</v>
      </c>
      <c r="G1139" s="68">
        <v>3</v>
      </c>
      <c r="H1139" s="68">
        <v>1</v>
      </c>
      <c r="I1139" s="69">
        <v>3</v>
      </c>
      <c r="J1139" s="69">
        <v>2.7</v>
      </c>
      <c r="K1139" s="69">
        <v>8.2899999999999991</v>
      </c>
      <c r="L1139" s="69">
        <v>32.97</v>
      </c>
      <c r="M1139" s="69">
        <v>32.97</v>
      </c>
      <c r="N1139" s="40"/>
    </row>
    <row r="1140" spans="1:14" x14ac:dyDescent="0.25">
      <c r="A1140" s="47" t="s">
        <v>4358</v>
      </c>
      <c r="B1140" s="63" t="s">
        <v>1807</v>
      </c>
      <c r="C1140" s="64" t="s">
        <v>104</v>
      </c>
      <c r="D1140" s="65">
        <v>81938</v>
      </c>
      <c r="E1140" s="66" t="s">
        <v>1808</v>
      </c>
      <c r="F1140" s="67" t="s">
        <v>101</v>
      </c>
      <c r="G1140" s="68">
        <v>1</v>
      </c>
      <c r="H1140" s="68">
        <v>1</v>
      </c>
      <c r="I1140" s="69">
        <v>1</v>
      </c>
      <c r="J1140" s="69">
        <v>8.33</v>
      </c>
      <c r="K1140" s="69">
        <v>13.34</v>
      </c>
      <c r="L1140" s="69">
        <v>21.67</v>
      </c>
      <c r="M1140" s="69">
        <v>21.67</v>
      </c>
      <c r="N1140" s="40"/>
    </row>
    <row r="1141" spans="1:14" x14ac:dyDescent="0.25">
      <c r="A1141" s="47" t="s">
        <v>4359</v>
      </c>
      <c r="B1141" s="63" t="s">
        <v>1809</v>
      </c>
      <c r="C1141" s="64" t="s">
        <v>104</v>
      </c>
      <c r="D1141" s="65">
        <v>81927</v>
      </c>
      <c r="E1141" s="66" t="s">
        <v>1165</v>
      </c>
      <c r="F1141" s="67" t="s">
        <v>101</v>
      </c>
      <c r="G1141" s="68">
        <v>13</v>
      </c>
      <c r="H1141" s="68">
        <v>1</v>
      </c>
      <c r="I1141" s="69">
        <v>13</v>
      </c>
      <c r="J1141" s="69">
        <v>2.63</v>
      </c>
      <c r="K1141" s="69">
        <v>8.2899999999999991</v>
      </c>
      <c r="L1141" s="69">
        <v>141.96</v>
      </c>
      <c r="M1141" s="69">
        <v>141.96</v>
      </c>
      <c r="N1141" s="40"/>
    </row>
    <row r="1142" spans="1:14" x14ac:dyDescent="0.25">
      <c r="A1142" s="47" t="s">
        <v>4360</v>
      </c>
      <c r="B1142" s="78" t="s">
        <v>1810</v>
      </c>
      <c r="C1142" s="79"/>
      <c r="D1142" s="79"/>
      <c r="E1142" s="80" t="s">
        <v>1811</v>
      </c>
      <c r="F1142" s="79"/>
      <c r="G1142" s="81"/>
      <c r="H1142" s="81"/>
      <c r="I1142" s="81"/>
      <c r="J1142" s="81"/>
      <c r="K1142" s="81"/>
      <c r="L1142" s="82">
        <v>194.66</v>
      </c>
      <c r="M1142" s="82">
        <v>194.66</v>
      </c>
      <c r="N1142" s="40"/>
    </row>
    <row r="1143" spans="1:14" x14ac:dyDescent="0.25">
      <c r="A1143" s="47" t="s">
        <v>4361</v>
      </c>
      <c r="B1143" s="63" t="s">
        <v>1812</v>
      </c>
      <c r="C1143" s="64" t="s">
        <v>104</v>
      </c>
      <c r="D1143" s="65">
        <v>81961</v>
      </c>
      <c r="E1143" s="66" t="s">
        <v>1813</v>
      </c>
      <c r="F1143" s="67" t="s">
        <v>101</v>
      </c>
      <c r="G1143" s="68">
        <v>1</v>
      </c>
      <c r="H1143" s="68">
        <v>1</v>
      </c>
      <c r="I1143" s="69">
        <v>1</v>
      </c>
      <c r="J1143" s="69">
        <v>3.59</v>
      </c>
      <c r="K1143" s="69">
        <v>8.6</v>
      </c>
      <c r="L1143" s="69">
        <v>12.19</v>
      </c>
      <c r="M1143" s="69">
        <v>12.19</v>
      </c>
      <c r="N1143" s="40"/>
    </row>
    <row r="1144" spans="1:14" x14ac:dyDescent="0.25">
      <c r="A1144" s="47" t="s">
        <v>4362</v>
      </c>
      <c r="B1144" s="63" t="s">
        <v>1814</v>
      </c>
      <c r="C1144" s="64" t="s">
        <v>104</v>
      </c>
      <c r="D1144" s="65">
        <v>81970</v>
      </c>
      <c r="E1144" s="66" t="s">
        <v>1815</v>
      </c>
      <c r="F1144" s="67" t="s">
        <v>101</v>
      </c>
      <c r="G1144" s="68">
        <v>2</v>
      </c>
      <c r="H1144" s="68">
        <v>1</v>
      </c>
      <c r="I1144" s="69">
        <v>2</v>
      </c>
      <c r="J1144" s="69">
        <v>7.35</v>
      </c>
      <c r="K1144" s="69">
        <v>8.6</v>
      </c>
      <c r="L1144" s="69">
        <v>31.9</v>
      </c>
      <c r="M1144" s="69">
        <v>31.9</v>
      </c>
      <c r="N1144" s="40"/>
    </row>
    <row r="1145" spans="1:14" x14ac:dyDescent="0.25">
      <c r="A1145" s="47" t="s">
        <v>4363</v>
      </c>
      <c r="B1145" s="63" t="s">
        <v>1816</v>
      </c>
      <c r="C1145" s="64" t="s">
        <v>104</v>
      </c>
      <c r="D1145" s="65">
        <v>81971</v>
      </c>
      <c r="E1145" s="66" t="s">
        <v>1817</v>
      </c>
      <c r="F1145" s="67" t="s">
        <v>101</v>
      </c>
      <c r="G1145" s="68">
        <v>3</v>
      </c>
      <c r="H1145" s="68">
        <v>1</v>
      </c>
      <c r="I1145" s="69">
        <v>3</v>
      </c>
      <c r="J1145" s="69">
        <v>11.38</v>
      </c>
      <c r="K1145" s="69">
        <v>10.97</v>
      </c>
      <c r="L1145" s="69">
        <v>67.05</v>
      </c>
      <c r="M1145" s="69">
        <v>67.05</v>
      </c>
      <c r="N1145" s="40"/>
    </row>
    <row r="1146" spans="1:14" x14ac:dyDescent="0.25">
      <c r="A1146" s="47" t="s">
        <v>4364</v>
      </c>
      <c r="B1146" s="63" t="s">
        <v>1818</v>
      </c>
      <c r="C1146" s="64" t="s">
        <v>104</v>
      </c>
      <c r="D1146" s="65">
        <v>81973</v>
      </c>
      <c r="E1146" s="66" t="s">
        <v>1819</v>
      </c>
      <c r="F1146" s="67" t="s">
        <v>101</v>
      </c>
      <c r="G1146" s="68">
        <v>1</v>
      </c>
      <c r="H1146" s="68">
        <v>1</v>
      </c>
      <c r="I1146" s="69">
        <v>1</v>
      </c>
      <c r="J1146" s="69">
        <v>13.26</v>
      </c>
      <c r="K1146" s="69">
        <v>13.64</v>
      </c>
      <c r="L1146" s="69">
        <v>26.9</v>
      </c>
      <c r="M1146" s="69">
        <v>26.9</v>
      </c>
      <c r="N1146" s="40"/>
    </row>
    <row r="1147" spans="1:14" x14ac:dyDescent="0.25">
      <c r="A1147" s="47" t="s">
        <v>4365</v>
      </c>
      <c r="B1147" s="63" t="s">
        <v>1820</v>
      </c>
      <c r="C1147" s="64" t="s">
        <v>104</v>
      </c>
      <c r="D1147" s="65">
        <v>81974</v>
      </c>
      <c r="E1147" s="66" t="s">
        <v>1821</v>
      </c>
      <c r="F1147" s="67" t="s">
        <v>101</v>
      </c>
      <c r="G1147" s="68">
        <v>1</v>
      </c>
      <c r="H1147" s="68">
        <v>1</v>
      </c>
      <c r="I1147" s="69">
        <v>1</v>
      </c>
      <c r="J1147" s="69">
        <v>18.829999999999998</v>
      </c>
      <c r="K1147" s="69">
        <v>13.64</v>
      </c>
      <c r="L1147" s="69">
        <v>32.47</v>
      </c>
      <c r="M1147" s="69">
        <v>32.47</v>
      </c>
      <c r="N1147" s="40"/>
    </row>
    <row r="1148" spans="1:14" x14ac:dyDescent="0.25">
      <c r="A1148" s="47" t="s">
        <v>4366</v>
      </c>
      <c r="B1148" s="63" t="s">
        <v>1822</v>
      </c>
      <c r="C1148" s="64" t="s">
        <v>104</v>
      </c>
      <c r="D1148" s="65">
        <v>81972</v>
      </c>
      <c r="E1148" s="66" t="s">
        <v>1823</v>
      </c>
      <c r="F1148" s="67" t="s">
        <v>101</v>
      </c>
      <c r="G1148" s="68">
        <v>1</v>
      </c>
      <c r="H1148" s="68">
        <v>1</v>
      </c>
      <c r="I1148" s="69">
        <v>1</v>
      </c>
      <c r="J1148" s="69">
        <v>13.18</v>
      </c>
      <c r="K1148" s="69">
        <v>10.97</v>
      </c>
      <c r="L1148" s="69">
        <v>24.15</v>
      </c>
      <c r="M1148" s="69">
        <v>24.15</v>
      </c>
      <c r="N1148" s="40"/>
    </row>
    <row r="1149" spans="1:14" x14ac:dyDescent="0.25">
      <c r="A1149" s="47" t="s">
        <v>4367</v>
      </c>
      <c r="B1149" s="78" t="s">
        <v>1824</v>
      </c>
      <c r="C1149" s="79"/>
      <c r="D1149" s="79"/>
      <c r="E1149" s="80" t="s">
        <v>1513</v>
      </c>
      <c r="F1149" s="79"/>
      <c r="G1149" s="81"/>
      <c r="H1149" s="81"/>
      <c r="I1149" s="81"/>
      <c r="J1149" s="81"/>
      <c r="K1149" s="81"/>
      <c r="L1149" s="82">
        <v>186.81</v>
      </c>
      <c r="M1149" s="82">
        <v>186.81</v>
      </c>
      <c r="N1149" s="40"/>
    </row>
    <row r="1150" spans="1:14" x14ac:dyDescent="0.25">
      <c r="A1150" s="47" t="s">
        <v>4368</v>
      </c>
      <c r="B1150" s="63" t="s">
        <v>1825</v>
      </c>
      <c r="C1150" s="64" t="s">
        <v>104</v>
      </c>
      <c r="D1150" s="65">
        <v>82001</v>
      </c>
      <c r="E1150" s="66" t="s">
        <v>1515</v>
      </c>
      <c r="F1150" s="67" t="s">
        <v>101</v>
      </c>
      <c r="G1150" s="68">
        <v>4</v>
      </c>
      <c r="H1150" s="68">
        <v>1</v>
      </c>
      <c r="I1150" s="69">
        <v>4</v>
      </c>
      <c r="J1150" s="69">
        <v>1.57</v>
      </c>
      <c r="K1150" s="69">
        <v>4.1399999999999997</v>
      </c>
      <c r="L1150" s="69">
        <v>22.84</v>
      </c>
      <c r="M1150" s="69">
        <v>22.84</v>
      </c>
      <c r="N1150" s="40"/>
    </row>
    <row r="1151" spans="1:14" x14ac:dyDescent="0.25">
      <c r="A1151" s="47" t="s">
        <v>4369</v>
      </c>
      <c r="B1151" s="63" t="s">
        <v>1826</v>
      </c>
      <c r="C1151" s="64" t="s">
        <v>104</v>
      </c>
      <c r="D1151" s="65">
        <v>82002</v>
      </c>
      <c r="E1151" s="66" t="s">
        <v>1517</v>
      </c>
      <c r="F1151" s="67" t="s">
        <v>101</v>
      </c>
      <c r="G1151" s="68">
        <v>5</v>
      </c>
      <c r="H1151" s="68">
        <v>1</v>
      </c>
      <c r="I1151" s="69">
        <v>5</v>
      </c>
      <c r="J1151" s="69">
        <v>2.62</v>
      </c>
      <c r="K1151" s="69">
        <v>4.1399999999999997</v>
      </c>
      <c r="L1151" s="69">
        <v>33.799999999999997</v>
      </c>
      <c r="M1151" s="69">
        <v>33.799999999999997</v>
      </c>
      <c r="N1151" s="40"/>
    </row>
    <row r="1152" spans="1:14" x14ac:dyDescent="0.25">
      <c r="A1152" s="47" t="s">
        <v>4370</v>
      </c>
      <c r="B1152" s="63" t="s">
        <v>1827</v>
      </c>
      <c r="C1152" s="64" t="s">
        <v>104</v>
      </c>
      <c r="D1152" s="65">
        <v>82003</v>
      </c>
      <c r="E1152" s="66" t="s">
        <v>1519</v>
      </c>
      <c r="F1152" s="67" t="s">
        <v>101</v>
      </c>
      <c r="G1152" s="68">
        <v>2</v>
      </c>
      <c r="H1152" s="68">
        <v>1</v>
      </c>
      <c r="I1152" s="69">
        <v>2</v>
      </c>
      <c r="J1152" s="69">
        <v>5.27</v>
      </c>
      <c r="K1152" s="69">
        <v>5.33</v>
      </c>
      <c r="L1152" s="69">
        <v>21.2</v>
      </c>
      <c r="M1152" s="69">
        <v>21.2</v>
      </c>
      <c r="N1152" s="40"/>
    </row>
    <row r="1153" spans="1:14" x14ac:dyDescent="0.25">
      <c r="A1153" s="47" t="s">
        <v>4371</v>
      </c>
      <c r="B1153" s="63" t="s">
        <v>1828</v>
      </c>
      <c r="C1153" s="64" t="s">
        <v>104</v>
      </c>
      <c r="D1153" s="65">
        <v>82004</v>
      </c>
      <c r="E1153" s="66" t="s">
        <v>1829</v>
      </c>
      <c r="F1153" s="67" t="s">
        <v>101</v>
      </c>
      <c r="G1153" s="68">
        <v>2</v>
      </c>
      <c r="H1153" s="68">
        <v>1</v>
      </c>
      <c r="I1153" s="69">
        <v>2</v>
      </c>
      <c r="J1153" s="69">
        <v>5.78</v>
      </c>
      <c r="K1153" s="69">
        <v>6.81</v>
      </c>
      <c r="L1153" s="69">
        <v>25.18</v>
      </c>
      <c r="M1153" s="69">
        <v>25.18</v>
      </c>
      <c r="N1153" s="40"/>
    </row>
    <row r="1154" spans="1:14" ht="24" x14ac:dyDescent="0.3">
      <c r="A1154" s="47" t="s">
        <v>4372</v>
      </c>
      <c r="B1154" s="63" t="s">
        <v>1830</v>
      </c>
      <c r="C1154" s="64" t="s">
        <v>170</v>
      </c>
      <c r="D1154" s="65">
        <v>89546</v>
      </c>
      <c r="E1154" s="66" t="s">
        <v>1831</v>
      </c>
      <c r="F1154" s="67" t="s">
        <v>101</v>
      </c>
      <c r="G1154" s="68">
        <v>9</v>
      </c>
      <c r="H1154" s="68">
        <v>1</v>
      </c>
      <c r="I1154" s="69">
        <v>9</v>
      </c>
      <c r="J1154" s="69">
        <v>8.2899999999999991</v>
      </c>
      <c r="K1154" s="69">
        <v>1.02</v>
      </c>
      <c r="L1154" s="69">
        <v>83.79</v>
      </c>
      <c r="M1154" s="69">
        <v>83.79</v>
      </c>
      <c r="N1154" s="41"/>
    </row>
    <row r="1155" spans="1:14" x14ac:dyDescent="0.25">
      <c r="A1155" s="47" t="s">
        <v>4373</v>
      </c>
      <c r="B1155" s="78" t="s">
        <v>1832</v>
      </c>
      <c r="C1155" s="79"/>
      <c r="D1155" s="79"/>
      <c r="E1155" s="80" t="s">
        <v>1833</v>
      </c>
      <c r="F1155" s="79"/>
      <c r="G1155" s="81"/>
      <c r="H1155" s="81"/>
      <c r="I1155" s="81"/>
      <c r="J1155" s="81"/>
      <c r="K1155" s="81"/>
      <c r="L1155" s="82">
        <v>106.47999999999999</v>
      </c>
      <c r="M1155" s="82">
        <v>106.47999999999999</v>
      </c>
      <c r="N1155" s="40"/>
    </row>
    <row r="1156" spans="1:14" x14ac:dyDescent="0.25">
      <c r="A1156" s="47" t="s">
        <v>4374</v>
      </c>
      <c r="B1156" s="63" t="s">
        <v>1834</v>
      </c>
      <c r="C1156" s="64" t="s">
        <v>104</v>
      </c>
      <c r="D1156" s="65">
        <v>82101</v>
      </c>
      <c r="E1156" s="66" t="s">
        <v>1835</v>
      </c>
      <c r="F1156" s="67" t="s">
        <v>101</v>
      </c>
      <c r="G1156" s="68">
        <v>4</v>
      </c>
      <c r="H1156" s="68">
        <v>1</v>
      </c>
      <c r="I1156" s="69">
        <v>4</v>
      </c>
      <c r="J1156" s="69">
        <v>4.93</v>
      </c>
      <c r="K1156" s="69">
        <v>10.67</v>
      </c>
      <c r="L1156" s="69">
        <v>62.4</v>
      </c>
      <c r="M1156" s="69">
        <v>62.4</v>
      </c>
      <c r="N1156" s="40"/>
    </row>
    <row r="1157" spans="1:14" x14ac:dyDescent="0.25">
      <c r="A1157" s="47" t="s">
        <v>4375</v>
      </c>
      <c r="B1157" s="63" t="s">
        <v>1836</v>
      </c>
      <c r="C1157" s="64" t="s">
        <v>104</v>
      </c>
      <c r="D1157" s="65">
        <v>82102</v>
      </c>
      <c r="E1157" s="66" t="s">
        <v>1837</v>
      </c>
      <c r="F1157" s="67" t="s">
        <v>101</v>
      </c>
      <c r="G1157" s="68">
        <v>2</v>
      </c>
      <c r="H1157" s="68">
        <v>1</v>
      </c>
      <c r="I1157" s="69">
        <v>2</v>
      </c>
      <c r="J1157" s="69">
        <v>8.6999999999999993</v>
      </c>
      <c r="K1157" s="69">
        <v>13.34</v>
      </c>
      <c r="L1157" s="69">
        <v>44.08</v>
      </c>
      <c r="M1157" s="69">
        <v>44.08</v>
      </c>
      <c r="N1157" s="40"/>
    </row>
    <row r="1158" spans="1:14" x14ac:dyDescent="0.25">
      <c r="A1158" s="47" t="s">
        <v>4376</v>
      </c>
      <c r="B1158" s="78" t="s">
        <v>1838</v>
      </c>
      <c r="C1158" s="79"/>
      <c r="D1158" s="79"/>
      <c r="E1158" s="80" t="s">
        <v>559</v>
      </c>
      <c r="F1158" s="79"/>
      <c r="G1158" s="81"/>
      <c r="H1158" s="81"/>
      <c r="I1158" s="81"/>
      <c r="J1158" s="81"/>
      <c r="K1158" s="81"/>
      <c r="L1158" s="82">
        <v>12.77</v>
      </c>
      <c r="M1158" s="82">
        <v>12.77</v>
      </c>
      <c r="N1158" s="40"/>
    </row>
    <row r="1159" spans="1:14" x14ac:dyDescent="0.25">
      <c r="A1159" s="47" t="s">
        <v>4377</v>
      </c>
      <c r="B1159" s="63" t="s">
        <v>1839</v>
      </c>
      <c r="C1159" s="64" t="s">
        <v>104</v>
      </c>
      <c r="D1159" s="65">
        <v>82230</v>
      </c>
      <c r="E1159" s="66" t="s">
        <v>1170</v>
      </c>
      <c r="F1159" s="67" t="s">
        <v>101</v>
      </c>
      <c r="G1159" s="68">
        <v>1</v>
      </c>
      <c r="H1159" s="68">
        <v>1</v>
      </c>
      <c r="I1159" s="69">
        <v>1</v>
      </c>
      <c r="J1159" s="69">
        <v>4.17</v>
      </c>
      <c r="K1159" s="69">
        <v>8.6</v>
      </c>
      <c r="L1159" s="69">
        <v>12.77</v>
      </c>
      <c r="M1159" s="69">
        <v>12.77</v>
      </c>
      <c r="N1159" s="40"/>
    </row>
    <row r="1160" spans="1:14" x14ac:dyDescent="0.25">
      <c r="A1160" s="47" t="s">
        <v>4378</v>
      </c>
      <c r="B1160" s="78" t="s">
        <v>1840</v>
      </c>
      <c r="C1160" s="79"/>
      <c r="D1160" s="79"/>
      <c r="E1160" s="80" t="s">
        <v>1172</v>
      </c>
      <c r="F1160" s="79"/>
      <c r="G1160" s="81"/>
      <c r="H1160" s="81"/>
      <c r="I1160" s="81"/>
      <c r="J1160" s="81"/>
      <c r="K1160" s="81"/>
      <c r="L1160" s="82">
        <v>1168.1400000000001</v>
      </c>
      <c r="M1160" s="82">
        <v>1168.1400000000001</v>
      </c>
      <c r="N1160" s="40"/>
    </row>
    <row r="1161" spans="1:14" x14ac:dyDescent="0.25">
      <c r="A1161" s="47" t="s">
        <v>4379</v>
      </c>
      <c r="B1161" s="63" t="s">
        <v>1841</v>
      </c>
      <c r="C1161" s="64" t="s">
        <v>104</v>
      </c>
      <c r="D1161" s="65">
        <v>82301</v>
      </c>
      <c r="E1161" s="66" t="s">
        <v>1174</v>
      </c>
      <c r="F1161" s="67" t="s">
        <v>123</v>
      </c>
      <c r="G1161" s="68">
        <v>24</v>
      </c>
      <c r="H1161" s="68">
        <v>1</v>
      </c>
      <c r="I1161" s="69">
        <v>24</v>
      </c>
      <c r="J1161" s="69">
        <v>5.53</v>
      </c>
      <c r="K1161" s="69">
        <v>7.11</v>
      </c>
      <c r="L1161" s="69">
        <v>303.36</v>
      </c>
      <c r="M1161" s="69">
        <v>303.36</v>
      </c>
      <c r="N1161" s="40"/>
    </row>
    <row r="1162" spans="1:14" ht="24" x14ac:dyDescent="0.3">
      <c r="A1162" s="47" t="s">
        <v>4380</v>
      </c>
      <c r="B1162" s="63" t="s">
        <v>1842</v>
      </c>
      <c r="C1162" s="64" t="s">
        <v>170</v>
      </c>
      <c r="D1162" s="65">
        <v>89798</v>
      </c>
      <c r="E1162" s="66" t="s">
        <v>1176</v>
      </c>
      <c r="F1162" s="67" t="s">
        <v>123</v>
      </c>
      <c r="G1162" s="68">
        <v>30</v>
      </c>
      <c r="H1162" s="68">
        <v>1</v>
      </c>
      <c r="I1162" s="69">
        <v>30</v>
      </c>
      <c r="J1162" s="69">
        <v>10.57</v>
      </c>
      <c r="K1162" s="69">
        <v>1.18</v>
      </c>
      <c r="L1162" s="69">
        <v>352.5</v>
      </c>
      <c r="M1162" s="69">
        <v>352.5</v>
      </c>
      <c r="N1162" s="41"/>
    </row>
    <row r="1163" spans="1:14" ht="24" x14ac:dyDescent="0.3">
      <c r="A1163" s="47" t="s">
        <v>4381</v>
      </c>
      <c r="B1163" s="63" t="s">
        <v>1843</v>
      </c>
      <c r="C1163" s="64" t="s">
        <v>170</v>
      </c>
      <c r="D1163" s="65">
        <v>89799</v>
      </c>
      <c r="E1163" s="66" t="s">
        <v>1528</v>
      </c>
      <c r="F1163" s="67" t="s">
        <v>123</v>
      </c>
      <c r="G1163" s="68">
        <v>9</v>
      </c>
      <c r="H1163" s="68">
        <v>1</v>
      </c>
      <c r="I1163" s="69">
        <v>9</v>
      </c>
      <c r="J1163" s="69">
        <v>14.72</v>
      </c>
      <c r="K1163" s="69">
        <v>4.4000000000000004</v>
      </c>
      <c r="L1163" s="69">
        <v>172.08</v>
      </c>
      <c r="M1163" s="69">
        <v>172.08</v>
      </c>
      <c r="N1163" s="41"/>
    </row>
    <row r="1164" spans="1:14" x14ac:dyDescent="0.25">
      <c r="A1164" s="47" t="s">
        <v>4382</v>
      </c>
      <c r="B1164" s="63" t="s">
        <v>1844</v>
      </c>
      <c r="C1164" s="64" t="s">
        <v>104</v>
      </c>
      <c r="D1164" s="65">
        <v>82304</v>
      </c>
      <c r="E1164" s="66" t="s">
        <v>1178</v>
      </c>
      <c r="F1164" s="67" t="s">
        <v>123</v>
      </c>
      <c r="G1164" s="68">
        <v>12</v>
      </c>
      <c r="H1164" s="68">
        <v>1</v>
      </c>
      <c r="I1164" s="69">
        <v>12</v>
      </c>
      <c r="J1164" s="69">
        <v>12.93</v>
      </c>
      <c r="K1164" s="69">
        <v>15.42</v>
      </c>
      <c r="L1164" s="69">
        <v>340.2</v>
      </c>
      <c r="M1164" s="69">
        <v>340.2</v>
      </c>
      <c r="N1164" s="40"/>
    </row>
    <row r="1165" spans="1:14" x14ac:dyDescent="0.25">
      <c r="A1165" s="47" t="s">
        <v>4383</v>
      </c>
      <c r="B1165" s="72" t="s">
        <v>1845</v>
      </c>
      <c r="C1165" s="73"/>
      <c r="D1165" s="73"/>
      <c r="E1165" s="74" t="s">
        <v>1180</v>
      </c>
      <c r="F1165" s="73"/>
      <c r="G1165" s="75"/>
      <c r="H1165" s="75"/>
      <c r="I1165" s="75"/>
      <c r="J1165" s="75"/>
      <c r="K1165" s="75"/>
      <c r="L1165" s="76">
        <v>3326.56</v>
      </c>
      <c r="M1165" s="76">
        <v>3326.56</v>
      </c>
      <c r="N1165" s="40"/>
    </row>
    <row r="1166" spans="1:14" x14ac:dyDescent="0.25">
      <c r="A1166" s="47" t="s">
        <v>4384</v>
      </c>
      <c r="B1166" s="63" t="s">
        <v>1846</v>
      </c>
      <c r="C1166" s="64" t="s">
        <v>104</v>
      </c>
      <c r="D1166" s="65">
        <v>81825</v>
      </c>
      <c r="E1166" s="66" t="s">
        <v>593</v>
      </c>
      <c r="F1166" s="67" t="s">
        <v>101</v>
      </c>
      <c r="G1166" s="68">
        <v>3</v>
      </c>
      <c r="H1166" s="68">
        <v>1</v>
      </c>
      <c r="I1166" s="69">
        <v>3</v>
      </c>
      <c r="J1166" s="69">
        <v>133.65</v>
      </c>
      <c r="K1166" s="69">
        <v>213.61</v>
      </c>
      <c r="L1166" s="69">
        <v>1041.78</v>
      </c>
      <c r="M1166" s="69">
        <v>1041.78</v>
      </c>
      <c r="N1166" s="40"/>
    </row>
    <row r="1167" spans="1:14" x14ac:dyDescent="0.3">
      <c r="A1167" s="47" t="s">
        <v>4385</v>
      </c>
      <c r="B1167" s="63" t="s">
        <v>1847</v>
      </c>
      <c r="C1167" s="64" t="s">
        <v>104</v>
      </c>
      <c r="D1167" s="65">
        <v>81826</v>
      </c>
      <c r="E1167" s="66" t="s">
        <v>1185</v>
      </c>
      <c r="F1167" s="67" t="s">
        <v>101</v>
      </c>
      <c r="G1167" s="68">
        <v>3</v>
      </c>
      <c r="H1167" s="68">
        <v>1</v>
      </c>
      <c r="I1167" s="69">
        <v>3</v>
      </c>
      <c r="J1167" s="69">
        <v>57.52</v>
      </c>
      <c r="K1167" s="69">
        <v>12.05</v>
      </c>
      <c r="L1167" s="69">
        <v>208.71</v>
      </c>
      <c r="M1167" s="69">
        <v>208.71</v>
      </c>
      <c r="N1167" s="41"/>
    </row>
    <row r="1168" spans="1:14" x14ac:dyDescent="0.25">
      <c r="A1168" s="47" t="s">
        <v>4386</v>
      </c>
      <c r="B1168" s="63" t="s">
        <v>1848</v>
      </c>
      <c r="C1168" s="64" t="s">
        <v>104</v>
      </c>
      <c r="D1168" s="65">
        <v>81854</v>
      </c>
      <c r="E1168" s="66" t="s">
        <v>1849</v>
      </c>
      <c r="F1168" s="67" t="s">
        <v>101</v>
      </c>
      <c r="G1168" s="68">
        <v>1</v>
      </c>
      <c r="H1168" s="68">
        <v>1</v>
      </c>
      <c r="I1168" s="69">
        <v>1</v>
      </c>
      <c r="J1168" s="69">
        <v>1313.29</v>
      </c>
      <c r="K1168" s="69">
        <v>752.47</v>
      </c>
      <c r="L1168" s="69">
        <v>2065.7600000000002</v>
      </c>
      <c r="M1168" s="69">
        <v>2065.7600000000002</v>
      </c>
      <c r="N1168" s="40"/>
    </row>
    <row r="1169" spans="1:14" x14ac:dyDescent="0.25">
      <c r="A1169" s="47" t="s">
        <v>4387</v>
      </c>
      <c r="B1169" s="63" t="s">
        <v>1850</v>
      </c>
      <c r="C1169" s="64" t="s">
        <v>104</v>
      </c>
      <c r="D1169" s="65">
        <v>81885</v>
      </c>
      <c r="E1169" s="66" t="s">
        <v>1182</v>
      </c>
      <c r="F1169" s="67" t="s">
        <v>101</v>
      </c>
      <c r="G1169" s="68">
        <v>1</v>
      </c>
      <c r="H1169" s="68">
        <v>1</v>
      </c>
      <c r="I1169" s="69">
        <v>1</v>
      </c>
      <c r="J1169" s="69">
        <v>8.24</v>
      </c>
      <c r="K1169" s="69">
        <v>2.0699999999999998</v>
      </c>
      <c r="L1169" s="69">
        <v>10.31</v>
      </c>
      <c r="M1169" s="69">
        <v>10.31</v>
      </c>
      <c r="N1169" s="40"/>
    </row>
    <row r="1170" spans="1:14" x14ac:dyDescent="0.25">
      <c r="A1170" s="47" t="s">
        <v>4388</v>
      </c>
      <c r="B1170" s="57" t="s">
        <v>1851</v>
      </c>
      <c r="C1170" s="60"/>
      <c r="D1170" s="60"/>
      <c r="E1170" s="59" t="s">
        <v>34</v>
      </c>
      <c r="F1170" s="60"/>
      <c r="G1170" s="61"/>
      <c r="H1170" s="61"/>
      <c r="I1170" s="61"/>
      <c r="J1170" s="61"/>
      <c r="K1170" s="61"/>
      <c r="L1170" s="62">
        <v>3661.0099999999993</v>
      </c>
      <c r="M1170" s="62">
        <v>3661.0099999999993</v>
      </c>
      <c r="N1170" s="40"/>
    </row>
    <row r="1171" spans="1:14" x14ac:dyDescent="0.25">
      <c r="A1171" s="47" t="s">
        <v>4389</v>
      </c>
      <c r="B1171" s="72" t="s">
        <v>1852</v>
      </c>
      <c r="C1171" s="73"/>
      <c r="D1171" s="73"/>
      <c r="E1171" s="74" t="s">
        <v>1853</v>
      </c>
      <c r="F1171" s="73"/>
      <c r="G1171" s="75"/>
      <c r="H1171" s="75"/>
      <c r="I1171" s="75"/>
      <c r="J1171" s="75"/>
      <c r="K1171" s="75"/>
      <c r="L1171" s="76">
        <v>3661.0099999999993</v>
      </c>
      <c r="M1171" s="76">
        <v>3661.0099999999993</v>
      </c>
      <c r="N1171" s="40"/>
    </row>
    <row r="1172" spans="1:14" ht="24" x14ac:dyDescent="0.3">
      <c r="A1172" s="47" t="s">
        <v>4390</v>
      </c>
      <c r="B1172" s="63" t="s">
        <v>1854</v>
      </c>
      <c r="C1172" s="64" t="s">
        <v>104</v>
      </c>
      <c r="D1172" s="65">
        <v>91024</v>
      </c>
      <c r="E1172" s="70" t="s">
        <v>3205</v>
      </c>
      <c r="F1172" s="67" t="s">
        <v>101</v>
      </c>
      <c r="G1172" s="68">
        <v>3</v>
      </c>
      <c r="H1172" s="68">
        <v>1</v>
      </c>
      <c r="I1172" s="69">
        <v>3</v>
      </c>
      <c r="J1172" s="69">
        <v>28.2</v>
      </c>
      <c r="K1172" s="69">
        <v>4.74</v>
      </c>
      <c r="L1172" s="69">
        <v>98.82</v>
      </c>
      <c r="M1172" s="69">
        <v>98.82</v>
      </c>
      <c r="N1172" s="41"/>
    </row>
    <row r="1173" spans="1:14" ht="24" x14ac:dyDescent="0.3">
      <c r="A1173" s="47" t="s">
        <v>4391</v>
      </c>
      <c r="B1173" s="63" t="s">
        <v>1855</v>
      </c>
      <c r="C1173" s="64" t="s">
        <v>270</v>
      </c>
      <c r="D1173" s="77" t="s">
        <v>1856</v>
      </c>
      <c r="E1173" s="70" t="s">
        <v>3206</v>
      </c>
      <c r="F1173" s="67" t="s">
        <v>101</v>
      </c>
      <c r="G1173" s="68">
        <v>1</v>
      </c>
      <c r="H1173" s="68">
        <v>1</v>
      </c>
      <c r="I1173" s="69">
        <v>1</v>
      </c>
      <c r="J1173" s="69">
        <v>14.01</v>
      </c>
      <c r="K1173" s="69">
        <v>17.97</v>
      </c>
      <c r="L1173" s="69">
        <v>31.98</v>
      </c>
      <c r="M1173" s="69">
        <v>31.98</v>
      </c>
      <c r="N1173" s="41"/>
    </row>
    <row r="1174" spans="1:14" ht="24" x14ac:dyDescent="0.3">
      <c r="A1174" s="47" t="s">
        <v>4392</v>
      </c>
      <c r="B1174" s="63" t="s">
        <v>1857</v>
      </c>
      <c r="C1174" s="64" t="s">
        <v>270</v>
      </c>
      <c r="D1174" s="77" t="s">
        <v>1858</v>
      </c>
      <c r="E1174" s="66" t="s">
        <v>1859</v>
      </c>
      <c r="F1174" s="67" t="s">
        <v>101</v>
      </c>
      <c r="G1174" s="68">
        <v>3</v>
      </c>
      <c r="H1174" s="68">
        <v>1</v>
      </c>
      <c r="I1174" s="69">
        <v>3</v>
      </c>
      <c r="J1174" s="69">
        <v>5.47</v>
      </c>
      <c r="K1174" s="69">
        <v>4.74</v>
      </c>
      <c r="L1174" s="69">
        <v>30.63</v>
      </c>
      <c r="M1174" s="69">
        <v>30.63</v>
      </c>
      <c r="N1174" s="41"/>
    </row>
    <row r="1175" spans="1:14" ht="24" x14ac:dyDescent="0.3">
      <c r="A1175" s="47" t="s">
        <v>4393</v>
      </c>
      <c r="B1175" s="63" t="s">
        <v>1860</v>
      </c>
      <c r="C1175" s="64" t="s">
        <v>104</v>
      </c>
      <c r="D1175" s="65">
        <v>91021</v>
      </c>
      <c r="E1175" s="66" t="s">
        <v>1861</v>
      </c>
      <c r="F1175" s="67" t="s">
        <v>101</v>
      </c>
      <c r="G1175" s="68">
        <v>2</v>
      </c>
      <c r="H1175" s="68">
        <v>1</v>
      </c>
      <c r="I1175" s="69">
        <v>2</v>
      </c>
      <c r="J1175" s="69">
        <v>6.4</v>
      </c>
      <c r="K1175" s="69">
        <v>4.74</v>
      </c>
      <c r="L1175" s="69">
        <v>22.28</v>
      </c>
      <c r="M1175" s="69">
        <v>22.28</v>
      </c>
      <c r="N1175" s="41"/>
    </row>
    <row r="1176" spans="1:14" ht="24" x14ac:dyDescent="0.3">
      <c r="A1176" s="47" t="s">
        <v>4394</v>
      </c>
      <c r="B1176" s="63" t="s">
        <v>1862</v>
      </c>
      <c r="C1176" s="64" t="s">
        <v>170</v>
      </c>
      <c r="D1176" s="65">
        <v>92692</v>
      </c>
      <c r="E1176" s="66" t="s">
        <v>1863</v>
      </c>
      <c r="F1176" s="67" t="s">
        <v>101</v>
      </c>
      <c r="G1176" s="68">
        <v>6</v>
      </c>
      <c r="H1176" s="68">
        <v>1</v>
      </c>
      <c r="I1176" s="69">
        <v>6</v>
      </c>
      <c r="J1176" s="69">
        <v>6.62</v>
      </c>
      <c r="K1176" s="69">
        <v>5.0199999999999996</v>
      </c>
      <c r="L1176" s="69">
        <v>69.84</v>
      </c>
      <c r="M1176" s="69">
        <v>69.84</v>
      </c>
      <c r="N1176" s="41"/>
    </row>
    <row r="1177" spans="1:14" x14ac:dyDescent="0.3">
      <c r="A1177" s="47" t="s">
        <v>4395</v>
      </c>
      <c r="B1177" s="63" t="s">
        <v>1864</v>
      </c>
      <c r="C1177" s="64" t="s">
        <v>104</v>
      </c>
      <c r="D1177" s="65">
        <v>91031</v>
      </c>
      <c r="E1177" s="66" t="s">
        <v>1865</v>
      </c>
      <c r="F1177" s="67" t="s">
        <v>101</v>
      </c>
      <c r="G1177" s="68">
        <v>6</v>
      </c>
      <c r="H1177" s="68">
        <v>1</v>
      </c>
      <c r="I1177" s="69">
        <v>6</v>
      </c>
      <c r="J1177" s="69">
        <v>5.99</v>
      </c>
      <c r="K1177" s="69">
        <v>4.74</v>
      </c>
      <c r="L1177" s="69">
        <v>64.38</v>
      </c>
      <c r="M1177" s="69">
        <v>64.38</v>
      </c>
      <c r="N1177" s="41"/>
    </row>
    <row r="1178" spans="1:14" x14ac:dyDescent="0.25">
      <c r="A1178" s="47" t="s">
        <v>4396</v>
      </c>
      <c r="B1178" s="63" t="s">
        <v>1866</v>
      </c>
      <c r="C1178" s="64" t="s">
        <v>270</v>
      </c>
      <c r="D1178" s="77" t="s">
        <v>1867</v>
      </c>
      <c r="E1178" s="66" t="s">
        <v>1868</v>
      </c>
      <c r="F1178" s="67" t="s">
        <v>101</v>
      </c>
      <c r="G1178" s="68">
        <v>4</v>
      </c>
      <c r="H1178" s="68">
        <v>1</v>
      </c>
      <c r="I1178" s="69">
        <v>4</v>
      </c>
      <c r="J1178" s="69">
        <v>6.03</v>
      </c>
      <c r="K1178" s="69">
        <v>4.74</v>
      </c>
      <c r="L1178" s="69">
        <v>43.08</v>
      </c>
      <c r="M1178" s="69">
        <v>43.08</v>
      </c>
      <c r="N1178" s="40"/>
    </row>
    <row r="1179" spans="1:14" x14ac:dyDescent="0.25">
      <c r="A1179" s="47" t="s">
        <v>4397</v>
      </c>
      <c r="B1179" s="63" t="s">
        <v>1869</v>
      </c>
      <c r="C1179" s="64" t="s">
        <v>270</v>
      </c>
      <c r="D1179" s="77" t="s">
        <v>1870</v>
      </c>
      <c r="E1179" s="66" t="s">
        <v>1871</v>
      </c>
      <c r="F1179" s="67" t="s">
        <v>101</v>
      </c>
      <c r="G1179" s="68">
        <v>4</v>
      </c>
      <c r="H1179" s="68">
        <v>1</v>
      </c>
      <c r="I1179" s="69">
        <v>4</v>
      </c>
      <c r="J1179" s="69">
        <v>7.85</v>
      </c>
      <c r="K1179" s="69">
        <v>4.74</v>
      </c>
      <c r="L1179" s="69">
        <v>50.36</v>
      </c>
      <c r="M1179" s="69">
        <v>50.36</v>
      </c>
      <c r="N1179" s="40"/>
    </row>
    <row r="1180" spans="1:14" ht="36" x14ac:dyDescent="0.3">
      <c r="A1180" s="47" t="s">
        <v>4398</v>
      </c>
      <c r="B1180" s="63" t="s">
        <v>1872</v>
      </c>
      <c r="C1180" s="64" t="s">
        <v>170</v>
      </c>
      <c r="D1180" s="65">
        <v>92688</v>
      </c>
      <c r="E1180" s="70" t="s">
        <v>3207</v>
      </c>
      <c r="F1180" s="67" t="s">
        <v>123</v>
      </c>
      <c r="G1180" s="68">
        <v>12</v>
      </c>
      <c r="H1180" s="68">
        <v>1</v>
      </c>
      <c r="I1180" s="69">
        <v>12</v>
      </c>
      <c r="J1180" s="69">
        <v>25.69</v>
      </c>
      <c r="K1180" s="69">
        <v>8.6199999999999992</v>
      </c>
      <c r="L1180" s="69">
        <v>411.72</v>
      </c>
      <c r="M1180" s="69">
        <v>411.72</v>
      </c>
      <c r="N1180" s="41"/>
    </row>
    <row r="1181" spans="1:14" ht="24" x14ac:dyDescent="0.3">
      <c r="A1181" s="47" t="s">
        <v>4399</v>
      </c>
      <c r="B1181" s="63" t="s">
        <v>1873</v>
      </c>
      <c r="C1181" s="64" t="s">
        <v>170</v>
      </c>
      <c r="D1181" s="65">
        <v>92701</v>
      </c>
      <c r="E1181" s="66" t="s">
        <v>1874</v>
      </c>
      <c r="F1181" s="67" t="s">
        <v>101</v>
      </c>
      <c r="G1181" s="68">
        <v>3</v>
      </c>
      <c r="H1181" s="68">
        <v>1</v>
      </c>
      <c r="I1181" s="69">
        <v>3</v>
      </c>
      <c r="J1181" s="69">
        <v>13.25</v>
      </c>
      <c r="K1181" s="69">
        <v>12.93</v>
      </c>
      <c r="L1181" s="69">
        <v>78.540000000000006</v>
      </c>
      <c r="M1181" s="69">
        <v>78.540000000000006</v>
      </c>
      <c r="N1181" s="41"/>
    </row>
    <row r="1182" spans="1:14" x14ac:dyDescent="0.25">
      <c r="A1182" s="47" t="s">
        <v>4400</v>
      </c>
      <c r="B1182" s="63" t="s">
        <v>1875</v>
      </c>
      <c r="C1182" s="64" t="s">
        <v>270</v>
      </c>
      <c r="D1182" s="77" t="s">
        <v>1876</v>
      </c>
      <c r="E1182" s="66" t="s">
        <v>1877</v>
      </c>
      <c r="F1182" s="67" t="s">
        <v>123</v>
      </c>
      <c r="G1182" s="68">
        <v>8.25</v>
      </c>
      <c r="H1182" s="68">
        <v>1</v>
      </c>
      <c r="I1182" s="69">
        <v>8.25</v>
      </c>
      <c r="J1182" s="69">
        <v>6.06</v>
      </c>
      <c r="K1182" s="69">
        <v>5.92</v>
      </c>
      <c r="L1182" s="69">
        <v>98.83</v>
      </c>
      <c r="M1182" s="69">
        <v>98.83</v>
      </c>
      <c r="N1182" s="40"/>
    </row>
    <row r="1183" spans="1:14" ht="24" x14ac:dyDescent="0.3">
      <c r="A1183" s="47" t="s">
        <v>4401</v>
      </c>
      <c r="B1183" s="63" t="s">
        <v>1878</v>
      </c>
      <c r="C1183" s="64" t="s">
        <v>104</v>
      </c>
      <c r="D1183" s="65">
        <v>91025</v>
      </c>
      <c r="E1183" s="66" t="s">
        <v>1879</v>
      </c>
      <c r="F1183" s="67" t="s">
        <v>101</v>
      </c>
      <c r="G1183" s="68">
        <v>5</v>
      </c>
      <c r="H1183" s="68">
        <v>1</v>
      </c>
      <c r="I1183" s="69">
        <v>5</v>
      </c>
      <c r="J1183" s="69">
        <v>118.31</v>
      </c>
      <c r="K1183" s="69">
        <v>12.8</v>
      </c>
      <c r="L1183" s="69">
        <v>655.55</v>
      </c>
      <c r="M1183" s="69">
        <v>655.55</v>
      </c>
      <c r="N1183" s="41"/>
    </row>
    <row r="1184" spans="1:14" x14ac:dyDescent="0.25">
      <c r="A1184" s="47" t="s">
        <v>4402</v>
      </c>
      <c r="B1184" s="63" t="s">
        <v>1880</v>
      </c>
      <c r="C1184" s="64" t="s">
        <v>104</v>
      </c>
      <c r="D1184" s="65">
        <v>91020</v>
      </c>
      <c r="E1184" s="66" t="s">
        <v>1881</v>
      </c>
      <c r="F1184" s="67" t="s">
        <v>101</v>
      </c>
      <c r="G1184" s="68">
        <v>1</v>
      </c>
      <c r="H1184" s="68">
        <v>1</v>
      </c>
      <c r="I1184" s="69">
        <v>1</v>
      </c>
      <c r="J1184" s="69">
        <v>13.88</v>
      </c>
      <c r="K1184" s="69">
        <v>10.9</v>
      </c>
      <c r="L1184" s="69">
        <v>24.78</v>
      </c>
      <c r="M1184" s="69">
        <v>24.78</v>
      </c>
      <c r="N1184" s="40"/>
    </row>
    <row r="1185" spans="1:14" x14ac:dyDescent="0.25">
      <c r="A1185" s="47" t="s">
        <v>4403</v>
      </c>
      <c r="B1185" s="63" t="s">
        <v>1882</v>
      </c>
      <c r="C1185" s="64" t="s">
        <v>270</v>
      </c>
      <c r="D1185" s="77" t="s">
        <v>1883</v>
      </c>
      <c r="E1185" s="66" t="s">
        <v>1884</v>
      </c>
      <c r="F1185" s="67" t="s">
        <v>101</v>
      </c>
      <c r="G1185" s="68">
        <v>1</v>
      </c>
      <c r="H1185" s="68">
        <v>1</v>
      </c>
      <c r="I1185" s="69">
        <v>1</v>
      </c>
      <c r="J1185" s="69">
        <v>35.65</v>
      </c>
      <c r="K1185" s="69">
        <v>12.8</v>
      </c>
      <c r="L1185" s="69">
        <v>48.45</v>
      </c>
      <c r="M1185" s="69">
        <v>48.45</v>
      </c>
      <c r="N1185" s="40"/>
    </row>
    <row r="1186" spans="1:14" x14ac:dyDescent="0.25">
      <c r="A1186" s="47" t="s">
        <v>4404</v>
      </c>
      <c r="B1186" s="63" t="s">
        <v>1885</v>
      </c>
      <c r="C1186" s="64" t="s">
        <v>270</v>
      </c>
      <c r="D1186" s="77" t="s">
        <v>1886</v>
      </c>
      <c r="E1186" s="66" t="s">
        <v>1887</v>
      </c>
      <c r="F1186" s="67" t="s">
        <v>101</v>
      </c>
      <c r="G1186" s="68">
        <v>1</v>
      </c>
      <c r="H1186" s="68">
        <v>1</v>
      </c>
      <c r="I1186" s="69">
        <v>1</v>
      </c>
      <c r="J1186" s="69">
        <v>21.4</v>
      </c>
      <c r="K1186" s="69">
        <v>12.8</v>
      </c>
      <c r="L1186" s="69">
        <v>34.200000000000003</v>
      </c>
      <c r="M1186" s="69">
        <v>34.200000000000003</v>
      </c>
      <c r="N1186" s="40"/>
    </row>
    <row r="1187" spans="1:14" x14ac:dyDescent="0.25">
      <c r="A1187" s="47" t="s">
        <v>4405</v>
      </c>
      <c r="B1187" s="63" t="s">
        <v>1888</v>
      </c>
      <c r="C1187" s="64" t="s">
        <v>104</v>
      </c>
      <c r="D1187" s="65">
        <v>91029</v>
      </c>
      <c r="E1187" s="66" t="s">
        <v>1889</v>
      </c>
      <c r="F1187" s="67" t="s">
        <v>101</v>
      </c>
      <c r="G1187" s="68">
        <v>1</v>
      </c>
      <c r="H1187" s="68">
        <v>1</v>
      </c>
      <c r="I1187" s="69">
        <v>1</v>
      </c>
      <c r="J1187" s="69">
        <v>20.97</v>
      </c>
      <c r="K1187" s="69">
        <v>4.74</v>
      </c>
      <c r="L1187" s="69">
        <v>25.71</v>
      </c>
      <c r="M1187" s="69">
        <v>25.71</v>
      </c>
      <c r="N1187" s="40"/>
    </row>
    <row r="1188" spans="1:14" ht="24" x14ac:dyDescent="0.3">
      <c r="A1188" s="47" t="s">
        <v>4406</v>
      </c>
      <c r="B1188" s="63" t="s">
        <v>1890</v>
      </c>
      <c r="C1188" s="64" t="s">
        <v>270</v>
      </c>
      <c r="D1188" s="77" t="s">
        <v>1891</v>
      </c>
      <c r="E1188" s="70" t="s">
        <v>3208</v>
      </c>
      <c r="F1188" s="67" t="s">
        <v>101</v>
      </c>
      <c r="G1188" s="68">
        <v>1</v>
      </c>
      <c r="H1188" s="68">
        <v>1</v>
      </c>
      <c r="I1188" s="69">
        <v>1</v>
      </c>
      <c r="J1188" s="69">
        <v>27.37</v>
      </c>
      <c r="K1188" s="69">
        <v>29.65</v>
      </c>
      <c r="L1188" s="69">
        <v>57.02</v>
      </c>
      <c r="M1188" s="69">
        <v>57.02</v>
      </c>
      <c r="N1188" s="41"/>
    </row>
    <row r="1189" spans="1:14" x14ac:dyDescent="0.3">
      <c r="A1189" s="47" t="s">
        <v>4407</v>
      </c>
      <c r="B1189" s="63" t="s">
        <v>1892</v>
      </c>
      <c r="C1189" s="64" t="s">
        <v>270</v>
      </c>
      <c r="D1189" s="77" t="s">
        <v>1893</v>
      </c>
      <c r="E1189" s="66" t="s">
        <v>1894</v>
      </c>
      <c r="F1189" s="67" t="s">
        <v>101</v>
      </c>
      <c r="G1189" s="68">
        <v>1</v>
      </c>
      <c r="H1189" s="68">
        <v>1</v>
      </c>
      <c r="I1189" s="69">
        <v>1</v>
      </c>
      <c r="J1189" s="69">
        <v>119.5</v>
      </c>
      <c r="K1189" s="69">
        <v>34.1</v>
      </c>
      <c r="L1189" s="69">
        <v>153.6</v>
      </c>
      <c r="M1189" s="69">
        <v>153.6</v>
      </c>
      <c r="N1189" s="41"/>
    </row>
    <row r="1190" spans="1:14" x14ac:dyDescent="0.25">
      <c r="A1190" s="47" t="s">
        <v>4408</v>
      </c>
      <c r="B1190" s="63" t="s">
        <v>1895</v>
      </c>
      <c r="C1190" s="64" t="s">
        <v>104</v>
      </c>
      <c r="D1190" s="65">
        <v>85003</v>
      </c>
      <c r="E1190" s="66" t="s">
        <v>633</v>
      </c>
      <c r="F1190" s="67" t="s">
        <v>101</v>
      </c>
      <c r="G1190" s="68">
        <v>1</v>
      </c>
      <c r="H1190" s="68">
        <v>1</v>
      </c>
      <c r="I1190" s="69">
        <v>1</v>
      </c>
      <c r="J1190" s="69">
        <v>143.65</v>
      </c>
      <c r="K1190" s="69">
        <v>12.66</v>
      </c>
      <c r="L1190" s="69">
        <v>156.31</v>
      </c>
      <c r="M1190" s="69">
        <v>156.31</v>
      </c>
      <c r="N1190" s="40"/>
    </row>
    <row r="1191" spans="1:14" x14ac:dyDescent="0.3">
      <c r="A1191" s="47" t="s">
        <v>4409</v>
      </c>
      <c r="B1191" s="63" t="s">
        <v>1896</v>
      </c>
      <c r="C1191" s="64" t="s">
        <v>270</v>
      </c>
      <c r="D1191" s="77" t="s">
        <v>1897</v>
      </c>
      <c r="E1191" s="66" t="s">
        <v>1898</v>
      </c>
      <c r="F1191" s="67" t="s">
        <v>101</v>
      </c>
      <c r="G1191" s="68">
        <v>2</v>
      </c>
      <c r="H1191" s="68">
        <v>1</v>
      </c>
      <c r="I1191" s="69">
        <v>2</v>
      </c>
      <c r="J1191" s="69">
        <v>25.89</v>
      </c>
      <c r="K1191" s="69">
        <v>0.96</v>
      </c>
      <c r="L1191" s="69">
        <v>53.7</v>
      </c>
      <c r="M1191" s="69">
        <v>53.7</v>
      </c>
      <c r="N1191" s="41"/>
    </row>
    <row r="1192" spans="1:14" x14ac:dyDescent="0.3">
      <c r="A1192" s="47" t="s">
        <v>4410</v>
      </c>
      <c r="B1192" s="63" t="s">
        <v>1899</v>
      </c>
      <c r="C1192" s="64" t="s">
        <v>270</v>
      </c>
      <c r="D1192" s="77" t="s">
        <v>1900</v>
      </c>
      <c r="E1192" s="66" t="s">
        <v>1901</v>
      </c>
      <c r="F1192" s="67" t="s">
        <v>101</v>
      </c>
      <c r="G1192" s="68">
        <v>2</v>
      </c>
      <c r="H1192" s="68">
        <v>1</v>
      </c>
      <c r="I1192" s="69">
        <v>2</v>
      </c>
      <c r="J1192" s="69">
        <v>25.89</v>
      </c>
      <c r="K1192" s="69">
        <v>0.96</v>
      </c>
      <c r="L1192" s="69">
        <v>53.7</v>
      </c>
      <c r="M1192" s="69">
        <v>53.7</v>
      </c>
      <c r="N1192" s="41"/>
    </row>
    <row r="1193" spans="1:14" x14ac:dyDescent="0.25">
      <c r="A1193" s="47" t="s">
        <v>4411</v>
      </c>
      <c r="B1193" s="63" t="s">
        <v>1902</v>
      </c>
      <c r="C1193" s="64" t="s">
        <v>104</v>
      </c>
      <c r="D1193" s="65">
        <v>70371</v>
      </c>
      <c r="E1193" s="66" t="s">
        <v>229</v>
      </c>
      <c r="F1193" s="67" t="s">
        <v>101</v>
      </c>
      <c r="G1193" s="68">
        <v>2</v>
      </c>
      <c r="H1193" s="68">
        <v>1</v>
      </c>
      <c r="I1193" s="69">
        <v>2</v>
      </c>
      <c r="J1193" s="69">
        <v>1.1599999999999999</v>
      </c>
      <c r="K1193" s="69">
        <v>0.3</v>
      </c>
      <c r="L1193" s="69">
        <v>2.92</v>
      </c>
      <c r="M1193" s="69">
        <v>2.92</v>
      </c>
      <c r="N1193" s="40"/>
    </row>
    <row r="1194" spans="1:14" x14ac:dyDescent="0.25">
      <c r="A1194" s="47" t="s">
        <v>4412</v>
      </c>
      <c r="B1194" s="63" t="s">
        <v>1903</v>
      </c>
      <c r="C1194" s="64" t="s">
        <v>104</v>
      </c>
      <c r="D1194" s="65">
        <v>71863</v>
      </c>
      <c r="E1194" s="66" t="s">
        <v>1904</v>
      </c>
      <c r="F1194" s="67" t="s">
        <v>101</v>
      </c>
      <c r="G1194" s="68">
        <v>4</v>
      </c>
      <c r="H1194" s="68">
        <v>1</v>
      </c>
      <c r="I1194" s="69">
        <v>4</v>
      </c>
      <c r="J1194" s="69">
        <v>0.46</v>
      </c>
      <c r="K1194" s="69">
        <v>0.84</v>
      </c>
      <c r="L1194" s="69">
        <v>5.2</v>
      </c>
      <c r="M1194" s="69">
        <v>5.2</v>
      </c>
      <c r="N1194" s="40"/>
    </row>
    <row r="1195" spans="1:14" x14ac:dyDescent="0.25">
      <c r="A1195" s="47" t="s">
        <v>4413</v>
      </c>
      <c r="B1195" s="63" t="s">
        <v>1905</v>
      </c>
      <c r="C1195" s="64" t="s">
        <v>104</v>
      </c>
      <c r="D1195" s="65">
        <v>70393</v>
      </c>
      <c r="E1195" s="66" t="s">
        <v>1906</v>
      </c>
      <c r="F1195" s="67" t="s">
        <v>101</v>
      </c>
      <c r="G1195" s="68">
        <v>4</v>
      </c>
      <c r="H1195" s="68">
        <v>1</v>
      </c>
      <c r="I1195" s="69">
        <v>4</v>
      </c>
      <c r="J1195" s="69">
        <v>0.36</v>
      </c>
      <c r="K1195" s="69">
        <v>0.59</v>
      </c>
      <c r="L1195" s="69">
        <v>3.8</v>
      </c>
      <c r="M1195" s="69">
        <v>3.8</v>
      </c>
      <c r="N1195" s="40"/>
    </row>
    <row r="1196" spans="1:14" ht="24" x14ac:dyDescent="0.3">
      <c r="A1196" s="47" t="s">
        <v>4414</v>
      </c>
      <c r="B1196" s="63" t="s">
        <v>1907</v>
      </c>
      <c r="C1196" s="64" t="s">
        <v>104</v>
      </c>
      <c r="D1196" s="65">
        <v>91041</v>
      </c>
      <c r="E1196" s="66" t="s">
        <v>1908</v>
      </c>
      <c r="F1196" s="67" t="s">
        <v>101</v>
      </c>
      <c r="G1196" s="68">
        <v>4</v>
      </c>
      <c r="H1196" s="68">
        <v>1</v>
      </c>
      <c r="I1196" s="69">
        <v>4</v>
      </c>
      <c r="J1196" s="69">
        <v>21.5</v>
      </c>
      <c r="K1196" s="69">
        <v>8.2899999999999991</v>
      </c>
      <c r="L1196" s="69">
        <v>119.16</v>
      </c>
      <c r="M1196" s="69">
        <v>119.16</v>
      </c>
      <c r="N1196" s="41"/>
    </row>
    <row r="1197" spans="1:14" ht="36" x14ac:dyDescent="0.3">
      <c r="A1197" s="47" t="s">
        <v>4415</v>
      </c>
      <c r="B1197" s="63" t="s">
        <v>1909</v>
      </c>
      <c r="C1197" s="64" t="s">
        <v>104</v>
      </c>
      <c r="D1197" s="65">
        <v>91045</v>
      </c>
      <c r="E1197" s="66" t="s">
        <v>1910</v>
      </c>
      <c r="F1197" s="67" t="s">
        <v>101</v>
      </c>
      <c r="G1197" s="68">
        <v>4</v>
      </c>
      <c r="H1197" s="68">
        <v>1</v>
      </c>
      <c r="I1197" s="69">
        <v>4</v>
      </c>
      <c r="J1197" s="69">
        <v>7.09</v>
      </c>
      <c r="K1197" s="69">
        <v>7.75</v>
      </c>
      <c r="L1197" s="69">
        <v>59.36</v>
      </c>
      <c r="M1197" s="69">
        <v>59.36</v>
      </c>
      <c r="N1197" s="42"/>
    </row>
    <row r="1198" spans="1:14" ht="36" x14ac:dyDescent="0.3">
      <c r="A1198" s="47" t="s">
        <v>4416</v>
      </c>
      <c r="B1198" s="63" t="s">
        <v>1911</v>
      </c>
      <c r="C1198" s="64" t="s">
        <v>104</v>
      </c>
      <c r="D1198" s="65">
        <v>91045</v>
      </c>
      <c r="E1198" s="66" t="s">
        <v>1910</v>
      </c>
      <c r="F1198" s="67" t="s">
        <v>101</v>
      </c>
      <c r="G1198" s="68">
        <v>2</v>
      </c>
      <c r="H1198" s="68">
        <v>1</v>
      </c>
      <c r="I1198" s="69">
        <v>2</v>
      </c>
      <c r="J1198" s="69">
        <v>7.09</v>
      </c>
      <c r="K1198" s="69">
        <v>7.75</v>
      </c>
      <c r="L1198" s="69">
        <v>29.68</v>
      </c>
      <c r="M1198" s="69">
        <v>29.68</v>
      </c>
      <c r="N1198" s="42"/>
    </row>
    <row r="1199" spans="1:14" x14ac:dyDescent="0.25">
      <c r="A1199" s="47" t="s">
        <v>4417</v>
      </c>
      <c r="B1199" s="63" t="s">
        <v>1912</v>
      </c>
      <c r="C1199" s="64" t="s">
        <v>270</v>
      </c>
      <c r="D1199" s="77" t="s">
        <v>1913</v>
      </c>
      <c r="E1199" s="66" t="s">
        <v>1914</v>
      </c>
      <c r="F1199" s="67" t="s">
        <v>101</v>
      </c>
      <c r="G1199" s="68">
        <v>1</v>
      </c>
      <c r="H1199" s="68">
        <v>1</v>
      </c>
      <c r="I1199" s="69">
        <v>1</v>
      </c>
      <c r="J1199" s="69">
        <v>0</v>
      </c>
      <c r="K1199" s="69">
        <v>1177.4100000000001</v>
      </c>
      <c r="L1199" s="69">
        <v>1177.4100000000001</v>
      </c>
      <c r="M1199" s="69">
        <v>1177.4100000000001</v>
      </c>
      <c r="N1199" s="40"/>
    </row>
    <row r="1200" spans="1:14" x14ac:dyDescent="0.25">
      <c r="A1200" s="47" t="s">
        <v>4418</v>
      </c>
      <c r="B1200" s="57" t="s">
        <v>1915</v>
      </c>
      <c r="C1200" s="60"/>
      <c r="D1200" s="60"/>
      <c r="E1200" s="59" t="s">
        <v>36</v>
      </c>
      <c r="F1200" s="60"/>
      <c r="G1200" s="61"/>
      <c r="H1200" s="61"/>
      <c r="I1200" s="61"/>
      <c r="J1200" s="61"/>
      <c r="K1200" s="61"/>
      <c r="L1200" s="62">
        <v>11690.66</v>
      </c>
      <c r="M1200" s="62">
        <v>11690.66</v>
      </c>
      <c r="N1200" s="40"/>
    </row>
    <row r="1201" spans="1:14" x14ac:dyDescent="0.3">
      <c r="A1201" s="47" t="s">
        <v>4419</v>
      </c>
      <c r="B1201" s="63" t="s">
        <v>1916</v>
      </c>
      <c r="C1201" s="64" t="s">
        <v>104</v>
      </c>
      <c r="D1201" s="65">
        <v>100160</v>
      </c>
      <c r="E1201" s="66" t="s">
        <v>1190</v>
      </c>
      <c r="F1201" s="67" t="s">
        <v>106</v>
      </c>
      <c r="G1201" s="68">
        <v>193.11</v>
      </c>
      <c r="H1201" s="68">
        <v>1</v>
      </c>
      <c r="I1201" s="69">
        <v>193.11</v>
      </c>
      <c r="J1201" s="69">
        <v>19.62</v>
      </c>
      <c r="K1201" s="69">
        <v>22.08</v>
      </c>
      <c r="L1201" s="69">
        <v>8052.68</v>
      </c>
      <c r="M1201" s="69">
        <v>8052.68</v>
      </c>
      <c r="N1201" s="41"/>
    </row>
    <row r="1202" spans="1:14" ht="24" x14ac:dyDescent="0.3">
      <c r="A1202" s="47" t="s">
        <v>4420</v>
      </c>
      <c r="B1202" s="63" t="s">
        <v>1917</v>
      </c>
      <c r="C1202" s="64" t="s">
        <v>170</v>
      </c>
      <c r="D1202" s="65">
        <v>101965</v>
      </c>
      <c r="E1202" s="66" t="s">
        <v>1192</v>
      </c>
      <c r="F1202" s="67" t="s">
        <v>123</v>
      </c>
      <c r="G1202" s="68">
        <v>12.56</v>
      </c>
      <c r="H1202" s="68">
        <v>1</v>
      </c>
      <c r="I1202" s="69">
        <v>12.56</v>
      </c>
      <c r="J1202" s="69">
        <v>75.5</v>
      </c>
      <c r="K1202" s="69">
        <v>15.63</v>
      </c>
      <c r="L1202" s="69">
        <v>1144.5899999999999</v>
      </c>
      <c r="M1202" s="69">
        <v>1144.5899999999999</v>
      </c>
      <c r="N1202" s="41"/>
    </row>
    <row r="1203" spans="1:14" x14ac:dyDescent="0.25">
      <c r="A1203" s="47" t="s">
        <v>4421</v>
      </c>
      <c r="B1203" s="63" t="s">
        <v>1918</v>
      </c>
      <c r="C1203" s="64" t="s">
        <v>104</v>
      </c>
      <c r="D1203" s="65">
        <v>100501</v>
      </c>
      <c r="E1203" s="66" t="s">
        <v>1188</v>
      </c>
      <c r="F1203" s="67" t="s">
        <v>106</v>
      </c>
      <c r="G1203" s="68">
        <v>17.600000000000001</v>
      </c>
      <c r="H1203" s="68">
        <v>1</v>
      </c>
      <c r="I1203" s="69">
        <v>17.600000000000001</v>
      </c>
      <c r="J1203" s="69">
        <v>99.33</v>
      </c>
      <c r="K1203" s="69">
        <v>42.34</v>
      </c>
      <c r="L1203" s="69">
        <v>2493.39</v>
      </c>
      <c r="M1203" s="69">
        <v>2493.39</v>
      </c>
      <c r="N1203" s="40"/>
    </row>
    <row r="1204" spans="1:14" x14ac:dyDescent="0.25">
      <c r="A1204" s="47" t="s">
        <v>4422</v>
      </c>
      <c r="B1204" s="57" t="s">
        <v>1919</v>
      </c>
      <c r="C1204" s="60"/>
      <c r="D1204" s="60"/>
      <c r="E1204" s="59" t="s">
        <v>38</v>
      </c>
      <c r="F1204" s="60"/>
      <c r="G1204" s="61"/>
      <c r="H1204" s="61"/>
      <c r="I1204" s="61"/>
      <c r="J1204" s="61"/>
      <c r="K1204" s="61"/>
      <c r="L1204" s="62">
        <v>2715.51</v>
      </c>
      <c r="M1204" s="62">
        <v>2715.51</v>
      </c>
      <c r="N1204" s="40"/>
    </row>
    <row r="1205" spans="1:14" x14ac:dyDescent="0.25">
      <c r="A1205" s="47" t="s">
        <v>4423</v>
      </c>
      <c r="B1205" s="63" t="s">
        <v>1920</v>
      </c>
      <c r="C1205" s="64" t="s">
        <v>104</v>
      </c>
      <c r="D1205" s="65">
        <v>120902</v>
      </c>
      <c r="E1205" s="66" t="s">
        <v>1195</v>
      </c>
      <c r="F1205" s="67" t="s">
        <v>106</v>
      </c>
      <c r="G1205" s="68">
        <v>96.5</v>
      </c>
      <c r="H1205" s="68">
        <v>1</v>
      </c>
      <c r="I1205" s="69">
        <v>96.5</v>
      </c>
      <c r="J1205" s="69">
        <v>10.95</v>
      </c>
      <c r="K1205" s="69">
        <v>17.190000000000001</v>
      </c>
      <c r="L1205" s="69">
        <v>2715.51</v>
      </c>
      <c r="M1205" s="69">
        <v>2715.51</v>
      </c>
      <c r="N1205" s="40"/>
    </row>
    <row r="1206" spans="1:14" x14ac:dyDescent="0.25">
      <c r="A1206" s="47" t="s">
        <v>4424</v>
      </c>
      <c r="B1206" s="57" t="s">
        <v>1921</v>
      </c>
      <c r="C1206" s="60"/>
      <c r="D1206" s="60"/>
      <c r="E1206" s="59" t="s">
        <v>40</v>
      </c>
      <c r="F1206" s="60"/>
      <c r="G1206" s="61"/>
      <c r="H1206" s="61"/>
      <c r="I1206" s="61"/>
      <c r="J1206" s="61"/>
      <c r="K1206" s="61"/>
      <c r="L1206" s="62">
        <v>72574.149999999994</v>
      </c>
      <c r="M1206" s="62">
        <v>72574.149999999994</v>
      </c>
      <c r="N1206" s="40"/>
    </row>
    <row r="1207" spans="1:14" x14ac:dyDescent="0.25">
      <c r="A1207" s="47" t="s">
        <v>4425</v>
      </c>
      <c r="B1207" s="72" t="s">
        <v>1922</v>
      </c>
      <c r="C1207" s="73"/>
      <c r="D1207" s="73"/>
      <c r="E1207" s="74" t="s">
        <v>1198</v>
      </c>
      <c r="F1207" s="73"/>
      <c r="G1207" s="75"/>
      <c r="H1207" s="75"/>
      <c r="I1207" s="75"/>
      <c r="J1207" s="75"/>
      <c r="K1207" s="75"/>
      <c r="L1207" s="76">
        <v>72574.149999999994</v>
      </c>
      <c r="M1207" s="76">
        <v>72574.149999999994</v>
      </c>
      <c r="N1207" s="40"/>
    </row>
    <row r="1208" spans="1:14" ht="36" x14ac:dyDescent="0.3">
      <c r="A1208" s="47" t="s">
        <v>4426</v>
      </c>
      <c r="B1208" s="63" t="s">
        <v>1923</v>
      </c>
      <c r="C1208" s="64" t="s">
        <v>170</v>
      </c>
      <c r="D1208" s="65">
        <v>100775</v>
      </c>
      <c r="E1208" s="66" t="s">
        <v>1200</v>
      </c>
      <c r="F1208" s="67" t="s">
        <v>795</v>
      </c>
      <c r="G1208" s="68">
        <v>5407.91</v>
      </c>
      <c r="H1208" s="68">
        <v>1</v>
      </c>
      <c r="I1208" s="69">
        <v>5407.91</v>
      </c>
      <c r="J1208" s="69">
        <v>12.77</v>
      </c>
      <c r="K1208" s="69">
        <v>0.65</v>
      </c>
      <c r="L1208" s="69">
        <v>72574.149999999994</v>
      </c>
      <c r="M1208" s="69">
        <v>72574.149999999994</v>
      </c>
      <c r="N1208" s="42"/>
    </row>
    <row r="1209" spans="1:14" x14ac:dyDescent="0.25">
      <c r="A1209" s="47" t="s">
        <v>4427</v>
      </c>
      <c r="B1209" s="57" t="s">
        <v>1924</v>
      </c>
      <c r="C1209" s="60"/>
      <c r="D1209" s="60"/>
      <c r="E1209" s="59" t="s">
        <v>42</v>
      </c>
      <c r="F1209" s="60"/>
      <c r="G1209" s="61"/>
      <c r="H1209" s="61"/>
      <c r="I1209" s="61"/>
      <c r="J1209" s="61"/>
      <c r="K1209" s="61"/>
      <c r="L1209" s="62">
        <v>15508.929999999998</v>
      </c>
      <c r="M1209" s="62">
        <v>15508.929999999998</v>
      </c>
      <c r="N1209" s="40"/>
    </row>
    <row r="1210" spans="1:14" ht="24" x14ac:dyDescent="0.3">
      <c r="A1210" s="47" t="s">
        <v>4428</v>
      </c>
      <c r="B1210" s="63" t="s">
        <v>1925</v>
      </c>
      <c r="C1210" s="64" t="s">
        <v>170</v>
      </c>
      <c r="D1210" s="65">
        <v>94442</v>
      </c>
      <c r="E1210" s="66" t="s">
        <v>1205</v>
      </c>
      <c r="F1210" s="67" t="s">
        <v>106</v>
      </c>
      <c r="G1210" s="68">
        <v>398.54</v>
      </c>
      <c r="H1210" s="68">
        <v>1</v>
      </c>
      <c r="I1210" s="69">
        <v>398.54</v>
      </c>
      <c r="J1210" s="69">
        <v>28.73</v>
      </c>
      <c r="K1210" s="69">
        <v>4.75</v>
      </c>
      <c r="L1210" s="69">
        <v>13343.11</v>
      </c>
      <c r="M1210" s="69">
        <v>13343.11</v>
      </c>
      <c r="N1210" s="41"/>
    </row>
    <row r="1211" spans="1:14" ht="24" x14ac:dyDescent="0.3">
      <c r="A1211" s="47" t="s">
        <v>4429</v>
      </c>
      <c r="B1211" s="63" t="s">
        <v>1926</v>
      </c>
      <c r="C1211" s="64" t="s">
        <v>170</v>
      </c>
      <c r="D1211" s="65">
        <v>94221</v>
      </c>
      <c r="E1211" s="66" t="s">
        <v>1207</v>
      </c>
      <c r="F1211" s="67" t="s">
        <v>123</v>
      </c>
      <c r="G1211" s="68">
        <v>25.16</v>
      </c>
      <c r="H1211" s="68">
        <v>1</v>
      </c>
      <c r="I1211" s="69">
        <v>25.16</v>
      </c>
      <c r="J1211" s="69">
        <v>17.21</v>
      </c>
      <c r="K1211" s="69">
        <v>6</v>
      </c>
      <c r="L1211" s="69">
        <v>583.96</v>
      </c>
      <c r="M1211" s="69">
        <v>583.96</v>
      </c>
      <c r="N1211" s="41"/>
    </row>
    <row r="1212" spans="1:14" x14ac:dyDescent="0.25">
      <c r="A1212" s="47" t="s">
        <v>4430</v>
      </c>
      <c r="B1212" s="63" t="s">
        <v>1927</v>
      </c>
      <c r="C1212" s="64" t="s">
        <v>104</v>
      </c>
      <c r="D1212" s="65">
        <v>160403</v>
      </c>
      <c r="E1212" s="66" t="s">
        <v>1209</v>
      </c>
      <c r="F1212" s="67" t="s">
        <v>123</v>
      </c>
      <c r="G1212" s="68">
        <v>28.14</v>
      </c>
      <c r="H1212" s="68">
        <v>1</v>
      </c>
      <c r="I1212" s="69">
        <v>28.14</v>
      </c>
      <c r="J1212" s="69">
        <v>8.6199999999999992</v>
      </c>
      <c r="K1212" s="69">
        <v>8.52</v>
      </c>
      <c r="L1212" s="69">
        <v>482.31</v>
      </c>
      <c r="M1212" s="69">
        <v>482.31</v>
      </c>
      <c r="N1212" s="40"/>
    </row>
    <row r="1213" spans="1:14" x14ac:dyDescent="0.25">
      <c r="A1213" s="47" t="s">
        <v>4431</v>
      </c>
      <c r="B1213" s="63" t="s">
        <v>1928</v>
      </c>
      <c r="C1213" s="64" t="s">
        <v>104</v>
      </c>
      <c r="D1213" s="65">
        <v>160404</v>
      </c>
      <c r="E1213" s="66" t="s">
        <v>1211</v>
      </c>
      <c r="F1213" s="67" t="s">
        <v>123</v>
      </c>
      <c r="G1213" s="68">
        <v>100.6</v>
      </c>
      <c r="H1213" s="68">
        <v>1</v>
      </c>
      <c r="I1213" s="69">
        <v>100.6</v>
      </c>
      <c r="J1213" s="69">
        <v>0.41</v>
      </c>
      <c r="K1213" s="69">
        <v>10.52</v>
      </c>
      <c r="L1213" s="69">
        <v>1099.55</v>
      </c>
      <c r="M1213" s="69">
        <v>1099.55</v>
      </c>
      <c r="N1213" s="40"/>
    </row>
    <row r="1214" spans="1:14" x14ac:dyDescent="0.25">
      <c r="A1214" s="47" t="s">
        <v>4432</v>
      </c>
      <c r="B1214" s="57" t="s">
        <v>1929</v>
      </c>
      <c r="C1214" s="60"/>
      <c r="D1214" s="60"/>
      <c r="E1214" s="59" t="s">
        <v>44</v>
      </c>
      <c r="F1214" s="60"/>
      <c r="G1214" s="61"/>
      <c r="H1214" s="61"/>
      <c r="I1214" s="61"/>
      <c r="J1214" s="61"/>
      <c r="K1214" s="61"/>
      <c r="L1214" s="62">
        <v>23710.949999999997</v>
      </c>
      <c r="M1214" s="62">
        <v>23710.949999999997</v>
      </c>
      <c r="N1214" s="40"/>
    </row>
    <row r="1215" spans="1:14" x14ac:dyDescent="0.25">
      <c r="A1215" s="47" t="s">
        <v>4433</v>
      </c>
      <c r="B1215" s="63" t="s">
        <v>1930</v>
      </c>
      <c r="C1215" s="64" t="s">
        <v>104</v>
      </c>
      <c r="D1215" s="65">
        <v>180404</v>
      </c>
      <c r="E1215" s="66" t="s">
        <v>1216</v>
      </c>
      <c r="F1215" s="67" t="s">
        <v>106</v>
      </c>
      <c r="G1215" s="68">
        <v>3.15</v>
      </c>
      <c r="H1215" s="68">
        <v>1</v>
      </c>
      <c r="I1215" s="69">
        <v>3.15</v>
      </c>
      <c r="J1215" s="69">
        <v>323.27</v>
      </c>
      <c r="K1215" s="69">
        <v>38.56</v>
      </c>
      <c r="L1215" s="69">
        <v>1139.76</v>
      </c>
      <c r="M1215" s="69">
        <v>1139.76</v>
      </c>
      <c r="N1215" s="40"/>
    </row>
    <row r="1216" spans="1:14" x14ac:dyDescent="0.25">
      <c r="A1216" s="47" t="s">
        <v>4434</v>
      </c>
      <c r="B1216" s="63" t="s">
        <v>1931</v>
      </c>
      <c r="C1216" s="64" t="s">
        <v>104</v>
      </c>
      <c r="D1216" s="65">
        <v>180208</v>
      </c>
      <c r="E1216" s="66" t="s">
        <v>1214</v>
      </c>
      <c r="F1216" s="67" t="s">
        <v>106</v>
      </c>
      <c r="G1216" s="68">
        <v>3.15</v>
      </c>
      <c r="H1216" s="68">
        <v>1</v>
      </c>
      <c r="I1216" s="69">
        <v>3.15</v>
      </c>
      <c r="J1216" s="69">
        <v>207.83</v>
      </c>
      <c r="K1216" s="69">
        <v>30.54</v>
      </c>
      <c r="L1216" s="69">
        <v>750.86</v>
      </c>
      <c r="M1216" s="69">
        <v>750.86</v>
      </c>
      <c r="N1216" s="40"/>
    </row>
    <row r="1217" spans="1:14" x14ac:dyDescent="0.25">
      <c r="A1217" s="47" t="s">
        <v>4435</v>
      </c>
      <c r="B1217" s="63" t="s">
        <v>1932</v>
      </c>
      <c r="C1217" s="64" t="s">
        <v>104</v>
      </c>
      <c r="D1217" s="65">
        <v>180401</v>
      </c>
      <c r="E1217" s="66" t="s">
        <v>1218</v>
      </c>
      <c r="F1217" s="67" t="s">
        <v>106</v>
      </c>
      <c r="G1217" s="68">
        <v>3.82</v>
      </c>
      <c r="H1217" s="68">
        <v>1</v>
      </c>
      <c r="I1217" s="69">
        <v>3.82</v>
      </c>
      <c r="J1217" s="69">
        <v>194.88</v>
      </c>
      <c r="K1217" s="69">
        <v>38.56</v>
      </c>
      <c r="L1217" s="69">
        <v>891.74</v>
      </c>
      <c r="M1217" s="69">
        <v>891.74</v>
      </c>
      <c r="N1217" s="40"/>
    </row>
    <row r="1218" spans="1:14" x14ac:dyDescent="0.25">
      <c r="A1218" s="47" t="s">
        <v>4436</v>
      </c>
      <c r="B1218" s="63" t="s">
        <v>1933</v>
      </c>
      <c r="C1218" s="64" t="s">
        <v>104</v>
      </c>
      <c r="D1218" s="65">
        <v>180303</v>
      </c>
      <c r="E1218" s="66" t="s">
        <v>1934</v>
      </c>
      <c r="F1218" s="67" t="s">
        <v>106</v>
      </c>
      <c r="G1218" s="68">
        <v>2.64</v>
      </c>
      <c r="H1218" s="68">
        <v>1</v>
      </c>
      <c r="I1218" s="69">
        <v>2.64</v>
      </c>
      <c r="J1218" s="69">
        <v>209.51</v>
      </c>
      <c r="K1218" s="69">
        <v>46.11</v>
      </c>
      <c r="L1218" s="69">
        <v>674.83</v>
      </c>
      <c r="M1218" s="69">
        <v>674.83</v>
      </c>
      <c r="N1218" s="40"/>
    </row>
    <row r="1219" spans="1:14" x14ac:dyDescent="0.25">
      <c r="A1219" s="47" t="s">
        <v>4437</v>
      </c>
      <c r="B1219" s="63" t="s">
        <v>1935</v>
      </c>
      <c r="C1219" s="64" t="s">
        <v>104</v>
      </c>
      <c r="D1219" s="65">
        <v>180505</v>
      </c>
      <c r="E1219" s="66" t="s">
        <v>1936</v>
      </c>
      <c r="F1219" s="67" t="s">
        <v>106</v>
      </c>
      <c r="G1219" s="68">
        <v>6.84</v>
      </c>
      <c r="H1219" s="68">
        <v>1</v>
      </c>
      <c r="I1219" s="69">
        <v>6.84</v>
      </c>
      <c r="J1219" s="69">
        <v>469.86</v>
      </c>
      <c r="K1219" s="69">
        <v>36.08</v>
      </c>
      <c r="L1219" s="69">
        <v>3460.62</v>
      </c>
      <c r="M1219" s="69">
        <v>3460.62</v>
      </c>
      <c r="N1219" s="40"/>
    </row>
    <row r="1220" spans="1:14" x14ac:dyDescent="0.25">
      <c r="A1220" s="47" t="s">
        <v>4438</v>
      </c>
      <c r="B1220" s="63" t="s">
        <v>1937</v>
      </c>
      <c r="C1220" s="64" t="s">
        <v>104</v>
      </c>
      <c r="D1220" s="65">
        <v>180280</v>
      </c>
      <c r="E1220" s="66" t="s">
        <v>1222</v>
      </c>
      <c r="F1220" s="67" t="s">
        <v>106</v>
      </c>
      <c r="G1220" s="68">
        <v>2.16</v>
      </c>
      <c r="H1220" s="68">
        <v>1</v>
      </c>
      <c r="I1220" s="69">
        <v>2.16</v>
      </c>
      <c r="J1220" s="69">
        <v>356.56</v>
      </c>
      <c r="K1220" s="69">
        <v>36.58</v>
      </c>
      <c r="L1220" s="69">
        <v>849.18</v>
      </c>
      <c r="M1220" s="69">
        <v>849.18</v>
      </c>
      <c r="N1220" s="40"/>
    </row>
    <row r="1221" spans="1:14" x14ac:dyDescent="0.25">
      <c r="A1221" s="47" t="s">
        <v>4439</v>
      </c>
      <c r="B1221" s="63" t="s">
        <v>1938</v>
      </c>
      <c r="C1221" s="64" t="s">
        <v>104</v>
      </c>
      <c r="D1221" s="65">
        <v>180501</v>
      </c>
      <c r="E1221" s="66" t="s">
        <v>1220</v>
      </c>
      <c r="F1221" s="67" t="s">
        <v>106</v>
      </c>
      <c r="G1221" s="68">
        <v>3.36</v>
      </c>
      <c r="H1221" s="68">
        <v>1</v>
      </c>
      <c r="I1221" s="69">
        <v>3.36</v>
      </c>
      <c r="J1221" s="69">
        <v>591.36</v>
      </c>
      <c r="K1221" s="69">
        <v>36.08</v>
      </c>
      <c r="L1221" s="69">
        <v>2108.19</v>
      </c>
      <c r="M1221" s="69">
        <v>2108.19</v>
      </c>
      <c r="N1221" s="40"/>
    </row>
    <row r="1222" spans="1:14" x14ac:dyDescent="0.25">
      <c r="A1222" s="47" t="s">
        <v>4440</v>
      </c>
      <c r="B1222" s="63" t="s">
        <v>1939</v>
      </c>
      <c r="C1222" s="64" t="s">
        <v>104</v>
      </c>
      <c r="D1222" s="65">
        <v>180503</v>
      </c>
      <c r="E1222" s="66" t="s">
        <v>1940</v>
      </c>
      <c r="F1222" s="67" t="s">
        <v>106</v>
      </c>
      <c r="G1222" s="68">
        <v>3.36</v>
      </c>
      <c r="H1222" s="68">
        <v>1</v>
      </c>
      <c r="I1222" s="69">
        <v>3.36</v>
      </c>
      <c r="J1222" s="69">
        <v>461.61</v>
      </c>
      <c r="K1222" s="69">
        <v>36.08</v>
      </c>
      <c r="L1222" s="69">
        <v>1672.23</v>
      </c>
      <c r="M1222" s="69">
        <v>1672.23</v>
      </c>
      <c r="N1222" s="40"/>
    </row>
    <row r="1223" spans="1:14" x14ac:dyDescent="0.25">
      <c r="A1223" s="47" t="s">
        <v>4441</v>
      </c>
      <c r="B1223" s="63" t="s">
        <v>1941</v>
      </c>
      <c r="C1223" s="64" t="s">
        <v>104</v>
      </c>
      <c r="D1223" s="65">
        <v>180504</v>
      </c>
      <c r="E1223" s="66" t="s">
        <v>458</v>
      </c>
      <c r="F1223" s="67" t="s">
        <v>106</v>
      </c>
      <c r="G1223" s="68">
        <v>4.41</v>
      </c>
      <c r="H1223" s="68">
        <v>1</v>
      </c>
      <c r="I1223" s="69">
        <v>4.41</v>
      </c>
      <c r="J1223" s="69">
        <v>527.27</v>
      </c>
      <c r="K1223" s="69">
        <v>36.08</v>
      </c>
      <c r="L1223" s="69">
        <v>2484.37</v>
      </c>
      <c r="M1223" s="69">
        <v>2484.37</v>
      </c>
      <c r="N1223" s="40"/>
    </row>
    <row r="1224" spans="1:14" x14ac:dyDescent="0.25">
      <c r="A1224" s="47" t="s">
        <v>4442</v>
      </c>
      <c r="B1224" s="63" t="s">
        <v>1942</v>
      </c>
      <c r="C1224" s="64" t="s">
        <v>104</v>
      </c>
      <c r="D1224" s="65">
        <v>180515</v>
      </c>
      <c r="E1224" s="66" t="s">
        <v>1943</v>
      </c>
      <c r="F1224" s="67" t="s">
        <v>106</v>
      </c>
      <c r="G1224" s="68">
        <v>5.04</v>
      </c>
      <c r="H1224" s="68">
        <v>1</v>
      </c>
      <c r="I1224" s="69">
        <v>5.04</v>
      </c>
      <c r="J1224" s="69">
        <v>411.13</v>
      </c>
      <c r="K1224" s="69">
        <v>36.08</v>
      </c>
      <c r="L1224" s="69">
        <v>2253.9299999999998</v>
      </c>
      <c r="M1224" s="69">
        <v>2253.9299999999998</v>
      </c>
      <c r="N1224" s="40"/>
    </row>
    <row r="1225" spans="1:14" x14ac:dyDescent="0.25">
      <c r="A1225" s="47" t="s">
        <v>4443</v>
      </c>
      <c r="B1225" s="63" t="s">
        <v>1944</v>
      </c>
      <c r="C1225" s="64" t="s">
        <v>104</v>
      </c>
      <c r="D1225" s="65">
        <v>180406</v>
      </c>
      <c r="E1225" s="66" t="s">
        <v>1226</v>
      </c>
      <c r="F1225" s="67" t="s">
        <v>106</v>
      </c>
      <c r="G1225" s="68">
        <v>21.42</v>
      </c>
      <c r="H1225" s="68">
        <v>1</v>
      </c>
      <c r="I1225" s="69">
        <v>21.42</v>
      </c>
      <c r="J1225" s="69">
        <v>310.57</v>
      </c>
      <c r="K1225" s="69">
        <v>36.08</v>
      </c>
      <c r="L1225" s="69">
        <v>7425.24</v>
      </c>
      <c r="M1225" s="69">
        <v>7425.24</v>
      </c>
      <c r="N1225" s="40"/>
    </row>
    <row r="1226" spans="1:14" x14ac:dyDescent="0.25">
      <c r="A1226" s="47" t="s">
        <v>4444</v>
      </c>
      <c r="B1226" s="57" t="s">
        <v>1945</v>
      </c>
      <c r="C1226" s="60"/>
      <c r="D1226" s="60"/>
      <c r="E1226" s="59" t="s">
        <v>46</v>
      </c>
      <c r="F1226" s="60"/>
      <c r="G1226" s="61"/>
      <c r="H1226" s="61"/>
      <c r="I1226" s="61"/>
      <c r="J1226" s="61"/>
      <c r="K1226" s="61"/>
      <c r="L1226" s="62">
        <v>2301.33</v>
      </c>
      <c r="M1226" s="62">
        <v>2301.33</v>
      </c>
      <c r="N1226" s="40"/>
    </row>
    <row r="1227" spans="1:14" x14ac:dyDescent="0.25">
      <c r="A1227" s="47" t="s">
        <v>4445</v>
      </c>
      <c r="B1227" s="63" t="s">
        <v>1946</v>
      </c>
      <c r="C1227" s="64" t="s">
        <v>104</v>
      </c>
      <c r="D1227" s="65">
        <v>190102</v>
      </c>
      <c r="E1227" s="66" t="s">
        <v>1229</v>
      </c>
      <c r="F1227" s="67" t="s">
        <v>106</v>
      </c>
      <c r="G1227" s="68">
        <v>9.61</v>
      </c>
      <c r="H1227" s="68">
        <v>1</v>
      </c>
      <c r="I1227" s="69">
        <v>9.61</v>
      </c>
      <c r="J1227" s="69">
        <v>170.7</v>
      </c>
      <c r="K1227" s="69">
        <v>0</v>
      </c>
      <c r="L1227" s="69">
        <v>1640.42</v>
      </c>
      <c r="M1227" s="69">
        <v>1640.42</v>
      </c>
      <c r="N1227" s="40"/>
    </row>
    <row r="1228" spans="1:14" x14ac:dyDescent="0.25">
      <c r="A1228" s="47" t="s">
        <v>4446</v>
      </c>
      <c r="B1228" s="63" t="s">
        <v>1947</v>
      </c>
      <c r="C1228" s="64" t="s">
        <v>104</v>
      </c>
      <c r="D1228" s="65">
        <v>190105</v>
      </c>
      <c r="E1228" s="66" t="s">
        <v>1948</v>
      </c>
      <c r="F1228" s="67" t="s">
        <v>106</v>
      </c>
      <c r="G1228" s="68">
        <v>4.2</v>
      </c>
      <c r="H1228" s="68">
        <v>1</v>
      </c>
      <c r="I1228" s="69">
        <v>4.2</v>
      </c>
      <c r="J1228" s="69">
        <v>157.36000000000001</v>
      </c>
      <c r="K1228" s="69">
        <v>0</v>
      </c>
      <c r="L1228" s="69">
        <v>660.91</v>
      </c>
      <c r="M1228" s="69">
        <v>660.91</v>
      </c>
      <c r="N1228" s="40"/>
    </row>
    <row r="1229" spans="1:14" x14ac:dyDescent="0.25">
      <c r="A1229" s="47" t="s">
        <v>4447</v>
      </c>
      <c r="B1229" s="57" t="s">
        <v>1949</v>
      </c>
      <c r="C1229" s="60"/>
      <c r="D1229" s="60"/>
      <c r="E1229" s="59" t="s">
        <v>48</v>
      </c>
      <c r="F1229" s="60"/>
      <c r="G1229" s="61"/>
      <c r="H1229" s="61"/>
      <c r="I1229" s="61"/>
      <c r="J1229" s="61"/>
      <c r="K1229" s="61"/>
      <c r="L1229" s="62">
        <v>18163.45</v>
      </c>
      <c r="M1229" s="62">
        <v>18163.45</v>
      </c>
      <c r="N1229" s="40"/>
    </row>
    <row r="1230" spans="1:14" x14ac:dyDescent="0.25">
      <c r="A1230" s="47" t="s">
        <v>4448</v>
      </c>
      <c r="B1230" s="63" t="s">
        <v>1950</v>
      </c>
      <c r="C1230" s="64" t="s">
        <v>104</v>
      </c>
      <c r="D1230" s="65">
        <v>210102</v>
      </c>
      <c r="E1230" s="66" t="s">
        <v>825</v>
      </c>
      <c r="F1230" s="67" t="s">
        <v>106</v>
      </c>
      <c r="G1230" s="68">
        <v>506.85</v>
      </c>
      <c r="H1230" s="68">
        <v>1</v>
      </c>
      <c r="I1230" s="69">
        <v>506.85</v>
      </c>
      <c r="J1230" s="69">
        <v>2.98</v>
      </c>
      <c r="K1230" s="69">
        <v>0.96</v>
      </c>
      <c r="L1230" s="69">
        <v>1996.98</v>
      </c>
      <c r="M1230" s="69">
        <v>1996.98</v>
      </c>
      <c r="N1230" s="40"/>
    </row>
    <row r="1231" spans="1:14" x14ac:dyDescent="0.25">
      <c r="A1231" s="47" t="s">
        <v>4449</v>
      </c>
      <c r="B1231" s="63" t="s">
        <v>1951</v>
      </c>
      <c r="C1231" s="64" t="s">
        <v>104</v>
      </c>
      <c r="D1231" s="65">
        <v>200201</v>
      </c>
      <c r="E1231" s="66" t="s">
        <v>1234</v>
      </c>
      <c r="F1231" s="67" t="s">
        <v>106</v>
      </c>
      <c r="G1231" s="68">
        <v>167.71</v>
      </c>
      <c r="H1231" s="68">
        <v>1</v>
      </c>
      <c r="I1231" s="69">
        <v>167.71</v>
      </c>
      <c r="J1231" s="69">
        <v>7.88</v>
      </c>
      <c r="K1231" s="69">
        <v>10.98</v>
      </c>
      <c r="L1231" s="69">
        <v>3163.01</v>
      </c>
      <c r="M1231" s="69">
        <v>3163.01</v>
      </c>
      <c r="N1231" s="40"/>
    </row>
    <row r="1232" spans="1:14" x14ac:dyDescent="0.25">
      <c r="A1232" s="47" t="s">
        <v>4450</v>
      </c>
      <c r="B1232" s="63" t="s">
        <v>1952</v>
      </c>
      <c r="C1232" s="64" t="s">
        <v>104</v>
      </c>
      <c r="D1232" s="65">
        <v>200403</v>
      </c>
      <c r="E1232" s="66" t="s">
        <v>827</v>
      </c>
      <c r="F1232" s="67" t="s">
        <v>106</v>
      </c>
      <c r="G1232" s="68">
        <v>339.14</v>
      </c>
      <c r="H1232" s="68">
        <v>1</v>
      </c>
      <c r="I1232" s="69">
        <v>339.14</v>
      </c>
      <c r="J1232" s="69">
        <v>2.3199999999999998</v>
      </c>
      <c r="K1232" s="69">
        <v>11.93</v>
      </c>
      <c r="L1232" s="69">
        <v>4832.74</v>
      </c>
      <c r="M1232" s="69">
        <v>4832.74</v>
      </c>
      <c r="N1232" s="40"/>
    </row>
    <row r="1233" spans="1:14" ht="24" x14ac:dyDescent="0.3">
      <c r="A1233" s="47" t="s">
        <v>4451</v>
      </c>
      <c r="B1233" s="63" t="s">
        <v>1953</v>
      </c>
      <c r="C1233" s="64" t="s">
        <v>170</v>
      </c>
      <c r="D1233" s="65">
        <v>87273</v>
      </c>
      <c r="E1233" s="66" t="s">
        <v>1240</v>
      </c>
      <c r="F1233" s="67" t="s">
        <v>106</v>
      </c>
      <c r="G1233" s="68">
        <v>167.23</v>
      </c>
      <c r="H1233" s="68">
        <v>1</v>
      </c>
      <c r="I1233" s="69">
        <v>167.23</v>
      </c>
      <c r="J1233" s="69">
        <v>32.67</v>
      </c>
      <c r="K1233" s="69">
        <v>15.99</v>
      </c>
      <c r="L1233" s="69">
        <v>8137.41</v>
      </c>
      <c r="M1233" s="69">
        <v>8137.41</v>
      </c>
      <c r="N1233" s="41"/>
    </row>
    <row r="1234" spans="1:14" x14ac:dyDescent="0.25">
      <c r="A1234" s="47" t="s">
        <v>4452</v>
      </c>
      <c r="B1234" s="63" t="s">
        <v>1954</v>
      </c>
      <c r="C1234" s="64" t="s">
        <v>104</v>
      </c>
      <c r="D1234" s="65">
        <v>201302</v>
      </c>
      <c r="E1234" s="66" t="s">
        <v>1238</v>
      </c>
      <c r="F1234" s="67" t="s">
        <v>106</v>
      </c>
      <c r="G1234" s="68">
        <v>0.48</v>
      </c>
      <c r="H1234" s="68">
        <v>1</v>
      </c>
      <c r="I1234" s="69">
        <v>0.48</v>
      </c>
      <c r="J1234" s="69">
        <v>49.06</v>
      </c>
      <c r="K1234" s="69">
        <v>20.34</v>
      </c>
      <c r="L1234" s="69">
        <v>33.31</v>
      </c>
      <c r="M1234" s="69">
        <v>33.31</v>
      </c>
      <c r="N1234" s="40"/>
    </row>
    <row r="1235" spans="1:14" x14ac:dyDescent="0.25">
      <c r="A1235" s="47" t="s">
        <v>4453</v>
      </c>
      <c r="B1235" s="57" t="s">
        <v>1955</v>
      </c>
      <c r="C1235" s="60"/>
      <c r="D1235" s="60"/>
      <c r="E1235" s="59" t="s">
        <v>50</v>
      </c>
      <c r="F1235" s="60"/>
      <c r="G1235" s="61"/>
      <c r="H1235" s="61"/>
      <c r="I1235" s="61"/>
      <c r="J1235" s="61"/>
      <c r="K1235" s="61"/>
      <c r="L1235" s="62">
        <v>1142.1600000000001</v>
      </c>
      <c r="M1235" s="62">
        <v>1142.1600000000001</v>
      </c>
      <c r="N1235" s="40"/>
    </row>
    <row r="1236" spans="1:14" x14ac:dyDescent="0.25">
      <c r="A1236" s="47" t="s">
        <v>4454</v>
      </c>
      <c r="B1236" s="63" t="s">
        <v>1956</v>
      </c>
      <c r="C1236" s="64" t="s">
        <v>104</v>
      </c>
      <c r="D1236" s="65">
        <v>210102</v>
      </c>
      <c r="E1236" s="66" t="s">
        <v>825</v>
      </c>
      <c r="F1236" s="67" t="s">
        <v>106</v>
      </c>
      <c r="G1236" s="68">
        <v>57.89</v>
      </c>
      <c r="H1236" s="68">
        <v>1</v>
      </c>
      <c r="I1236" s="69">
        <v>57.89</v>
      </c>
      <c r="J1236" s="69">
        <v>2.98</v>
      </c>
      <c r="K1236" s="69">
        <v>0.96</v>
      </c>
      <c r="L1236" s="69">
        <v>228.08</v>
      </c>
      <c r="M1236" s="69">
        <v>228.08</v>
      </c>
      <c r="N1236" s="40"/>
    </row>
    <row r="1237" spans="1:14" x14ac:dyDescent="0.25">
      <c r="A1237" s="47" t="s">
        <v>4455</v>
      </c>
      <c r="B1237" s="63" t="s">
        <v>1957</v>
      </c>
      <c r="C1237" s="64" t="s">
        <v>104</v>
      </c>
      <c r="D1237" s="65">
        <v>210515</v>
      </c>
      <c r="E1237" s="66" t="s">
        <v>1244</v>
      </c>
      <c r="F1237" s="67" t="s">
        <v>106</v>
      </c>
      <c r="G1237" s="68">
        <v>57.89</v>
      </c>
      <c r="H1237" s="68">
        <v>1</v>
      </c>
      <c r="I1237" s="69">
        <v>57.89</v>
      </c>
      <c r="J1237" s="69">
        <v>4.8</v>
      </c>
      <c r="K1237" s="69">
        <v>10.99</v>
      </c>
      <c r="L1237" s="69">
        <v>914.08</v>
      </c>
      <c r="M1237" s="69">
        <v>914.08</v>
      </c>
      <c r="N1237" s="40"/>
    </row>
    <row r="1238" spans="1:14" x14ac:dyDescent="0.25">
      <c r="A1238" s="47" t="s">
        <v>4456</v>
      </c>
      <c r="B1238" s="57" t="s">
        <v>1958</v>
      </c>
      <c r="C1238" s="60"/>
      <c r="D1238" s="60"/>
      <c r="E1238" s="59" t="s">
        <v>52</v>
      </c>
      <c r="F1238" s="60"/>
      <c r="G1238" s="61"/>
      <c r="H1238" s="61"/>
      <c r="I1238" s="61"/>
      <c r="J1238" s="61"/>
      <c r="K1238" s="61"/>
      <c r="L1238" s="62">
        <v>40904.639999999999</v>
      </c>
      <c r="M1238" s="62">
        <v>40904.639999999999</v>
      </c>
      <c r="N1238" s="40"/>
    </row>
    <row r="1239" spans="1:14" x14ac:dyDescent="0.3">
      <c r="A1239" s="47" t="s">
        <v>4457</v>
      </c>
      <c r="B1239" s="63" t="s">
        <v>1959</v>
      </c>
      <c r="C1239" s="64" t="s">
        <v>104</v>
      </c>
      <c r="D1239" s="65">
        <v>220101</v>
      </c>
      <c r="E1239" s="66" t="s">
        <v>1249</v>
      </c>
      <c r="F1239" s="67" t="s">
        <v>106</v>
      </c>
      <c r="G1239" s="68">
        <v>273.73</v>
      </c>
      <c r="H1239" s="68">
        <v>1</v>
      </c>
      <c r="I1239" s="69">
        <v>273.73</v>
      </c>
      <c r="J1239" s="69">
        <v>22.27</v>
      </c>
      <c r="K1239" s="69">
        <v>8.7899999999999991</v>
      </c>
      <c r="L1239" s="69">
        <v>8502.0499999999993</v>
      </c>
      <c r="M1239" s="69">
        <v>8502.0499999999993</v>
      </c>
      <c r="N1239" s="41"/>
    </row>
    <row r="1240" spans="1:14" x14ac:dyDescent="0.3">
      <c r="A1240" s="47" t="s">
        <v>4458</v>
      </c>
      <c r="B1240" s="63" t="s">
        <v>1960</v>
      </c>
      <c r="C1240" s="64" t="s">
        <v>104</v>
      </c>
      <c r="D1240" s="65">
        <v>221101</v>
      </c>
      <c r="E1240" s="66" t="s">
        <v>1251</v>
      </c>
      <c r="F1240" s="67" t="s">
        <v>106</v>
      </c>
      <c r="G1240" s="68">
        <v>273.73</v>
      </c>
      <c r="H1240" s="68">
        <v>1</v>
      </c>
      <c r="I1240" s="69">
        <v>273.73</v>
      </c>
      <c r="J1240" s="69">
        <v>56.32</v>
      </c>
      <c r="K1240" s="69">
        <v>14.49</v>
      </c>
      <c r="L1240" s="69">
        <v>19382.82</v>
      </c>
      <c r="M1240" s="69">
        <v>19382.82</v>
      </c>
      <c r="N1240" s="41"/>
    </row>
    <row r="1241" spans="1:14" x14ac:dyDescent="0.25">
      <c r="A1241" s="47" t="s">
        <v>4459</v>
      </c>
      <c r="B1241" s="63" t="s">
        <v>1961</v>
      </c>
      <c r="C1241" s="64" t="s">
        <v>104</v>
      </c>
      <c r="D1241" s="65">
        <v>221104</v>
      </c>
      <c r="E1241" s="66" t="s">
        <v>1255</v>
      </c>
      <c r="F1241" s="67" t="s">
        <v>106</v>
      </c>
      <c r="G1241" s="68">
        <v>273.73</v>
      </c>
      <c r="H1241" s="68">
        <v>1</v>
      </c>
      <c r="I1241" s="69">
        <v>273.73</v>
      </c>
      <c r="J1241" s="69">
        <v>29.5</v>
      </c>
      <c r="K1241" s="69">
        <v>0</v>
      </c>
      <c r="L1241" s="69">
        <v>8075.03</v>
      </c>
      <c r="M1241" s="69">
        <v>8075.03</v>
      </c>
      <c r="N1241" s="40"/>
    </row>
    <row r="1242" spans="1:14" x14ac:dyDescent="0.25">
      <c r="A1242" s="47" t="s">
        <v>4460</v>
      </c>
      <c r="B1242" s="63" t="s">
        <v>1962</v>
      </c>
      <c r="C1242" s="64" t="s">
        <v>104</v>
      </c>
      <c r="D1242" s="65">
        <v>220059</v>
      </c>
      <c r="E1242" s="66" t="s">
        <v>716</v>
      </c>
      <c r="F1242" s="67" t="s">
        <v>106</v>
      </c>
      <c r="G1242" s="68">
        <v>30.22</v>
      </c>
      <c r="H1242" s="68">
        <v>1</v>
      </c>
      <c r="I1242" s="69">
        <v>30.22</v>
      </c>
      <c r="J1242" s="69">
        <v>25.06</v>
      </c>
      <c r="K1242" s="69">
        <v>7.89</v>
      </c>
      <c r="L1242" s="69">
        <v>995.74</v>
      </c>
      <c r="M1242" s="69">
        <v>995.74</v>
      </c>
      <c r="N1242" s="40"/>
    </row>
    <row r="1243" spans="1:14" x14ac:dyDescent="0.25">
      <c r="A1243" s="47" t="s">
        <v>4461</v>
      </c>
      <c r="B1243" s="63" t="s">
        <v>1963</v>
      </c>
      <c r="C1243" s="64" t="s">
        <v>104</v>
      </c>
      <c r="D1243" s="65">
        <v>220902</v>
      </c>
      <c r="E1243" s="66" t="s">
        <v>1247</v>
      </c>
      <c r="F1243" s="67" t="s">
        <v>123</v>
      </c>
      <c r="G1243" s="68">
        <v>14.4</v>
      </c>
      <c r="H1243" s="68">
        <v>1</v>
      </c>
      <c r="I1243" s="69">
        <v>14.4</v>
      </c>
      <c r="J1243" s="69">
        <v>1.24</v>
      </c>
      <c r="K1243" s="69">
        <v>6.6</v>
      </c>
      <c r="L1243" s="69">
        <v>112.89</v>
      </c>
      <c r="M1243" s="69">
        <v>112.89</v>
      </c>
      <c r="N1243" s="40"/>
    </row>
    <row r="1244" spans="1:14" ht="24" x14ac:dyDescent="0.3">
      <c r="A1244" s="47" t="s">
        <v>4462</v>
      </c>
      <c r="B1244" s="63" t="s">
        <v>1964</v>
      </c>
      <c r="C1244" s="64" t="s">
        <v>104</v>
      </c>
      <c r="D1244" s="65">
        <v>220100</v>
      </c>
      <c r="E1244" s="70" t="s">
        <v>3187</v>
      </c>
      <c r="F1244" s="67" t="s">
        <v>106</v>
      </c>
      <c r="G1244" s="68">
        <v>53.81</v>
      </c>
      <c r="H1244" s="68">
        <v>1</v>
      </c>
      <c r="I1244" s="69">
        <v>53.81</v>
      </c>
      <c r="J1244" s="69">
        <v>39.92</v>
      </c>
      <c r="K1244" s="69">
        <v>31.37</v>
      </c>
      <c r="L1244" s="69">
        <v>3836.11</v>
      </c>
      <c r="M1244" s="69">
        <v>3836.11</v>
      </c>
      <c r="N1244" s="41"/>
    </row>
    <row r="1245" spans="1:14" x14ac:dyDescent="0.25">
      <c r="A1245" s="47" t="s">
        <v>4463</v>
      </c>
      <c r="B1245" s="57" t="s">
        <v>1965</v>
      </c>
      <c r="C1245" s="60"/>
      <c r="D1245" s="60"/>
      <c r="E1245" s="59" t="s">
        <v>60</v>
      </c>
      <c r="F1245" s="60"/>
      <c r="G1245" s="61"/>
      <c r="H1245" s="61"/>
      <c r="I1245" s="61"/>
      <c r="J1245" s="61"/>
      <c r="K1245" s="61"/>
      <c r="L1245" s="62">
        <v>16077.119999999997</v>
      </c>
      <c r="M1245" s="62">
        <v>16077.119999999997</v>
      </c>
      <c r="N1245" s="40"/>
    </row>
    <row r="1246" spans="1:14" x14ac:dyDescent="0.25">
      <c r="A1246" s="47" t="s">
        <v>4464</v>
      </c>
      <c r="B1246" s="72" t="s">
        <v>1966</v>
      </c>
      <c r="C1246" s="73"/>
      <c r="D1246" s="73"/>
      <c r="E1246" s="74" t="s">
        <v>1264</v>
      </c>
      <c r="F1246" s="73"/>
      <c r="G1246" s="75"/>
      <c r="H1246" s="75"/>
      <c r="I1246" s="75"/>
      <c r="J1246" s="75"/>
      <c r="K1246" s="75"/>
      <c r="L1246" s="76">
        <v>1204.69</v>
      </c>
      <c r="M1246" s="76">
        <v>1204.69</v>
      </c>
      <c r="N1246" s="40"/>
    </row>
    <row r="1247" spans="1:14" x14ac:dyDescent="0.25">
      <c r="A1247" s="47" t="s">
        <v>4465</v>
      </c>
      <c r="B1247" s="63" t="s">
        <v>1967</v>
      </c>
      <c r="C1247" s="64" t="s">
        <v>104</v>
      </c>
      <c r="D1247" s="65">
        <v>261300</v>
      </c>
      <c r="E1247" s="66" t="s">
        <v>1266</v>
      </c>
      <c r="F1247" s="67" t="s">
        <v>106</v>
      </c>
      <c r="G1247" s="68">
        <v>62.42</v>
      </c>
      <c r="H1247" s="68">
        <v>1</v>
      </c>
      <c r="I1247" s="69">
        <v>62.42</v>
      </c>
      <c r="J1247" s="69">
        <v>1.74</v>
      </c>
      <c r="K1247" s="69">
        <v>7.66</v>
      </c>
      <c r="L1247" s="69">
        <v>586.74</v>
      </c>
      <c r="M1247" s="69">
        <v>586.74</v>
      </c>
      <c r="N1247" s="40"/>
    </row>
    <row r="1248" spans="1:14" x14ac:dyDescent="0.25">
      <c r="A1248" s="47" t="s">
        <v>4466</v>
      </c>
      <c r="B1248" s="63" t="s">
        <v>1968</v>
      </c>
      <c r="C1248" s="64" t="s">
        <v>104</v>
      </c>
      <c r="D1248" s="65">
        <v>261001</v>
      </c>
      <c r="E1248" s="66" t="s">
        <v>1268</v>
      </c>
      <c r="F1248" s="67" t="s">
        <v>106</v>
      </c>
      <c r="G1248" s="68">
        <v>62.42</v>
      </c>
      <c r="H1248" s="68">
        <v>1</v>
      </c>
      <c r="I1248" s="69">
        <v>62.42</v>
      </c>
      <c r="J1248" s="69">
        <v>3.68</v>
      </c>
      <c r="K1248" s="69">
        <v>6.22</v>
      </c>
      <c r="L1248" s="69">
        <v>617.95000000000005</v>
      </c>
      <c r="M1248" s="69">
        <v>617.95000000000005</v>
      </c>
      <c r="N1248" s="40"/>
    </row>
    <row r="1249" spans="1:14" x14ac:dyDescent="0.25">
      <c r="A1249" s="47" t="s">
        <v>4467</v>
      </c>
      <c r="B1249" s="72" t="s">
        <v>1969</v>
      </c>
      <c r="C1249" s="73"/>
      <c r="D1249" s="73"/>
      <c r="E1249" s="74" t="s">
        <v>1270</v>
      </c>
      <c r="F1249" s="73"/>
      <c r="G1249" s="75"/>
      <c r="H1249" s="75"/>
      <c r="I1249" s="75"/>
      <c r="J1249" s="75"/>
      <c r="K1249" s="75"/>
      <c r="L1249" s="76">
        <v>3709.25</v>
      </c>
      <c r="M1249" s="76">
        <v>3709.25</v>
      </c>
      <c r="N1249" s="40"/>
    </row>
    <row r="1250" spans="1:14" x14ac:dyDescent="0.25">
      <c r="A1250" s="47" t="s">
        <v>4468</v>
      </c>
      <c r="B1250" s="63" t="s">
        <v>1970</v>
      </c>
      <c r="C1250" s="64" t="s">
        <v>104</v>
      </c>
      <c r="D1250" s="65">
        <v>261301</v>
      </c>
      <c r="E1250" s="66" t="s">
        <v>1272</v>
      </c>
      <c r="F1250" s="67" t="s">
        <v>106</v>
      </c>
      <c r="G1250" s="68">
        <v>261.39999999999998</v>
      </c>
      <c r="H1250" s="68">
        <v>1</v>
      </c>
      <c r="I1250" s="69">
        <v>261.39999999999998</v>
      </c>
      <c r="J1250" s="69">
        <v>1.1100000000000001</v>
      </c>
      <c r="K1250" s="69">
        <v>5.31</v>
      </c>
      <c r="L1250" s="69">
        <v>1678.18</v>
      </c>
      <c r="M1250" s="69">
        <v>1678.18</v>
      </c>
      <c r="N1250" s="40"/>
    </row>
    <row r="1251" spans="1:14" x14ac:dyDescent="0.25">
      <c r="A1251" s="47" t="s">
        <v>4469</v>
      </c>
      <c r="B1251" s="63" t="s">
        <v>1971</v>
      </c>
      <c r="C1251" s="64" t="s">
        <v>104</v>
      </c>
      <c r="D1251" s="65">
        <v>261307</v>
      </c>
      <c r="E1251" s="66" t="s">
        <v>1274</v>
      </c>
      <c r="F1251" s="67" t="s">
        <v>106</v>
      </c>
      <c r="G1251" s="68">
        <v>261.39999999999998</v>
      </c>
      <c r="H1251" s="68">
        <v>1</v>
      </c>
      <c r="I1251" s="69">
        <v>261.39999999999998</v>
      </c>
      <c r="J1251" s="69">
        <v>3.29</v>
      </c>
      <c r="K1251" s="69">
        <v>4.4800000000000004</v>
      </c>
      <c r="L1251" s="69">
        <v>2031.07</v>
      </c>
      <c r="M1251" s="69">
        <v>2031.07</v>
      </c>
      <c r="N1251" s="40"/>
    </row>
    <row r="1252" spans="1:14" x14ac:dyDescent="0.25">
      <c r="A1252" s="47" t="s">
        <v>4470</v>
      </c>
      <c r="B1252" s="72" t="s">
        <v>1972</v>
      </c>
      <c r="C1252" s="73"/>
      <c r="D1252" s="73"/>
      <c r="E1252" s="74" t="s">
        <v>1276</v>
      </c>
      <c r="F1252" s="73"/>
      <c r="G1252" s="75"/>
      <c r="H1252" s="75"/>
      <c r="I1252" s="75"/>
      <c r="J1252" s="75"/>
      <c r="K1252" s="75"/>
      <c r="L1252" s="76">
        <v>3686.45</v>
      </c>
      <c r="M1252" s="76">
        <v>3686.45</v>
      </c>
      <c r="N1252" s="40"/>
    </row>
    <row r="1253" spans="1:14" x14ac:dyDescent="0.25">
      <c r="A1253" s="47" t="s">
        <v>4471</v>
      </c>
      <c r="B1253" s="63" t="s">
        <v>1973</v>
      </c>
      <c r="C1253" s="64" t="s">
        <v>104</v>
      </c>
      <c r="D1253" s="65">
        <v>261000</v>
      </c>
      <c r="E1253" s="66" t="s">
        <v>838</v>
      </c>
      <c r="F1253" s="67" t="s">
        <v>106</v>
      </c>
      <c r="G1253" s="68">
        <v>339.14</v>
      </c>
      <c r="H1253" s="68">
        <v>1</v>
      </c>
      <c r="I1253" s="69">
        <v>339.14</v>
      </c>
      <c r="J1253" s="69">
        <v>4.62</v>
      </c>
      <c r="K1253" s="69">
        <v>6.25</v>
      </c>
      <c r="L1253" s="69">
        <v>3686.45</v>
      </c>
      <c r="M1253" s="69">
        <v>3686.45</v>
      </c>
      <c r="N1253" s="40"/>
    </row>
    <row r="1254" spans="1:14" x14ac:dyDescent="0.25">
      <c r="A1254" s="47" t="s">
        <v>4472</v>
      </c>
      <c r="B1254" s="72" t="s">
        <v>1974</v>
      </c>
      <c r="C1254" s="73"/>
      <c r="D1254" s="73"/>
      <c r="E1254" s="74" t="s">
        <v>1279</v>
      </c>
      <c r="F1254" s="73"/>
      <c r="G1254" s="75"/>
      <c r="H1254" s="75"/>
      <c r="I1254" s="75"/>
      <c r="J1254" s="75"/>
      <c r="K1254" s="75"/>
      <c r="L1254" s="76">
        <v>2905.47</v>
      </c>
      <c r="M1254" s="76">
        <v>2905.47</v>
      </c>
      <c r="N1254" s="40"/>
    </row>
    <row r="1255" spans="1:14" x14ac:dyDescent="0.3">
      <c r="A1255" s="47" t="s">
        <v>4473</v>
      </c>
      <c r="B1255" s="63" t="s">
        <v>1975</v>
      </c>
      <c r="C1255" s="64" t="s">
        <v>104</v>
      </c>
      <c r="D1255" s="65">
        <v>261602</v>
      </c>
      <c r="E1255" s="66" t="s">
        <v>730</v>
      </c>
      <c r="F1255" s="67" t="s">
        <v>106</v>
      </c>
      <c r="G1255" s="68">
        <v>137.57</v>
      </c>
      <c r="H1255" s="68">
        <v>1</v>
      </c>
      <c r="I1255" s="69">
        <v>137.57</v>
      </c>
      <c r="J1255" s="69">
        <v>9.39</v>
      </c>
      <c r="K1255" s="69">
        <v>11.73</v>
      </c>
      <c r="L1255" s="69">
        <v>2905.47</v>
      </c>
      <c r="M1255" s="69">
        <v>2905.47</v>
      </c>
      <c r="N1255" s="41"/>
    </row>
    <row r="1256" spans="1:14" x14ac:dyDescent="0.25">
      <c r="A1256" s="47" t="s">
        <v>4474</v>
      </c>
      <c r="B1256" s="72" t="s">
        <v>1976</v>
      </c>
      <c r="C1256" s="73"/>
      <c r="D1256" s="73"/>
      <c r="E1256" s="74" t="s">
        <v>70</v>
      </c>
      <c r="F1256" s="73"/>
      <c r="G1256" s="75"/>
      <c r="H1256" s="75"/>
      <c r="I1256" s="75"/>
      <c r="J1256" s="75"/>
      <c r="K1256" s="75"/>
      <c r="L1256" s="76">
        <v>4038.79</v>
      </c>
      <c r="M1256" s="76">
        <v>4038.79</v>
      </c>
      <c r="N1256" s="40"/>
    </row>
    <row r="1257" spans="1:14" x14ac:dyDescent="0.25">
      <c r="A1257" s="47" t="s">
        <v>4475</v>
      </c>
      <c r="B1257" s="63" t="s">
        <v>1977</v>
      </c>
      <c r="C1257" s="64" t="s">
        <v>104</v>
      </c>
      <c r="D1257" s="65">
        <v>261609</v>
      </c>
      <c r="E1257" s="66" t="s">
        <v>1283</v>
      </c>
      <c r="F1257" s="67" t="s">
        <v>106</v>
      </c>
      <c r="G1257" s="68">
        <v>353.97</v>
      </c>
      <c r="H1257" s="68">
        <v>1</v>
      </c>
      <c r="I1257" s="69">
        <v>353.97</v>
      </c>
      <c r="J1257" s="69">
        <v>8.3000000000000007</v>
      </c>
      <c r="K1257" s="69">
        <v>3.11</v>
      </c>
      <c r="L1257" s="69">
        <v>4038.79</v>
      </c>
      <c r="M1257" s="69">
        <v>4038.79</v>
      </c>
      <c r="N1257" s="40"/>
    </row>
    <row r="1258" spans="1:14" x14ac:dyDescent="0.25">
      <c r="A1258" s="47" t="s">
        <v>4476</v>
      </c>
      <c r="B1258" s="72" t="s">
        <v>1978</v>
      </c>
      <c r="C1258" s="73"/>
      <c r="D1258" s="73"/>
      <c r="E1258" s="74" t="s">
        <v>718</v>
      </c>
      <c r="F1258" s="73"/>
      <c r="G1258" s="75"/>
      <c r="H1258" s="75"/>
      <c r="I1258" s="75"/>
      <c r="J1258" s="75"/>
      <c r="K1258" s="75"/>
      <c r="L1258" s="76">
        <v>532.47</v>
      </c>
      <c r="M1258" s="76">
        <v>532.47</v>
      </c>
      <c r="N1258" s="40"/>
    </row>
    <row r="1259" spans="1:14" x14ac:dyDescent="0.25">
      <c r="A1259" s="47" t="s">
        <v>4477</v>
      </c>
      <c r="B1259" s="63" t="s">
        <v>1979</v>
      </c>
      <c r="C1259" s="64" t="s">
        <v>104</v>
      </c>
      <c r="D1259" s="65">
        <v>261703</v>
      </c>
      <c r="E1259" s="66" t="s">
        <v>733</v>
      </c>
      <c r="F1259" s="67" t="s">
        <v>106</v>
      </c>
      <c r="G1259" s="68">
        <v>51.15</v>
      </c>
      <c r="H1259" s="68">
        <v>1</v>
      </c>
      <c r="I1259" s="69">
        <v>51.15</v>
      </c>
      <c r="J1259" s="69">
        <v>3.39</v>
      </c>
      <c r="K1259" s="69">
        <v>7.02</v>
      </c>
      <c r="L1259" s="69">
        <v>532.47</v>
      </c>
      <c r="M1259" s="69">
        <v>532.47</v>
      </c>
      <c r="N1259" s="40"/>
    </row>
    <row r="1260" spans="1:14" x14ac:dyDescent="0.25">
      <c r="A1260" s="47" t="s">
        <v>4478</v>
      </c>
      <c r="B1260" s="57" t="s">
        <v>1980</v>
      </c>
      <c r="C1260" s="60"/>
      <c r="D1260" s="60"/>
      <c r="E1260" s="59" t="s">
        <v>62</v>
      </c>
      <c r="F1260" s="60"/>
      <c r="G1260" s="61"/>
      <c r="H1260" s="61"/>
      <c r="I1260" s="61"/>
      <c r="J1260" s="61"/>
      <c r="K1260" s="61"/>
      <c r="L1260" s="62">
        <v>8738.66</v>
      </c>
      <c r="M1260" s="62">
        <v>8738.66</v>
      </c>
      <c r="N1260" s="40"/>
    </row>
    <row r="1261" spans="1:14" ht="24" x14ac:dyDescent="0.3">
      <c r="A1261" s="47" t="s">
        <v>4479</v>
      </c>
      <c r="B1261" s="63" t="s">
        <v>1981</v>
      </c>
      <c r="C1261" s="64" t="s">
        <v>104</v>
      </c>
      <c r="D1261" s="65">
        <v>271307</v>
      </c>
      <c r="E1261" s="70" t="s">
        <v>3209</v>
      </c>
      <c r="F1261" s="67" t="s">
        <v>123</v>
      </c>
      <c r="G1261" s="68">
        <v>11.1</v>
      </c>
      <c r="H1261" s="68">
        <v>1</v>
      </c>
      <c r="I1261" s="69">
        <v>11.1</v>
      </c>
      <c r="J1261" s="69">
        <v>202.63</v>
      </c>
      <c r="K1261" s="69">
        <v>97.44</v>
      </c>
      <c r="L1261" s="69">
        <v>3330.77</v>
      </c>
      <c r="M1261" s="69">
        <v>3330.77</v>
      </c>
      <c r="N1261" s="41"/>
    </row>
    <row r="1262" spans="1:14" x14ac:dyDescent="0.25">
      <c r="A1262" s="47" t="s">
        <v>4480</v>
      </c>
      <c r="B1262" s="63" t="s">
        <v>1982</v>
      </c>
      <c r="C1262" s="64" t="s">
        <v>104</v>
      </c>
      <c r="D1262" s="65">
        <v>271608</v>
      </c>
      <c r="E1262" s="66" t="s">
        <v>1291</v>
      </c>
      <c r="F1262" s="67" t="s">
        <v>106</v>
      </c>
      <c r="G1262" s="68">
        <v>10.38</v>
      </c>
      <c r="H1262" s="68">
        <v>1</v>
      </c>
      <c r="I1262" s="69">
        <v>10.38</v>
      </c>
      <c r="J1262" s="69">
        <v>397.9</v>
      </c>
      <c r="K1262" s="69">
        <v>40.53</v>
      </c>
      <c r="L1262" s="69">
        <v>4550.8999999999996</v>
      </c>
      <c r="M1262" s="69">
        <v>4550.8999999999996</v>
      </c>
      <c r="N1262" s="40"/>
    </row>
    <row r="1263" spans="1:14" x14ac:dyDescent="0.25">
      <c r="A1263" s="47" t="s">
        <v>4481</v>
      </c>
      <c r="B1263" s="63" t="s">
        <v>1983</v>
      </c>
      <c r="C1263" s="64" t="s">
        <v>104</v>
      </c>
      <c r="D1263" s="65">
        <v>270501</v>
      </c>
      <c r="E1263" s="66" t="s">
        <v>114</v>
      </c>
      <c r="F1263" s="67" t="s">
        <v>106</v>
      </c>
      <c r="G1263" s="68">
        <v>293.49</v>
      </c>
      <c r="H1263" s="68">
        <v>1</v>
      </c>
      <c r="I1263" s="69">
        <v>293.49</v>
      </c>
      <c r="J1263" s="69">
        <v>1.31</v>
      </c>
      <c r="K1263" s="69">
        <v>1.61</v>
      </c>
      <c r="L1263" s="69">
        <v>856.99</v>
      </c>
      <c r="M1263" s="69">
        <v>856.99</v>
      </c>
      <c r="N1263" s="40"/>
    </row>
    <row r="1264" spans="1:14" x14ac:dyDescent="0.25">
      <c r="A1264" s="47" t="s">
        <v>4482</v>
      </c>
      <c r="B1264" s="51">
        <v>8</v>
      </c>
      <c r="C1264" s="71"/>
      <c r="D1264" s="71"/>
      <c r="E1264" s="53" t="s">
        <v>10</v>
      </c>
      <c r="F1264" s="54" t="s">
        <v>101</v>
      </c>
      <c r="G1264" s="55">
        <v>1</v>
      </c>
      <c r="H1264" s="55">
        <v>1</v>
      </c>
      <c r="I1264" s="56"/>
      <c r="J1264" s="56"/>
      <c r="K1264" s="56"/>
      <c r="L1264" s="55">
        <v>511440.27000000008</v>
      </c>
      <c r="M1264" s="55">
        <v>511440.27000000008</v>
      </c>
      <c r="N1264" s="40"/>
    </row>
    <row r="1265" spans="1:14" x14ac:dyDescent="0.25">
      <c r="A1265" s="47" t="s">
        <v>4483</v>
      </c>
      <c r="B1265" s="57" t="s">
        <v>1984</v>
      </c>
      <c r="C1265" s="60"/>
      <c r="D1265" s="60"/>
      <c r="E1265" s="59" t="s">
        <v>20</v>
      </c>
      <c r="F1265" s="60"/>
      <c r="G1265" s="61"/>
      <c r="H1265" s="61"/>
      <c r="I1265" s="61"/>
      <c r="J1265" s="61"/>
      <c r="K1265" s="61"/>
      <c r="L1265" s="62">
        <v>1595.83</v>
      </c>
      <c r="M1265" s="62">
        <v>1595.83</v>
      </c>
      <c r="N1265" s="40"/>
    </row>
    <row r="1266" spans="1:14" ht="24" x14ac:dyDescent="0.3">
      <c r="A1266" s="47" t="s">
        <v>4484</v>
      </c>
      <c r="B1266" s="63" t="s">
        <v>1985</v>
      </c>
      <c r="C1266" s="64" t="s">
        <v>104</v>
      </c>
      <c r="D1266" s="65">
        <v>20701</v>
      </c>
      <c r="E1266" s="66" t="s">
        <v>877</v>
      </c>
      <c r="F1266" s="67" t="s">
        <v>106</v>
      </c>
      <c r="G1266" s="68">
        <v>374.61</v>
      </c>
      <c r="H1266" s="68">
        <v>1</v>
      </c>
      <c r="I1266" s="69">
        <v>374.61</v>
      </c>
      <c r="J1266" s="69">
        <v>2.98</v>
      </c>
      <c r="K1266" s="69">
        <v>1.28</v>
      </c>
      <c r="L1266" s="69">
        <v>1595.83</v>
      </c>
      <c r="M1266" s="69">
        <v>1595.83</v>
      </c>
      <c r="N1266" s="41"/>
    </row>
    <row r="1267" spans="1:14" x14ac:dyDescent="0.25">
      <c r="A1267" s="47" t="s">
        <v>4485</v>
      </c>
      <c r="B1267" s="57" t="s">
        <v>1986</v>
      </c>
      <c r="C1267" s="60"/>
      <c r="D1267" s="60"/>
      <c r="E1267" s="59" t="s">
        <v>22</v>
      </c>
      <c r="F1267" s="60"/>
      <c r="G1267" s="61"/>
      <c r="H1267" s="61"/>
      <c r="I1267" s="61"/>
      <c r="J1267" s="61"/>
      <c r="K1267" s="61"/>
      <c r="L1267" s="62">
        <v>950.73</v>
      </c>
      <c r="M1267" s="62">
        <v>950.73</v>
      </c>
      <c r="N1267" s="40"/>
    </row>
    <row r="1268" spans="1:14" x14ac:dyDescent="0.25">
      <c r="A1268" s="47" t="s">
        <v>4486</v>
      </c>
      <c r="B1268" s="63" t="s">
        <v>1987</v>
      </c>
      <c r="C1268" s="64" t="s">
        <v>104</v>
      </c>
      <c r="D1268" s="65">
        <v>30101</v>
      </c>
      <c r="E1268" s="66" t="s">
        <v>782</v>
      </c>
      <c r="F1268" s="67" t="s">
        <v>145</v>
      </c>
      <c r="G1268" s="68">
        <v>26.22</v>
      </c>
      <c r="H1268" s="68">
        <v>1</v>
      </c>
      <c r="I1268" s="69">
        <v>26.22</v>
      </c>
      <c r="J1268" s="69">
        <v>28.5</v>
      </c>
      <c r="K1268" s="69">
        <v>7.76</v>
      </c>
      <c r="L1268" s="69">
        <v>950.73</v>
      </c>
      <c r="M1268" s="69">
        <v>950.73</v>
      </c>
      <c r="N1268" s="40"/>
    </row>
    <row r="1269" spans="1:14" x14ac:dyDescent="0.25">
      <c r="A1269" s="47" t="s">
        <v>4487</v>
      </c>
      <c r="B1269" s="57" t="s">
        <v>1988</v>
      </c>
      <c r="C1269" s="60"/>
      <c r="D1269" s="60"/>
      <c r="E1269" s="59" t="s">
        <v>24</v>
      </c>
      <c r="F1269" s="60"/>
      <c r="G1269" s="61"/>
      <c r="H1269" s="61"/>
      <c r="I1269" s="61"/>
      <c r="J1269" s="61"/>
      <c r="K1269" s="61"/>
      <c r="L1269" s="62">
        <v>2416.23</v>
      </c>
      <c r="M1269" s="62">
        <v>2416.23</v>
      </c>
      <c r="N1269" s="40"/>
    </row>
    <row r="1270" spans="1:14" ht="24" x14ac:dyDescent="0.3">
      <c r="A1270" s="47" t="s">
        <v>4488</v>
      </c>
      <c r="B1270" s="83" t="s">
        <v>5503</v>
      </c>
      <c r="C1270" s="64" t="s">
        <v>104</v>
      </c>
      <c r="D1270" s="65">
        <v>41140</v>
      </c>
      <c r="E1270" s="70" t="s">
        <v>881</v>
      </c>
      <c r="F1270" s="84" t="s">
        <v>106</v>
      </c>
      <c r="G1270" s="68">
        <v>374.61</v>
      </c>
      <c r="H1270" s="68">
        <v>1</v>
      </c>
      <c r="I1270" s="85">
        <v>374.61</v>
      </c>
      <c r="J1270" s="69">
        <v>0</v>
      </c>
      <c r="K1270" s="69">
        <v>2.15</v>
      </c>
      <c r="L1270" s="69">
        <v>805.41</v>
      </c>
      <c r="M1270" s="69">
        <v>805.41</v>
      </c>
      <c r="N1270" s="41"/>
    </row>
    <row r="1271" spans="1:14" x14ac:dyDescent="0.25">
      <c r="A1271" s="47" t="s">
        <v>4489</v>
      </c>
      <c r="B1271" s="63" t="s">
        <v>1989</v>
      </c>
      <c r="C1271" s="64" t="s">
        <v>104</v>
      </c>
      <c r="D1271" s="65">
        <v>41002</v>
      </c>
      <c r="E1271" s="66" t="s">
        <v>787</v>
      </c>
      <c r="F1271" s="67" t="s">
        <v>106</v>
      </c>
      <c r="G1271" s="68">
        <v>374.61</v>
      </c>
      <c r="H1271" s="68">
        <v>1</v>
      </c>
      <c r="I1271" s="69">
        <v>374.61</v>
      </c>
      <c r="J1271" s="69">
        <v>0</v>
      </c>
      <c r="K1271" s="69">
        <v>4.3</v>
      </c>
      <c r="L1271" s="69">
        <v>1610.82</v>
      </c>
      <c r="M1271" s="69">
        <v>1610.82</v>
      </c>
      <c r="N1271" s="40"/>
    </row>
    <row r="1272" spans="1:14" x14ac:dyDescent="0.25">
      <c r="A1272" s="47" t="s">
        <v>4490</v>
      </c>
      <c r="B1272" s="57" t="s">
        <v>1990</v>
      </c>
      <c r="C1272" s="60"/>
      <c r="D1272" s="60"/>
      <c r="E1272" s="59" t="s">
        <v>26</v>
      </c>
      <c r="F1272" s="60"/>
      <c r="G1272" s="61"/>
      <c r="H1272" s="61"/>
      <c r="I1272" s="61"/>
      <c r="J1272" s="61"/>
      <c r="K1272" s="61"/>
      <c r="L1272" s="62">
        <v>41908.739999999991</v>
      </c>
      <c r="M1272" s="62">
        <v>41908.739999999991</v>
      </c>
      <c r="N1272" s="40"/>
    </row>
    <row r="1273" spans="1:14" x14ac:dyDescent="0.25">
      <c r="A1273" s="47" t="s">
        <v>4491</v>
      </c>
      <c r="B1273" s="72" t="s">
        <v>1991</v>
      </c>
      <c r="C1273" s="73"/>
      <c r="D1273" s="73"/>
      <c r="E1273" s="74" t="s">
        <v>885</v>
      </c>
      <c r="F1273" s="73"/>
      <c r="G1273" s="75"/>
      <c r="H1273" s="75"/>
      <c r="I1273" s="75"/>
      <c r="J1273" s="75"/>
      <c r="K1273" s="75"/>
      <c r="L1273" s="76">
        <v>26824.579999999998</v>
      </c>
      <c r="M1273" s="76">
        <v>26824.579999999998</v>
      </c>
      <c r="N1273" s="40"/>
    </row>
    <row r="1274" spans="1:14" x14ac:dyDescent="0.25">
      <c r="A1274" s="47" t="s">
        <v>4492</v>
      </c>
      <c r="B1274" s="63" t="s">
        <v>1992</v>
      </c>
      <c r="C1274" s="64" t="s">
        <v>104</v>
      </c>
      <c r="D1274" s="65">
        <v>50302</v>
      </c>
      <c r="E1274" s="66" t="s">
        <v>887</v>
      </c>
      <c r="F1274" s="67" t="s">
        <v>123</v>
      </c>
      <c r="G1274" s="68">
        <v>335</v>
      </c>
      <c r="H1274" s="68">
        <v>1</v>
      </c>
      <c r="I1274" s="69">
        <v>335</v>
      </c>
      <c r="J1274" s="69">
        <v>26.69</v>
      </c>
      <c r="K1274" s="69">
        <v>30.06</v>
      </c>
      <c r="L1274" s="69">
        <v>19011.25</v>
      </c>
      <c r="M1274" s="69">
        <v>19011.25</v>
      </c>
      <c r="N1274" s="40"/>
    </row>
    <row r="1275" spans="1:14" x14ac:dyDescent="0.25">
      <c r="A1275" s="47" t="s">
        <v>4493</v>
      </c>
      <c r="B1275" s="63" t="s">
        <v>1993</v>
      </c>
      <c r="C1275" s="64" t="s">
        <v>104</v>
      </c>
      <c r="D1275" s="65">
        <v>52014</v>
      </c>
      <c r="E1275" s="66" t="s">
        <v>797</v>
      </c>
      <c r="F1275" s="67" t="s">
        <v>795</v>
      </c>
      <c r="G1275" s="68">
        <v>150.08000000000001</v>
      </c>
      <c r="H1275" s="68">
        <v>1</v>
      </c>
      <c r="I1275" s="69">
        <v>150.08000000000001</v>
      </c>
      <c r="J1275" s="69">
        <v>10.88</v>
      </c>
      <c r="K1275" s="69">
        <v>2.0699999999999998</v>
      </c>
      <c r="L1275" s="69">
        <v>1943.53</v>
      </c>
      <c r="M1275" s="69">
        <v>1943.53</v>
      </c>
      <c r="N1275" s="40"/>
    </row>
    <row r="1276" spans="1:14" x14ac:dyDescent="0.25">
      <c r="A1276" s="47" t="s">
        <v>4494</v>
      </c>
      <c r="B1276" s="63" t="s">
        <v>1994</v>
      </c>
      <c r="C1276" s="64" t="s">
        <v>104</v>
      </c>
      <c r="D1276" s="65">
        <v>52005</v>
      </c>
      <c r="E1276" s="66" t="s">
        <v>890</v>
      </c>
      <c r="F1276" s="67" t="s">
        <v>795</v>
      </c>
      <c r="G1276" s="68">
        <v>582.9</v>
      </c>
      <c r="H1276" s="68">
        <v>1</v>
      </c>
      <c r="I1276" s="69">
        <v>582.9</v>
      </c>
      <c r="J1276" s="69">
        <v>7.7</v>
      </c>
      <c r="K1276" s="69">
        <v>2.37</v>
      </c>
      <c r="L1276" s="69">
        <v>5869.8</v>
      </c>
      <c r="M1276" s="69">
        <v>5869.8</v>
      </c>
      <c r="N1276" s="40"/>
    </row>
    <row r="1277" spans="1:14" x14ac:dyDescent="0.25">
      <c r="A1277" s="47" t="s">
        <v>4495</v>
      </c>
      <c r="B1277" s="72" t="s">
        <v>1995</v>
      </c>
      <c r="C1277" s="73"/>
      <c r="D1277" s="73"/>
      <c r="E1277" s="74" t="s">
        <v>892</v>
      </c>
      <c r="F1277" s="73"/>
      <c r="G1277" s="75"/>
      <c r="H1277" s="75"/>
      <c r="I1277" s="75"/>
      <c r="J1277" s="75"/>
      <c r="K1277" s="75"/>
      <c r="L1277" s="76">
        <v>11538.69</v>
      </c>
      <c r="M1277" s="76">
        <v>11538.69</v>
      </c>
      <c r="N1277" s="40"/>
    </row>
    <row r="1278" spans="1:14" x14ac:dyDescent="0.25">
      <c r="A1278" s="47" t="s">
        <v>4496</v>
      </c>
      <c r="B1278" s="63" t="s">
        <v>1996</v>
      </c>
      <c r="C1278" s="64" t="s">
        <v>104</v>
      </c>
      <c r="D1278" s="65">
        <v>50901</v>
      </c>
      <c r="E1278" s="66" t="s">
        <v>894</v>
      </c>
      <c r="F1278" s="67" t="s">
        <v>145</v>
      </c>
      <c r="G1278" s="68">
        <v>14.75</v>
      </c>
      <c r="H1278" s="68">
        <v>1</v>
      </c>
      <c r="I1278" s="69">
        <v>14.75</v>
      </c>
      <c r="J1278" s="69">
        <v>0</v>
      </c>
      <c r="K1278" s="69">
        <v>35.020000000000003</v>
      </c>
      <c r="L1278" s="69">
        <v>516.54</v>
      </c>
      <c r="M1278" s="69">
        <v>516.54</v>
      </c>
      <c r="N1278" s="40"/>
    </row>
    <row r="1279" spans="1:14" x14ac:dyDescent="0.25">
      <c r="A1279" s="47" t="s">
        <v>4497</v>
      </c>
      <c r="B1279" s="63" t="s">
        <v>1997</v>
      </c>
      <c r="C1279" s="64" t="s">
        <v>104</v>
      </c>
      <c r="D1279" s="65">
        <v>41002</v>
      </c>
      <c r="E1279" s="66" t="s">
        <v>787</v>
      </c>
      <c r="F1279" s="67" t="s">
        <v>106</v>
      </c>
      <c r="G1279" s="68">
        <v>25.02</v>
      </c>
      <c r="H1279" s="68">
        <v>1</v>
      </c>
      <c r="I1279" s="69">
        <v>25.02</v>
      </c>
      <c r="J1279" s="69">
        <v>0</v>
      </c>
      <c r="K1279" s="69">
        <v>4.3</v>
      </c>
      <c r="L1279" s="69">
        <v>107.58</v>
      </c>
      <c r="M1279" s="69">
        <v>107.58</v>
      </c>
      <c r="N1279" s="40"/>
    </row>
    <row r="1280" spans="1:14" ht="24" x14ac:dyDescent="0.3">
      <c r="A1280" s="47" t="s">
        <v>4498</v>
      </c>
      <c r="B1280" s="63" t="s">
        <v>1998</v>
      </c>
      <c r="C1280" s="64" t="s">
        <v>170</v>
      </c>
      <c r="D1280" s="65">
        <v>96617</v>
      </c>
      <c r="E1280" s="66" t="s">
        <v>897</v>
      </c>
      <c r="F1280" s="67" t="s">
        <v>106</v>
      </c>
      <c r="G1280" s="68">
        <v>25.02</v>
      </c>
      <c r="H1280" s="68">
        <v>1</v>
      </c>
      <c r="I1280" s="69">
        <v>25.02</v>
      </c>
      <c r="J1280" s="69">
        <v>10.73</v>
      </c>
      <c r="K1280" s="69">
        <v>5.23</v>
      </c>
      <c r="L1280" s="69">
        <v>399.31</v>
      </c>
      <c r="M1280" s="69">
        <v>399.31</v>
      </c>
      <c r="N1280" s="41"/>
    </row>
    <row r="1281" spans="1:14" x14ac:dyDescent="0.25">
      <c r="A1281" s="47" t="s">
        <v>4499</v>
      </c>
      <c r="B1281" s="63" t="s">
        <v>1999</v>
      </c>
      <c r="C1281" s="64" t="s">
        <v>104</v>
      </c>
      <c r="D1281" s="65">
        <v>52014</v>
      </c>
      <c r="E1281" s="66" t="s">
        <v>797</v>
      </c>
      <c r="F1281" s="67" t="s">
        <v>795</v>
      </c>
      <c r="G1281" s="68">
        <v>224.9</v>
      </c>
      <c r="H1281" s="68">
        <v>1</v>
      </c>
      <c r="I1281" s="69">
        <v>224.9</v>
      </c>
      <c r="J1281" s="69">
        <v>10.88</v>
      </c>
      <c r="K1281" s="69">
        <v>2.0699999999999998</v>
      </c>
      <c r="L1281" s="69">
        <v>2912.45</v>
      </c>
      <c r="M1281" s="69">
        <v>2912.45</v>
      </c>
      <c r="N1281" s="40"/>
    </row>
    <row r="1282" spans="1:14" x14ac:dyDescent="0.25">
      <c r="A1282" s="47" t="s">
        <v>4500</v>
      </c>
      <c r="B1282" s="63" t="s">
        <v>2000</v>
      </c>
      <c r="C1282" s="64" t="s">
        <v>104</v>
      </c>
      <c r="D1282" s="65">
        <v>52004</v>
      </c>
      <c r="E1282" s="66" t="s">
        <v>1310</v>
      </c>
      <c r="F1282" s="67" t="s">
        <v>795</v>
      </c>
      <c r="G1282" s="68">
        <v>20.100000000000001</v>
      </c>
      <c r="H1282" s="68">
        <v>1</v>
      </c>
      <c r="I1282" s="69">
        <v>20.100000000000001</v>
      </c>
      <c r="J1282" s="69">
        <v>7.79</v>
      </c>
      <c r="K1282" s="69">
        <v>2.37</v>
      </c>
      <c r="L1282" s="69">
        <v>204.21</v>
      </c>
      <c r="M1282" s="69">
        <v>204.21</v>
      </c>
      <c r="N1282" s="40"/>
    </row>
    <row r="1283" spans="1:14" x14ac:dyDescent="0.25">
      <c r="A1283" s="47" t="s">
        <v>4501</v>
      </c>
      <c r="B1283" s="63" t="s">
        <v>2001</v>
      </c>
      <c r="C1283" s="64" t="s">
        <v>104</v>
      </c>
      <c r="D1283" s="65">
        <v>51036</v>
      </c>
      <c r="E1283" s="66" t="s">
        <v>799</v>
      </c>
      <c r="F1283" s="67" t="s">
        <v>145</v>
      </c>
      <c r="G1283" s="68">
        <v>14.75</v>
      </c>
      <c r="H1283" s="68">
        <v>1</v>
      </c>
      <c r="I1283" s="69">
        <v>14.75</v>
      </c>
      <c r="J1283" s="69">
        <v>469.28</v>
      </c>
      <c r="K1283" s="69">
        <v>0</v>
      </c>
      <c r="L1283" s="69">
        <v>6921.88</v>
      </c>
      <c r="M1283" s="69">
        <v>6921.88</v>
      </c>
      <c r="N1283" s="40"/>
    </row>
    <row r="1284" spans="1:14" x14ac:dyDescent="0.3">
      <c r="A1284" s="47" t="s">
        <v>4502</v>
      </c>
      <c r="B1284" s="63" t="s">
        <v>2002</v>
      </c>
      <c r="C1284" s="64" t="s">
        <v>104</v>
      </c>
      <c r="D1284" s="65">
        <v>51060</v>
      </c>
      <c r="E1284" s="66" t="s">
        <v>1313</v>
      </c>
      <c r="F1284" s="67" t="s">
        <v>145</v>
      </c>
      <c r="G1284" s="68">
        <v>14.75</v>
      </c>
      <c r="H1284" s="68">
        <v>1</v>
      </c>
      <c r="I1284" s="69">
        <v>14.75</v>
      </c>
      <c r="J1284" s="69">
        <v>0.1</v>
      </c>
      <c r="K1284" s="69">
        <v>32.22</v>
      </c>
      <c r="L1284" s="69">
        <v>476.72</v>
      </c>
      <c r="M1284" s="69">
        <v>476.72</v>
      </c>
      <c r="N1284" s="41"/>
    </row>
    <row r="1285" spans="1:14" x14ac:dyDescent="0.25">
      <c r="A1285" s="47" t="s">
        <v>4503</v>
      </c>
      <c r="B1285" s="72" t="s">
        <v>2003</v>
      </c>
      <c r="C1285" s="73"/>
      <c r="D1285" s="73"/>
      <c r="E1285" s="74" t="s">
        <v>903</v>
      </c>
      <c r="F1285" s="73"/>
      <c r="G1285" s="75"/>
      <c r="H1285" s="75"/>
      <c r="I1285" s="75"/>
      <c r="J1285" s="75"/>
      <c r="K1285" s="75"/>
      <c r="L1285" s="76">
        <v>3470.41</v>
      </c>
      <c r="M1285" s="76">
        <v>3470.41</v>
      </c>
      <c r="N1285" s="40"/>
    </row>
    <row r="1286" spans="1:14" x14ac:dyDescent="0.25">
      <c r="A1286" s="47" t="s">
        <v>4504</v>
      </c>
      <c r="B1286" s="63" t="s">
        <v>2004</v>
      </c>
      <c r="C1286" s="64" t="s">
        <v>104</v>
      </c>
      <c r="D1286" s="65">
        <v>52014</v>
      </c>
      <c r="E1286" s="66" t="s">
        <v>797</v>
      </c>
      <c r="F1286" s="67" t="s">
        <v>795</v>
      </c>
      <c r="G1286" s="68">
        <v>76.8</v>
      </c>
      <c r="H1286" s="68">
        <v>1</v>
      </c>
      <c r="I1286" s="69">
        <v>76.8</v>
      </c>
      <c r="J1286" s="69">
        <v>10.88</v>
      </c>
      <c r="K1286" s="69">
        <v>2.0699999999999998</v>
      </c>
      <c r="L1286" s="69">
        <v>994.56</v>
      </c>
      <c r="M1286" s="69">
        <v>994.56</v>
      </c>
      <c r="N1286" s="40"/>
    </row>
    <row r="1287" spans="1:14" x14ac:dyDescent="0.25">
      <c r="A1287" s="47" t="s">
        <v>4505</v>
      </c>
      <c r="B1287" s="63" t="s">
        <v>2005</v>
      </c>
      <c r="C1287" s="64" t="s">
        <v>104</v>
      </c>
      <c r="D1287" s="65">
        <v>52005</v>
      </c>
      <c r="E1287" s="66" t="s">
        <v>890</v>
      </c>
      <c r="F1287" s="67" t="s">
        <v>795</v>
      </c>
      <c r="G1287" s="68">
        <v>214.19</v>
      </c>
      <c r="H1287" s="68">
        <v>1</v>
      </c>
      <c r="I1287" s="69">
        <v>214.19</v>
      </c>
      <c r="J1287" s="69">
        <v>7.7</v>
      </c>
      <c r="K1287" s="69">
        <v>2.37</v>
      </c>
      <c r="L1287" s="69">
        <v>2156.89</v>
      </c>
      <c r="M1287" s="69">
        <v>2156.89</v>
      </c>
      <c r="N1287" s="40"/>
    </row>
    <row r="1288" spans="1:14" x14ac:dyDescent="0.25">
      <c r="A1288" s="47" t="s">
        <v>4506</v>
      </c>
      <c r="B1288" s="63" t="s">
        <v>2006</v>
      </c>
      <c r="C1288" s="64" t="s">
        <v>104</v>
      </c>
      <c r="D1288" s="65">
        <v>52006</v>
      </c>
      <c r="E1288" s="66" t="s">
        <v>794</v>
      </c>
      <c r="F1288" s="67" t="s">
        <v>795</v>
      </c>
      <c r="G1288" s="68">
        <v>30.64</v>
      </c>
      <c r="H1288" s="68">
        <v>1</v>
      </c>
      <c r="I1288" s="69">
        <v>30.64</v>
      </c>
      <c r="J1288" s="69">
        <v>7.45</v>
      </c>
      <c r="K1288" s="69">
        <v>2.96</v>
      </c>
      <c r="L1288" s="69">
        <v>318.95999999999998</v>
      </c>
      <c r="M1288" s="69">
        <v>318.95999999999998</v>
      </c>
      <c r="N1288" s="40"/>
    </row>
    <row r="1289" spans="1:14" x14ac:dyDescent="0.25">
      <c r="A1289" s="47" t="s">
        <v>4507</v>
      </c>
      <c r="B1289" s="72" t="s">
        <v>2007</v>
      </c>
      <c r="C1289" s="73"/>
      <c r="D1289" s="73"/>
      <c r="E1289" s="74" t="s">
        <v>907</v>
      </c>
      <c r="F1289" s="73"/>
      <c r="G1289" s="75"/>
      <c r="H1289" s="75"/>
      <c r="I1289" s="75"/>
      <c r="J1289" s="75"/>
      <c r="K1289" s="75"/>
      <c r="L1289" s="76">
        <v>75.06</v>
      </c>
      <c r="M1289" s="76">
        <v>75.06</v>
      </c>
      <c r="N1289" s="40"/>
    </row>
    <row r="1290" spans="1:14" x14ac:dyDescent="0.25">
      <c r="A1290" s="47" t="s">
        <v>4508</v>
      </c>
      <c r="B1290" s="63" t="s">
        <v>2008</v>
      </c>
      <c r="C1290" s="64" t="s">
        <v>104</v>
      </c>
      <c r="D1290" s="65">
        <v>50251</v>
      </c>
      <c r="E1290" s="66" t="s">
        <v>909</v>
      </c>
      <c r="F1290" s="67" t="s">
        <v>101</v>
      </c>
      <c r="G1290" s="68">
        <v>6</v>
      </c>
      <c r="H1290" s="68">
        <v>1</v>
      </c>
      <c r="I1290" s="69">
        <v>6</v>
      </c>
      <c r="J1290" s="69">
        <v>12.51</v>
      </c>
      <c r="K1290" s="69">
        <v>0</v>
      </c>
      <c r="L1290" s="69">
        <v>75.06</v>
      </c>
      <c r="M1290" s="69">
        <v>75.06</v>
      </c>
      <c r="N1290" s="40"/>
    </row>
    <row r="1291" spans="1:14" x14ac:dyDescent="0.25">
      <c r="A1291" s="47" t="s">
        <v>4509</v>
      </c>
      <c r="B1291" s="57" t="s">
        <v>2009</v>
      </c>
      <c r="C1291" s="60"/>
      <c r="D1291" s="60"/>
      <c r="E1291" s="59" t="s">
        <v>28</v>
      </c>
      <c r="F1291" s="60"/>
      <c r="G1291" s="61"/>
      <c r="H1291" s="61"/>
      <c r="I1291" s="61"/>
      <c r="J1291" s="61"/>
      <c r="K1291" s="61"/>
      <c r="L1291" s="62">
        <v>113560.04</v>
      </c>
      <c r="M1291" s="62">
        <v>113560.04</v>
      </c>
      <c r="N1291" s="40"/>
    </row>
    <row r="1292" spans="1:14" x14ac:dyDescent="0.25">
      <c r="A1292" s="47" t="s">
        <v>4510</v>
      </c>
      <c r="B1292" s="72" t="s">
        <v>2010</v>
      </c>
      <c r="C1292" s="73"/>
      <c r="D1292" s="73"/>
      <c r="E1292" s="74" t="s">
        <v>912</v>
      </c>
      <c r="F1292" s="73"/>
      <c r="G1292" s="75"/>
      <c r="H1292" s="75"/>
      <c r="I1292" s="75"/>
      <c r="J1292" s="75"/>
      <c r="K1292" s="75"/>
      <c r="L1292" s="76">
        <v>20338.530000000002</v>
      </c>
      <c r="M1292" s="76">
        <v>20338.530000000002</v>
      </c>
      <c r="N1292" s="40"/>
    </row>
    <row r="1293" spans="1:14" x14ac:dyDescent="0.25">
      <c r="A1293" s="47" t="s">
        <v>4511</v>
      </c>
      <c r="B1293" s="63" t="s">
        <v>2011</v>
      </c>
      <c r="C1293" s="64" t="s">
        <v>104</v>
      </c>
      <c r="D1293" s="65">
        <v>40101</v>
      </c>
      <c r="E1293" s="66" t="s">
        <v>144</v>
      </c>
      <c r="F1293" s="67" t="s">
        <v>145</v>
      </c>
      <c r="G1293" s="68">
        <v>28.3</v>
      </c>
      <c r="H1293" s="68">
        <v>1</v>
      </c>
      <c r="I1293" s="69">
        <v>28.3</v>
      </c>
      <c r="J1293" s="69">
        <v>0</v>
      </c>
      <c r="K1293" s="69">
        <v>27.66</v>
      </c>
      <c r="L1293" s="69">
        <v>782.77</v>
      </c>
      <c r="M1293" s="69">
        <v>782.77</v>
      </c>
      <c r="N1293" s="40"/>
    </row>
    <row r="1294" spans="1:14" x14ac:dyDescent="0.25">
      <c r="A1294" s="47" t="s">
        <v>4512</v>
      </c>
      <c r="B1294" s="63" t="s">
        <v>2012</v>
      </c>
      <c r="C1294" s="64" t="s">
        <v>104</v>
      </c>
      <c r="D1294" s="65">
        <v>60191</v>
      </c>
      <c r="E1294" s="66" t="s">
        <v>915</v>
      </c>
      <c r="F1294" s="67" t="s">
        <v>106</v>
      </c>
      <c r="G1294" s="68">
        <v>161.74</v>
      </c>
      <c r="H1294" s="68">
        <v>1</v>
      </c>
      <c r="I1294" s="69">
        <v>161.74</v>
      </c>
      <c r="J1294" s="69">
        <v>20.100000000000001</v>
      </c>
      <c r="K1294" s="69">
        <v>9.0399999999999991</v>
      </c>
      <c r="L1294" s="69">
        <v>4713.1000000000004</v>
      </c>
      <c r="M1294" s="69">
        <v>4713.1000000000004</v>
      </c>
      <c r="N1294" s="40"/>
    </row>
    <row r="1295" spans="1:14" x14ac:dyDescent="0.25">
      <c r="A1295" s="47" t="s">
        <v>4513</v>
      </c>
      <c r="B1295" s="63" t="s">
        <v>2013</v>
      </c>
      <c r="C1295" s="64" t="s">
        <v>104</v>
      </c>
      <c r="D1295" s="65">
        <v>41002</v>
      </c>
      <c r="E1295" s="66" t="s">
        <v>787</v>
      </c>
      <c r="F1295" s="67" t="s">
        <v>106</v>
      </c>
      <c r="G1295" s="68">
        <v>40.43</v>
      </c>
      <c r="H1295" s="68">
        <v>1</v>
      </c>
      <c r="I1295" s="69">
        <v>40.43</v>
      </c>
      <c r="J1295" s="69">
        <v>0</v>
      </c>
      <c r="K1295" s="69">
        <v>4.3</v>
      </c>
      <c r="L1295" s="69">
        <v>173.84</v>
      </c>
      <c r="M1295" s="69">
        <v>173.84</v>
      </c>
      <c r="N1295" s="40"/>
    </row>
    <row r="1296" spans="1:14" ht="24" x14ac:dyDescent="0.3">
      <c r="A1296" s="47" t="s">
        <v>4514</v>
      </c>
      <c r="B1296" s="63" t="s">
        <v>2014</v>
      </c>
      <c r="C1296" s="64" t="s">
        <v>170</v>
      </c>
      <c r="D1296" s="65">
        <v>96617</v>
      </c>
      <c r="E1296" s="66" t="s">
        <v>897</v>
      </c>
      <c r="F1296" s="67" t="s">
        <v>106</v>
      </c>
      <c r="G1296" s="68">
        <v>40.43</v>
      </c>
      <c r="H1296" s="68">
        <v>1</v>
      </c>
      <c r="I1296" s="69">
        <v>40.43</v>
      </c>
      <c r="J1296" s="69">
        <v>10.73</v>
      </c>
      <c r="K1296" s="69">
        <v>5.23</v>
      </c>
      <c r="L1296" s="69">
        <v>645.26</v>
      </c>
      <c r="M1296" s="69">
        <v>645.26</v>
      </c>
      <c r="N1296" s="41"/>
    </row>
    <row r="1297" spans="1:14" ht="24" x14ac:dyDescent="0.3">
      <c r="A1297" s="47" t="s">
        <v>4515</v>
      </c>
      <c r="B1297" s="63" t="s">
        <v>2015</v>
      </c>
      <c r="C1297" s="64" t="s">
        <v>170</v>
      </c>
      <c r="D1297" s="65">
        <v>92759</v>
      </c>
      <c r="E1297" s="70" t="s">
        <v>3178</v>
      </c>
      <c r="F1297" s="67" t="s">
        <v>795</v>
      </c>
      <c r="G1297" s="68">
        <v>216.2</v>
      </c>
      <c r="H1297" s="68">
        <v>1</v>
      </c>
      <c r="I1297" s="69">
        <v>216.2</v>
      </c>
      <c r="J1297" s="69">
        <v>8.7799999999999994</v>
      </c>
      <c r="K1297" s="69">
        <v>3.18</v>
      </c>
      <c r="L1297" s="69">
        <v>2585.75</v>
      </c>
      <c r="M1297" s="69">
        <v>2585.75</v>
      </c>
      <c r="N1297" s="41"/>
    </row>
    <row r="1298" spans="1:14" x14ac:dyDescent="0.25">
      <c r="A1298" s="47" t="s">
        <v>4516</v>
      </c>
      <c r="B1298" s="63" t="s">
        <v>2016</v>
      </c>
      <c r="C1298" s="64" t="s">
        <v>104</v>
      </c>
      <c r="D1298" s="65">
        <v>60304</v>
      </c>
      <c r="E1298" s="66" t="s">
        <v>921</v>
      </c>
      <c r="F1298" s="67" t="s">
        <v>795</v>
      </c>
      <c r="G1298" s="68">
        <v>487.2</v>
      </c>
      <c r="H1298" s="68">
        <v>1</v>
      </c>
      <c r="I1298" s="69">
        <v>487.2</v>
      </c>
      <c r="J1298" s="69">
        <v>7.79</v>
      </c>
      <c r="K1298" s="69">
        <v>2.37</v>
      </c>
      <c r="L1298" s="69">
        <v>4949.95</v>
      </c>
      <c r="M1298" s="69">
        <v>4949.95</v>
      </c>
      <c r="N1298" s="40"/>
    </row>
    <row r="1299" spans="1:14" x14ac:dyDescent="0.25">
      <c r="A1299" s="47" t="s">
        <v>4517</v>
      </c>
      <c r="B1299" s="63" t="s">
        <v>2017</v>
      </c>
      <c r="C1299" s="64" t="s">
        <v>104</v>
      </c>
      <c r="D1299" s="65">
        <v>60524</v>
      </c>
      <c r="E1299" s="66" t="s">
        <v>799</v>
      </c>
      <c r="F1299" s="67" t="s">
        <v>145</v>
      </c>
      <c r="G1299" s="68">
        <v>12.13</v>
      </c>
      <c r="H1299" s="68">
        <v>1</v>
      </c>
      <c r="I1299" s="69">
        <v>12.13</v>
      </c>
      <c r="J1299" s="69">
        <v>469.28</v>
      </c>
      <c r="K1299" s="69">
        <v>0</v>
      </c>
      <c r="L1299" s="69">
        <v>5692.36</v>
      </c>
      <c r="M1299" s="69">
        <v>5692.36</v>
      </c>
      <c r="N1299" s="40"/>
    </row>
    <row r="1300" spans="1:14" ht="24" x14ac:dyDescent="0.3">
      <c r="A1300" s="47" t="s">
        <v>4518</v>
      </c>
      <c r="B1300" s="63" t="s">
        <v>2018</v>
      </c>
      <c r="C1300" s="64" t="s">
        <v>104</v>
      </c>
      <c r="D1300" s="65">
        <v>60800</v>
      </c>
      <c r="E1300" s="66" t="s">
        <v>924</v>
      </c>
      <c r="F1300" s="67" t="s">
        <v>145</v>
      </c>
      <c r="G1300" s="68">
        <v>12.13</v>
      </c>
      <c r="H1300" s="68">
        <v>1</v>
      </c>
      <c r="I1300" s="69">
        <v>12.13</v>
      </c>
      <c r="J1300" s="69">
        <v>0.1</v>
      </c>
      <c r="K1300" s="69">
        <v>41.06</v>
      </c>
      <c r="L1300" s="69">
        <v>499.27</v>
      </c>
      <c r="M1300" s="69">
        <v>499.27</v>
      </c>
      <c r="N1300" s="41"/>
    </row>
    <row r="1301" spans="1:14" x14ac:dyDescent="0.25">
      <c r="A1301" s="47" t="s">
        <v>4519</v>
      </c>
      <c r="B1301" s="63" t="s">
        <v>2019</v>
      </c>
      <c r="C1301" s="64" t="s">
        <v>104</v>
      </c>
      <c r="D1301" s="65">
        <v>40902</v>
      </c>
      <c r="E1301" s="66" t="s">
        <v>147</v>
      </c>
      <c r="F1301" s="67" t="s">
        <v>145</v>
      </c>
      <c r="G1301" s="68">
        <v>16.170000000000002</v>
      </c>
      <c r="H1301" s="68">
        <v>1</v>
      </c>
      <c r="I1301" s="69">
        <v>16.170000000000002</v>
      </c>
      <c r="J1301" s="69">
        <v>0</v>
      </c>
      <c r="K1301" s="69">
        <v>18.32</v>
      </c>
      <c r="L1301" s="69">
        <v>296.23</v>
      </c>
      <c r="M1301" s="69">
        <v>296.23</v>
      </c>
      <c r="N1301" s="40"/>
    </row>
    <row r="1302" spans="1:14" x14ac:dyDescent="0.25">
      <c r="A1302" s="47" t="s">
        <v>4520</v>
      </c>
      <c r="B1302" s="72" t="s">
        <v>2020</v>
      </c>
      <c r="C1302" s="73"/>
      <c r="D1302" s="73"/>
      <c r="E1302" s="74" t="s">
        <v>927</v>
      </c>
      <c r="F1302" s="73"/>
      <c r="G1302" s="75"/>
      <c r="H1302" s="75"/>
      <c r="I1302" s="75"/>
      <c r="J1302" s="75"/>
      <c r="K1302" s="75"/>
      <c r="L1302" s="76">
        <v>24108.190000000002</v>
      </c>
      <c r="M1302" s="76">
        <v>24108.190000000002</v>
      </c>
      <c r="N1302" s="40"/>
    </row>
    <row r="1303" spans="1:14" x14ac:dyDescent="0.25">
      <c r="A1303" s="47" t="s">
        <v>4521</v>
      </c>
      <c r="B1303" s="63" t="s">
        <v>2021</v>
      </c>
      <c r="C1303" s="64" t="s">
        <v>104</v>
      </c>
      <c r="D1303" s="65">
        <v>60205</v>
      </c>
      <c r="E1303" s="66" t="s">
        <v>929</v>
      </c>
      <c r="F1303" s="67" t="s">
        <v>106</v>
      </c>
      <c r="G1303" s="68">
        <v>201.67</v>
      </c>
      <c r="H1303" s="68">
        <v>1</v>
      </c>
      <c r="I1303" s="69">
        <v>201.67</v>
      </c>
      <c r="J1303" s="69">
        <v>28.99</v>
      </c>
      <c r="K1303" s="69">
        <v>18.57</v>
      </c>
      <c r="L1303" s="69">
        <v>9591.42</v>
      </c>
      <c r="M1303" s="69">
        <v>9591.42</v>
      </c>
      <c r="N1303" s="40"/>
    </row>
    <row r="1304" spans="1:14" ht="24" x14ac:dyDescent="0.3">
      <c r="A1304" s="47" t="s">
        <v>4522</v>
      </c>
      <c r="B1304" s="63" t="s">
        <v>2022</v>
      </c>
      <c r="C1304" s="64" t="s">
        <v>170</v>
      </c>
      <c r="D1304" s="65">
        <v>92759</v>
      </c>
      <c r="E1304" s="66" t="s">
        <v>919</v>
      </c>
      <c r="F1304" s="67" t="s">
        <v>795</v>
      </c>
      <c r="G1304" s="68">
        <v>264.5</v>
      </c>
      <c r="H1304" s="68">
        <v>1</v>
      </c>
      <c r="I1304" s="69">
        <v>264.5</v>
      </c>
      <c r="J1304" s="69">
        <v>8.7799999999999994</v>
      </c>
      <c r="K1304" s="69">
        <v>3.18</v>
      </c>
      <c r="L1304" s="69">
        <v>3163.42</v>
      </c>
      <c r="M1304" s="69">
        <v>3163.42</v>
      </c>
      <c r="N1304" s="41"/>
    </row>
    <row r="1305" spans="1:14" ht="24" x14ac:dyDescent="0.3">
      <c r="A1305" s="47" t="s">
        <v>4523</v>
      </c>
      <c r="B1305" s="63" t="s">
        <v>2023</v>
      </c>
      <c r="C1305" s="64" t="s">
        <v>170</v>
      </c>
      <c r="D1305" s="65">
        <v>92762</v>
      </c>
      <c r="E1305" s="66" t="s">
        <v>807</v>
      </c>
      <c r="F1305" s="67" t="s">
        <v>795</v>
      </c>
      <c r="G1305" s="68">
        <v>535.9</v>
      </c>
      <c r="H1305" s="68">
        <v>1</v>
      </c>
      <c r="I1305" s="69">
        <v>535.9</v>
      </c>
      <c r="J1305" s="69">
        <v>8.68</v>
      </c>
      <c r="K1305" s="69">
        <v>0.9</v>
      </c>
      <c r="L1305" s="69">
        <v>5133.92</v>
      </c>
      <c r="M1305" s="69">
        <v>5133.92</v>
      </c>
      <c r="N1305" s="41"/>
    </row>
    <row r="1306" spans="1:14" ht="24" x14ac:dyDescent="0.3">
      <c r="A1306" s="47" t="s">
        <v>4524</v>
      </c>
      <c r="B1306" s="63" t="s">
        <v>2024</v>
      </c>
      <c r="C1306" s="64" t="s">
        <v>170</v>
      </c>
      <c r="D1306" s="65">
        <v>92763</v>
      </c>
      <c r="E1306" s="70" t="s">
        <v>3191</v>
      </c>
      <c r="F1306" s="67" t="s">
        <v>795</v>
      </c>
      <c r="G1306" s="68">
        <v>72.3</v>
      </c>
      <c r="H1306" s="68">
        <v>1</v>
      </c>
      <c r="I1306" s="69">
        <v>72.3</v>
      </c>
      <c r="J1306" s="69">
        <v>7.52</v>
      </c>
      <c r="K1306" s="69">
        <v>0.56000000000000005</v>
      </c>
      <c r="L1306" s="69">
        <v>584.17999999999995</v>
      </c>
      <c r="M1306" s="69">
        <v>584.17999999999995</v>
      </c>
      <c r="N1306" s="41"/>
    </row>
    <row r="1307" spans="1:14" x14ac:dyDescent="0.25">
      <c r="A1307" s="47" t="s">
        <v>4525</v>
      </c>
      <c r="B1307" s="63" t="s">
        <v>2025</v>
      </c>
      <c r="C1307" s="64" t="s">
        <v>104</v>
      </c>
      <c r="D1307" s="65">
        <v>60524</v>
      </c>
      <c r="E1307" s="66" t="s">
        <v>799</v>
      </c>
      <c r="F1307" s="67" t="s">
        <v>145</v>
      </c>
      <c r="G1307" s="68">
        <v>11.04</v>
      </c>
      <c r="H1307" s="68">
        <v>1</v>
      </c>
      <c r="I1307" s="69">
        <v>11.04</v>
      </c>
      <c r="J1307" s="69">
        <v>469.28</v>
      </c>
      <c r="K1307" s="69">
        <v>0</v>
      </c>
      <c r="L1307" s="69">
        <v>5180.8500000000004</v>
      </c>
      <c r="M1307" s="69">
        <v>5180.8500000000004</v>
      </c>
      <c r="N1307" s="40"/>
    </row>
    <row r="1308" spans="1:14" ht="24" x14ac:dyDescent="0.3">
      <c r="A1308" s="47" t="s">
        <v>4526</v>
      </c>
      <c r="B1308" s="63" t="s">
        <v>2026</v>
      </c>
      <c r="C1308" s="64" t="s">
        <v>104</v>
      </c>
      <c r="D1308" s="65">
        <v>60800</v>
      </c>
      <c r="E1308" s="70" t="s">
        <v>3179</v>
      </c>
      <c r="F1308" s="67" t="s">
        <v>145</v>
      </c>
      <c r="G1308" s="68">
        <v>11.04</v>
      </c>
      <c r="H1308" s="68">
        <v>1</v>
      </c>
      <c r="I1308" s="69">
        <v>11.04</v>
      </c>
      <c r="J1308" s="69">
        <v>0.1</v>
      </c>
      <c r="K1308" s="69">
        <v>41.06</v>
      </c>
      <c r="L1308" s="69">
        <v>454.4</v>
      </c>
      <c r="M1308" s="69">
        <v>454.4</v>
      </c>
      <c r="N1308" s="41"/>
    </row>
    <row r="1309" spans="1:14" x14ac:dyDescent="0.25">
      <c r="A1309" s="47" t="s">
        <v>4527</v>
      </c>
      <c r="B1309" s="72" t="s">
        <v>2027</v>
      </c>
      <c r="C1309" s="73"/>
      <c r="D1309" s="73"/>
      <c r="E1309" s="74" t="s">
        <v>935</v>
      </c>
      <c r="F1309" s="73"/>
      <c r="G1309" s="75"/>
      <c r="H1309" s="75"/>
      <c r="I1309" s="75"/>
      <c r="J1309" s="75"/>
      <c r="K1309" s="75"/>
      <c r="L1309" s="76">
        <v>30599.429999999997</v>
      </c>
      <c r="M1309" s="76">
        <v>30599.429999999997</v>
      </c>
      <c r="N1309" s="40"/>
    </row>
    <row r="1310" spans="1:14" x14ac:dyDescent="0.25">
      <c r="A1310" s="47" t="s">
        <v>4528</v>
      </c>
      <c r="B1310" s="63" t="s">
        <v>2028</v>
      </c>
      <c r="C1310" s="64" t="s">
        <v>104</v>
      </c>
      <c r="D1310" s="65">
        <v>60205</v>
      </c>
      <c r="E1310" s="66" t="s">
        <v>929</v>
      </c>
      <c r="F1310" s="67" t="s">
        <v>106</v>
      </c>
      <c r="G1310" s="68">
        <v>233.43</v>
      </c>
      <c r="H1310" s="68">
        <v>1</v>
      </c>
      <c r="I1310" s="69">
        <v>233.43</v>
      </c>
      <c r="J1310" s="69">
        <v>28.99</v>
      </c>
      <c r="K1310" s="69">
        <v>18.57</v>
      </c>
      <c r="L1310" s="69">
        <v>11101.93</v>
      </c>
      <c r="M1310" s="69">
        <v>11101.93</v>
      </c>
      <c r="N1310" s="40"/>
    </row>
    <row r="1311" spans="1:14" ht="24" x14ac:dyDescent="0.3">
      <c r="A1311" s="47" t="s">
        <v>4529</v>
      </c>
      <c r="B1311" s="63" t="s">
        <v>2029</v>
      </c>
      <c r="C1311" s="64" t="s">
        <v>170</v>
      </c>
      <c r="D1311" s="65">
        <v>92759</v>
      </c>
      <c r="E1311" s="70" t="s">
        <v>3178</v>
      </c>
      <c r="F1311" s="67" t="s">
        <v>795</v>
      </c>
      <c r="G1311" s="68">
        <v>211.4</v>
      </c>
      <c r="H1311" s="68">
        <v>1</v>
      </c>
      <c r="I1311" s="69">
        <v>211.4</v>
      </c>
      <c r="J1311" s="69">
        <v>8.7799999999999994</v>
      </c>
      <c r="K1311" s="69">
        <v>3.18</v>
      </c>
      <c r="L1311" s="69">
        <v>2528.34</v>
      </c>
      <c r="M1311" s="69">
        <v>2528.34</v>
      </c>
      <c r="N1311" s="41"/>
    </row>
    <row r="1312" spans="1:14" x14ac:dyDescent="0.25">
      <c r="A1312" s="47" t="s">
        <v>4530</v>
      </c>
      <c r="B1312" s="63" t="s">
        <v>2030</v>
      </c>
      <c r="C1312" s="64" t="s">
        <v>104</v>
      </c>
      <c r="D1312" s="65">
        <v>60304</v>
      </c>
      <c r="E1312" s="66" t="s">
        <v>921</v>
      </c>
      <c r="F1312" s="67" t="s">
        <v>795</v>
      </c>
      <c r="G1312" s="68">
        <v>424.2</v>
      </c>
      <c r="H1312" s="68">
        <v>1</v>
      </c>
      <c r="I1312" s="69">
        <v>424.2</v>
      </c>
      <c r="J1312" s="69">
        <v>7.79</v>
      </c>
      <c r="K1312" s="69">
        <v>2.37</v>
      </c>
      <c r="L1312" s="69">
        <v>4309.87</v>
      </c>
      <c r="M1312" s="69">
        <v>4309.87</v>
      </c>
      <c r="N1312" s="40"/>
    </row>
    <row r="1313" spans="1:14" ht="24" x14ac:dyDescent="0.3">
      <c r="A1313" s="47" t="s">
        <v>4531</v>
      </c>
      <c r="B1313" s="63" t="s">
        <v>2031</v>
      </c>
      <c r="C1313" s="64" t="s">
        <v>170</v>
      </c>
      <c r="D1313" s="65">
        <v>92762</v>
      </c>
      <c r="E1313" s="70" t="s">
        <v>3190</v>
      </c>
      <c r="F1313" s="67" t="s">
        <v>795</v>
      </c>
      <c r="G1313" s="68">
        <v>353.3</v>
      </c>
      <c r="H1313" s="68">
        <v>1</v>
      </c>
      <c r="I1313" s="69">
        <v>353.3</v>
      </c>
      <c r="J1313" s="69">
        <v>8.68</v>
      </c>
      <c r="K1313" s="69">
        <v>0.9</v>
      </c>
      <c r="L1313" s="69">
        <v>3384.61</v>
      </c>
      <c r="M1313" s="69">
        <v>3384.61</v>
      </c>
      <c r="N1313" s="41"/>
    </row>
    <row r="1314" spans="1:14" x14ac:dyDescent="0.25">
      <c r="A1314" s="47" t="s">
        <v>4532</v>
      </c>
      <c r="B1314" s="63" t="s">
        <v>2032</v>
      </c>
      <c r="C1314" s="64" t="s">
        <v>104</v>
      </c>
      <c r="D1314" s="65">
        <v>60524</v>
      </c>
      <c r="E1314" s="66" t="s">
        <v>799</v>
      </c>
      <c r="F1314" s="67" t="s">
        <v>145</v>
      </c>
      <c r="G1314" s="68">
        <v>18.170000000000002</v>
      </c>
      <c r="H1314" s="68">
        <v>1</v>
      </c>
      <c r="I1314" s="69">
        <v>18.170000000000002</v>
      </c>
      <c r="J1314" s="69">
        <v>469.28</v>
      </c>
      <c r="K1314" s="69">
        <v>0</v>
      </c>
      <c r="L1314" s="69">
        <v>8526.81</v>
      </c>
      <c r="M1314" s="69">
        <v>8526.81</v>
      </c>
      <c r="N1314" s="40"/>
    </row>
    <row r="1315" spans="1:14" ht="24" x14ac:dyDescent="0.3">
      <c r="A1315" s="47" t="s">
        <v>4533</v>
      </c>
      <c r="B1315" s="63" t="s">
        <v>2033</v>
      </c>
      <c r="C1315" s="64" t="s">
        <v>104</v>
      </c>
      <c r="D1315" s="65">
        <v>60800</v>
      </c>
      <c r="E1315" s="70" t="s">
        <v>3179</v>
      </c>
      <c r="F1315" s="67" t="s">
        <v>145</v>
      </c>
      <c r="G1315" s="68">
        <v>18.170000000000002</v>
      </c>
      <c r="H1315" s="68">
        <v>1</v>
      </c>
      <c r="I1315" s="69">
        <v>18.170000000000002</v>
      </c>
      <c r="J1315" s="69">
        <v>0.1</v>
      </c>
      <c r="K1315" s="69">
        <v>41.06</v>
      </c>
      <c r="L1315" s="69">
        <v>747.87</v>
      </c>
      <c r="M1315" s="69">
        <v>747.87</v>
      </c>
      <c r="N1315" s="41"/>
    </row>
    <row r="1316" spans="1:14" x14ac:dyDescent="0.25">
      <c r="A1316" s="47" t="s">
        <v>4534</v>
      </c>
      <c r="B1316" s="72" t="s">
        <v>2034</v>
      </c>
      <c r="C1316" s="73"/>
      <c r="D1316" s="73"/>
      <c r="E1316" s="74" t="s">
        <v>942</v>
      </c>
      <c r="F1316" s="73"/>
      <c r="G1316" s="75"/>
      <c r="H1316" s="75"/>
      <c r="I1316" s="75"/>
      <c r="J1316" s="75"/>
      <c r="K1316" s="75"/>
      <c r="L1316" s="76">
        <v>32995.22</v>
      </c>
      <c r="M1316" s="76">
        <v>32995.22</v>
      </c>
      <c r="N1316" s="40"/>
    </row>
    <row r="1317" spans="1:14" ht="36" x14ac:dyDescent="0.3">
      <c r="A1317" s="47" t="s">
        <v>4535</v>
      </c>
      <c r="B1317" s="63" t="s">
        <v>2035</v>
      </c>
      <c r="C1317" s="64" t="s">
        <v>270</v>
      </c>
      <c r="D1317" s="77" t="s">
        <v>944</v>
      </c>
      <c r="E1317" s="66" t="s">
        <v>945</v>
      </c>
      <c r="F1317" s="67" t="s">
        <v>106</v>
      </c>
      <c r="G1317" s="68">
        <v>271.32</v>
      </c>
      <c r="H1317" s="68">
        <v>1</v>
      </c>
      <c r="I1317" s="69">
        <v>271.32</v>
      </c>
      <c r="J1317" s="69">
        <v>93.59</v>
      </c>
      <c r="K1317" s="69">
        <v>28.02</v>
      </c>
      <c r="L1317" s="69">
        <v>32995.22</v>
      </c>
      <c r="M1317" s="69">
        <v>32995.22</v>
      </c>
      <c r="N1317" s="42"/>
    </row>
    <row r="1318" spans="1:14" x14ac:dyDescent="0.25">
      <c r="A1318" s="47" t="s">
        <v>4536</v>
      </c>
      <c r="B1318" s="72" t="s">
        <v>2036</v>
      </c>
      <c r="C1318" s="73"/>
      <c r="D1318" s="73"/>
      <c r="E1318" s="74" t="s">
        <v>907</v>
      </c>
      <c r="F1318" s="73"/>
      <c r="G1318" s="75"/>
      <c r="H1318" s="75"/>
      <c r="I1318" s="75"/>
      <c r="J1318" s="75"/>
      <c r="K1318" s="75"/>
      <c r="L1318" s="76">
        <v>225.18</v>
      </c>
      <c r="M1318" s="76">
        <v>225.18</v>
      </c>
      <c r="N1318" s="40"/>
    </row>
    <row r="1319" spans="1:14" x14ac:dyDescent="0.25">
      <c r="A1319" s="47" t="s">
        <v>4537</v>
      </c>
      <c r="B1319" s="63" t="s">
        <v>2037</v>
      </c>
      <c r="C1319" s="64" t="s">
        <v>104</v>
      </c>
      <c r="D1319" s="65">
        <v>60487</v>
      </c>
      <c r="E1319" s="66" t="s">
        <v>909</v>
      </c>
      <c r="F1319" s="67" t="s">
        <v>101</v>
      </c>
      <c r="G1319" s="68">
        <v>18</v>
      </c>
      <c r="H1319" s="68">
        <v>1</v>
      </c>
      <c r="I1319" s="69">
        <v>18</v>
      </c>
      <c r="J1319" s="69">
        <v>12.51</v>
      </c>
      <c r="K1319" s="69">
        <v>0</v>
      </c>
      <c r="L1319" s="69">
        <v>225.18</v>
      </c>
      <c r="M1319" s="69">
        <v>225.18</v>
      </c>
      <c r="N1319" s="40"/>
    </row>
    <row r="1320" spans="1:14" x14ac:dyDescent="0.25">
      <c r="A1320" s="47" t="s">
        <v>4538</v>
      </c>
      <c r="B1320" s="72" t="s">
        <v>2038</v>
      </c>
      <c r="C1320" s="73"/>
      <c r="D1320" s="73"/>
      <c r="E1320" s="74" t="s">
        <v>949</v>
      </c>
      <c r="F1320" s="73"/>
      <c r="G1320" s="75"/>
      <c r="H1320" s="75"/>
      <c r="I1320" s="75"/>
      <c r="J1320" s="75"/>
      <c r="K1320" s="75"/>
      <c r="L1320" s="76">
        <v>5293.49</v>
      </c>
      <c r="M1320" s="76">
        <v>5293.49</v>
      </c>
      <c r="N1320" s="40"/>
    </row>
    <row r="1321" spans="1:14" x14ac:dyDescent="0.25">
      <c r="A1321" s="47" t="s">
        <v>4539</v>
      </c>
      <c r="B1321" s="63" t="s">
        <v>2039</v>
      </c>
      <c r="C1321" s="64" t="s">
        <v>104</v>
      </c>
      <c r="D1321" s="65">
        <v>60010</v>
      </c>
      <c r="E1321" s="66" t="s">
        <v>951</v>
      </c>
      <c r="F1321" s="67" t="s">
        <v>145</v>
      </c>
      <c r="G1321" s="68">
        <v>2.17</v>
      </c>
      <c r="H1321" s="68">
        <v>1</v>
      </c>
      <c r="I1321" s="69">
        <v>2.17</v>
      </c>
      <c r="J1321" s="69">
        <v>1844.23</v>
      </c>
      <c r="K1321" s="69">
        <v>595.16999999999996</v>
      </c>
      <c r="L1321" s="69">
        <v>5293.49</v>
      </c>
      <c r="M1321" s="69">
        <v>5293.49</v>
      </c>
      <c r="N1321" s="40"/>
    </row>
    <row r="1322" spans="1:14" x14ac:dyDescent="0.25">
      <c r="A1322" s="47" t="s">
        <v>4540</v>
      </c>
      <c r="B1322" s="57" t="s">
        <v>2040</v>
      </c>
      <c r="C1322" s="60"/>
      <c r="D1322" s="60"/>
      <c r="E1322" s="59" t="s">
        <v>30</v>
      </c>
      <c r="F1322" s="60"/>
      <c r="G1322" s="61"/>
      <c r="H1322" s="61"/>
      <c r="I1322" s="61"/>
      <c r="J1322" s="61"/>
      <c r="K1322" s="61"/>
      <c r="L1322" s="62">
        <v>20251.979999999996</v>
      </c>
      <c r="M1322" s="62">
        <v>20251.979999999996</v>
      </c>
      <c r="N1322" s="40"/>
    </row>
    <row r="1323" spans="1:14" x14ac:dyDescent="0.25">
      <c r="A1323" s="47" t="s">
        <v>4541</v>
      </c>
      <c r="B1323" s="72" t="s">
        <v>2041</v>
      </c>
      <c r="C1323" s="73"/>
      <c r="D1323" s="73"/>
      <c r="E1323" s="74" t="s">
        <v>954</v>
      </c>
      <c r="F1323" s="73"/>
      <c r="G1323" s="75"/>
      <c r="H1323" s="75"/>
      <c r="I1323" s="75"/>
      <c r="J1323" s="75"/>
      <c r="K1323" s="75"/>
      <c r="L1323" s="76">
        <v>13867.969999999996</v>
      </c>
      <c r="M1323" s="76">
        <v>13867.969999999996</v>
      </c>
      <c r="N1323" s="40"/>
    </row>
    <row r="1324" spans="1:14" x14ac:dyDescent="0.25">
      <c r="A1324" s="47" t="s">
        <v>4542</v>
      </c>
      <c r="B1324" s="63" t="s">
        <v>2042</v>
      </c>
      <c r="C1324" s="64" t="s">
        <v>104</v>
      </c>
      <c r="D1324" s="65">
        <v>70351</v>
      </c>
      <c r="E1324" s="66" t="s">
        <v>1355</v>
      </c>
      <c r="F1324" s="67" t="s">
        <v>101</v>
      </c>
      <c r="G1324" s="68">
        <v>39</v>
      </c>
      <c r="H1324" s="68">
        <v>1</v>
      </c>
      <c r="I1324" s="69">
        <v>39</v>
      </c>
      <c r="J1324" s="69">
        <v>0.56000000000000005</v>
      </c>
      <c r="K1324" s="69">
        <v>0.3</v>
      </c>
      <c r="L1324" s="69">
        <v>33.54</v>
      </c>
      <c r="M1324" s="69">
        <v>33.54</v>
      </c>
      <c r="N1324" s="40"/>
    </row>
    <row r="1325" spans="1:14" x14ac:dyDescent="0.25">
      <c r="A1325" s="47" t="s">
        <v>4543</v>
      </c>
      <c r="B1325" s="63" t="s">
        <v>2043</v>
      </c>
      <c r="C1325" s="64" t="s">
        <v>104</v>
      </c>
      <c r="D1325" s="65">
        <v>70391</v>
      </c>
      <c r="E1325" s="66" t="s">
        <v>231</v>
      </c>
      <c r="F1325" s="67" t="s">
        <v>101</v>
      </c>
      <c r="G1325" s="68">
        <v>430</v>
      </c>
      <c r="H1325" s="68">
        <v>1</v>
      </c>
      <c r="I1325" s="69">
        <v>430</v>
      </c>
      <c r="J1325" s="69">
        <v>0.14000000000000001</v>
      </c>
      <c r="K1325" s="69">
        <v>0.47</v>
      </c>
      <c r="L1325" s="69">
        <v>262.3</v>
      </c>
      <c r="M1325" s="69">
        <v>262.3</v>
      </c>
      <c r="N1325" s="40"/>
    </row>
    <row r="1326" spans="1:14" x14ac:dyDescent="0.25">
      <c r="A1326" s="47" t="s">
        <v>4544</v>
      </c>
      <c r="B1326" s="63" t="s">
        <v>2044</v>
      </c>
      <c r="C1326" s="64" t="s">
        <v>104</v>
      </c>
      <c r="D1326" s="65">
        <v>70422</v>
      </c>
      <c r="E1326" s="66" t="s">
        <v>357</v>
      </c>
      <c r="F1326" s="67" t="s">
        <v>358</v>
      </c>
      <c r="G1326" s="68">
        <v>1</v>
      </c>
      <c r="H1326" s="68">
        <v>1</v>
      </c>
      <c r="I1326" s="69">
        <v>1</v>
      </c>
      <c r="J1326" s="69">
        <v>2.35</v>
      </c>
      <c r="K1326" s="69">
        <v>0.3</v>
      </c>
      <c r="L1326" s="69">
        <v>2.65</v>
      </c>
      <c r="M1326" s="69">
        <v>2.65</v>
      </c>
      <c r="N1326" s="40"/>
    </row>
    <row r="1327" spans="1:14" x14ac:dyDescent="0.25">
      <c r="A1327" s="47" t="s">
        <v>4545</v>
      </c>
      <c r="B1327" s="63" t="s">
        <v>2045</v>
      </c>
      <c r="C1327" s="64" t="s">
        <v>104</v>
      </c>
      <c r="D1327" s="65">
        <v>71861</v>
      </c>
      <c r="E1327" s="66" t="s">
        <v>267</v>
      </c>
      <c r="F1327" s="67" t="s">
        <v>101</v>
      </c>
      <c r="G1327" s="68">
        <v>430</v>
      </c>
      <c r="H1327" s="68">
        <v>1</v>
      </c>
      <c r="I1327" s="69">
        <v>430</v>
      </c>
      <c r="J1327" s="69">
        <v>0.1</v>
      </c>
      <c r="K1327" s="69">
        <v>0.3</v>
      </c>
      <c r="L1327" s="69">
        <v>172</v>
      </c>
      <c r="M1327" s="69">
        <v>172</v>
      </c>
      <c r="N1327" s="40"/>
    </row>
    <row r="1328" spans="1:14" ht="24" x14ac:dyDescent="0.3">
      <c r="A1328" s="47" t="s">
        <v>4546</v>
      </c>
      <c r="B1328" s="63" t="s">
        <v>2046</v>
      </c>
      <c r="C1328" s="64" t="s">
        <v>170</v>
      </c>
      <c r="D1328" s="65">
        <v>91844</v>
      </c>
      <c r="E1328" s="70" t="s">
        <v>3192</v>
      </c>
      <c r="F1328" s="67" t="s">
        <v>123</v>
      </c>
      <c r="G1328" s="68">
        <v>96</v>
      </c>
      <c r="H1328" s="68">
        <v>1</v>
      </c>
      <c r="I1328" s="69">
        <v>96</v>
      </c>
      <c r="J1328" s="69">
        <v>2.92</v>
      </c>
      <c r="K1328" s="69">
        <v>2.09</v>
      </c>
      <c r="L1328" s="69">
        <v>480.96</v>
      </c>
      <c r="M1328" s="69">
        <v>480.96</v>
      </c>
      <c r="N1328" s="41"/>
    </row>
    <row r="1329" spans="1:14" ht="24" x14ac:dyDescent="0.3">
      <c r="A1329" s="47" t="s">
        <v>4547</v>
      </c>
      <c r="B1329" s="63" t="s">
        <v>2047</v>
      </c>
      <c r="C1329" s="64" t="s">
        <v>170</v>
      </c>
      <c r="D1329" s="65">
        <v>91854</v>
      </c>
      <c r="E1329" s="66" t="s">
        <v>963</v>
      </c>
      <c r="F1329" s="67" t="s">
        <v>123</v>
      </c>
      <c r="G1329" s="68">
        <v>30</v>
      </c>
      <c r="H1329" s="68">
        <v>1</v>
      </c>
      <c r="I1329" s="69">
        <v>30</v>
      </c>
      <c r="J1329" s="69">
        <v>3.33</v>
      </c>
      <c r="K1329" s="69">
        <v>3.99</v>
      </c>
      <c r="L1329" s="69">
        <v>219.6</v>
      </c>
      <c r="M1329" s="69">
        <v>219.6</v>
      </c>
      <c r="N1329" s="41"/>
    </row>
    <row r="1330" spans="1:14" ht="24" x14ac:dyDescent="0.3">
      <c r="A1330" s="47" t="s">
        <v>4548</v>
      </c>
      <c r="B1330" s="63" t="s">
        <v>2048</v>
      </c>
      <c r="C1330" s="64" t="s">
        <v>170</v>
      </c>
      <c r="D1330" s="65">
        <v>91846</v>
      </c>
      <c r="E1330" s="66" t="s">
        <v>1364</v>
      </c>
      <c r="F1330" s="67" t="s">
        <v>123</v>
      </c>
      <c r="G1330" s="68">
        <v>13</v>
      </c>
      <c r="H1330" s="68">
        <v>1</v>
      </c>
      <c r="I1330" s="69">
        <v>13</v>
      </c>
      <c r="J1330" s="69">
        <v>4.62</v>
      </c>
      <c r="K1330" s="69">
        <v>2.54</v>
      </c>
      <c r="L1330" s="69">
        <v>93.08</v>
      </c>
      <c r="M1330" s="69">
        <v>93.08</v>
      </c>
      <c r="N1330" s="41"/>
    </row>
    <row r="1331" spans="1:14" ht="24" x14ac:dyDescent="0.3">
      <c r="A1331" s="47" t="s">
        <v>4549</v>
      </c>
      <c r="B1331" s="63" t="s">
        <v>2049</v>
      </c>
      <c r="C1331" s="64" t="s">
        <v>170</v>
      </c>
      <c r="D1331" s="65">
        <v>91856</v>
      </c>
      <c r="E1331" s="66" t="s">
        <v>966</v>
      </c>
      <c r="F1331" s="67" t="s">
        <v>123</v>
      </c>
      <c r="G1331" s="68">
        <v>2</v>
      </c>
      <c r="H1331" s="68">
        <v>1</v>
      </c>
      <c r="I1331" s="69">
        <v>2</v>
      </c>
      <c r="J1331" s="69">
        <v>4.93</v>
      </c>
      <c r="K1331" s="69">
        <v>4.41</v>
      </c>
      <c r="L1331" s="69">
        <v>18.68</v>
      </c>
      <c r="M1331" s="69">
        <v>18.68</v>
      </c>
      <c r="N1331" s="41"/>
    </row>
    <row r="1332" spans="1:14" x14ac:dyDescent="0.25">
      <c r="A1332" s="47" t="s">
        <v>4550</v>
      </c>
      <c r="B1332" s="63" t="s">
        <v>2050</v>
      </c>
      <c r="C1332" s="64" t="s">
        <v>104</v>
      </c>
      <c r="D1332" s="65">
        <v>71251</v>
      </c>
      <c r="E1332" s="66" t="s">
        <v>251</v>
      </c>
      <c r="F1332" s="67" t="s">
        <v>123</v>
      </c>
      <c r="G1332" s="68">
        <v>39</v>
      </c>
      <c r="H1332" s="68">
        <v>1</v>
      </c>
      <c r="I1332" s="69">
        <v>39</v>
      </c>
      <c r="J1332" s="69">
        <v>6.88</v>
      </c>
      <c r="K1332" s="69">
        <v>8.89</v>
      </c>
      <c r="L1332" s="69">
        <v>615.03</v>
      </c>
      <c r="M1332" s="69">
        <v>615.03</v>
      </c>
      <c r="N1332" s="40"/>
    </row>
    <row r="1333" spans="1:14" x14ac:dyDescent="0.25">
      <c r="A1333" s="47" t="s">
        <v>4551</v>
      </c>
      <c r="B1333" s="63" t="s">
        <v>2051</v>
      </c>
      <c r="C1333" s="64" t="s">
        <v>104</v>
      </c>
      <c r="D1333" s="65">
        <v>71722</v>
      </c>
      <c r="E1333" s="66" t="s">
        <v>265</v>
      </c>
      <c r="F1333" s="67" t="s">
        <v>101</v>
      </c>
      <c r="G1333" s="68">
        <v>13</v>
      </c>
      <c r="H1333" s="68">
        <v>1</v>
      </c>
      <c r="I1333" s="69">
        <v>13</v>
      </c>
      <c r="J1333" s="69">
        <v>1.43</v>
      </c>
      <c r="K1333" s="69">
        <v>1.18</v>
      </c>
      <c r="L1333" s="69">
        <v>33.93</v>
      </c>
      <c r="M1333" s="69">
        <v>33.93</v>
      </c>
      <c r="N1333" s="40"/>
    </row>
    <row r="1334" spans="1:14" x14ac:dyDescent="0.25">
      <c r="A1334" s="47" t="s">
        <v>4552</v>
      </c>
      <c r="B1334" s="63" t="s">
        <v>2052</v>
      </c>
      <c r="C1334" s="64" t="s">
        <v>104</v>
      </c>
      <c r="D1334" s="65">
        <v>71121</v>
      </c>
      <c r="E1334" s="66" t="s">
        <v>320</v>
      </c>
      <c r="F1334" s="67" t="s">
        <v>101</v>
      </c>
      <c r="G1334" s="68">
        <v>3</v>
      </c>
      <c r="H1334" s="68">
        <v>1</v>
      </c>
      <c r="I1334" s="69">
        <v>3</v>
      </c>
      <c r="J1334" s="69">
        <v>3.79</v>
      </c>
      <c r="K1334" s="69">
        <v>3.84</v>
      </c>
      <c r="L1334" s="69">
        <v>22.89</v>
      </c>
      <c r="M1334" s="69">
        <v>22.89</v>
      </c>
      <c r="N1334" s="40"/>
    </row>
    <row r="1335" spans="1:14" ht="24" x14ac:dyDescent="0.3">
      <c r="A1335" s="47" t="s">
        <v>4553</v>
      </c>
      <c r="B1335" s="63" t="s">
        <v>2053</v>
      </c>
      <c r="C1335" s="64" t="s">
        <v>170</v>
      </c>
      <c r="D1335" s="65">
        <v>91939</v>
      </c>
      <c r="E1335" s="66" t="s">
        <v>238</v>
      </c>
      <c r="F1335" s="67" t="s">
        <v>101</v>
      </c>
      <c r="G1335" s="68">
        <v>8</v>
      </c>
      <c r="H1335" s="68">
        <v>1</v>
      </c>
      <c r="I1335" s="69">
        <v>8</v>
      </c>
      <c r="J1335" s="69">
        <v>7</v>
      </c>
      <c r="K1335" s="69">
        <v>16.420000000000002</v>
      </c>
      <c r="L1335" s="69">
        <v>187.36</v>
      </c>
      <c r="M1335" s="69">
        <v>187.36</v>
      </c>
      <c r="N1335" s="41"/>
    </row>
    <row r="1336" spans="1:14" x14ac:dyDescent="0.25">
      <c r="A1336" s="47" t="s">
        <v>4554</v>
      </c>
      <c r="B1336" s="63" t="s">
        <v>2054</v>
      </c>
      <c r="C1336" s="64" t="s">
        <v>104</v>
      </c>
      <c r="D1336" s="65">
        <v>72425</v>
      </c>
      <c r="E1336" s="66" t="s">
        <v>1447</v>
      </c>
      <c r="F1336" s="67" t="s">
        <v>101</v>
      </c>
      <c r="G1336" s="68">
        <v>8</v>
      </c>
      <c r="H1336" s="68">
        <v>1</v>
      </c>
      <c r="I1336" s="69">
        <v>8</v>
      </c>
      <c r="J1336" s="69">
        <v>3.58</v>
      </c>
      <c r="K1336" s="69">
        <v>0.88</v>
      </c>
      <c r="L1336" s="69">
        <v>35.68</v>
      </c>
      <c r="M1336" s="69">
        <v>35.68</v>
      </c>
      <c r="N1336" s="40"/>
    </row>
    <row r="1337" spans="1:14" ht="24" x14ac:dyDescent="0.3">
      <c r="A1337" s="47" t="s">
        <v>4555</v>
      </c>
      <c r="B1337" s="63" t="s">
        <v>2055</v>
      </c>
      <c r="C1337" s="64" t="s">
        <v>170</v>
      </c>
      <c r="D1337" s="65">
        <v>91940</v>
      </c>
      <c r="E1337" s="66" t="s">
        <v>968</v>
      </c>
      <c r="F1337" s="67" t="s">
        <v>101</v>
      </c>
      <c r="G1337" s="68">
        <v>6</v>
      </c>
      <c r="H1337" s="68">
        <v>1</v>
      </c>
      <c r="I1337" s="69">
        <v>6</v>
      </c>
      <c r="J1337" s="69">
        <v>4.42</v>
      </c>
      <c r="K1337" s="69">
        <v>8.7200000000000006</v>
      </c>
      <c r="L1337" s="69">
        <v>78.84</v>
      </c>
      <c r="M1337" s="69">
        <v>78.84</v>
      </c>
      <c r="N1337" s="41"/>
    </row>
    <row r="1338" spans="1:14" ht="24" x14ac:dyDescent="0.3">
      <c r="A1338" s="47" t="s">
        <v>4556</v>
      </c>
      <c r="B1338" s="63" t="s">
        <v>2056</v>
      </c>
      <c r="C1338" s="64" t="s">
        <v>170</v>
      </c>
      <c r="D1338" s="65">
        <v>91941</v>
      </c>
      <c r="E1338" s="66" t="s">
        <v>970</v>
      </c>
      <c r="F1338" s="67" t="s">
        <v>101</v>
      </c>
      <c r="G1338" s="68">
        <v>16</v>
      </c>
      <c r="H1338" s="68">
        <v>1</v>
      </c>
      <c r="I1338" s="69">
        <v>16</v>
      </c>
      <c r="J1338" s="69">
        <v>3.13</v>
      </c>
      <c r="K1338" s="69">
        <v>4.97</v>
      </c>
      <c r="L1338" s="69">
        <v>129.6</v>
      </c>
      <c r="M1338" s="69">
        <v>129.6</v>
      </c>
      <c r="N1338" s="41"/>
    </row>
    <row r="1339" spans="1:14" ht="24" x14ac:dyDescent="0.3">
      <c r="A1339" s="47" t="s">
        <v>4557</v>
      </c>
      <c r="B1339" s="63" t="s">
        <v>2057</v>
      </c>
      <c r="C1339" s="64" t="s">
        <v>170</v>
      </c>
      <c r="D1339" s="65">
        <v>91943</v>
      </c>
      <c r="E1339" s="70" t="s">
        <v>3211</v>
      </c>
      <c r="F1339" s="67" t="s">
        <v>101</v>
      </c>
      <c r="G1339" s="68">
        <v>4</v>
      </c>
      <c r="H1339" s="68">
        <v>1</v>
      </c>
      <c r="I1339" s="69">
        <v>4</v>
      </c>
      <c r="J1339" s="69">
        <v>5.8</v>
      </c>
      <c r="K1339" s="69">
        <v>9.0500000000000007</v>
      </c>
      <c r="L1339" s="69">
        <v>59.4</v>
      </c>
      <c r="M1339" s="69">
        <v>59.4</v>
      </c>
      <c r="N1339" s="41"/>
    </row>
    <row r="1340" spans="1:14" x14ac:dyDescent="0.25">
      <c r="A1340" s="47" t="s">
        <v>4558</v>
      </c>
      <c r="B1340" s="63" t="s">
        <v>2058</v>
      </c>
      <c r="C1340" s="64" t="s">
        <v>104</v>
      </c>
      <c r="D1340" s="65">
        <v>70680</v>
      </c>
      <c r="E1340" s="66" t="s">
        <v>972</v>
      </c>
      <c r="F1340" s="67" t="s">
        <v>101</v>
      </c>
      <c r="G1340" s="68">
        <v>2</v>
      </c>
      <c r="H1340" s="68">
        <v>1</v>
      </c>
      <c r="I1340" s="69">
        <v>2</v>
      </c>
      <c r="J1340" s="69">
        <v>2.17</v>
      </c>
      <c r="K1340" s="69">
        <v>4.45</v>
      </c>
      <c r="L1340" s="69">
        <v>13.24</v>
      </c>
      <c r="M1340" s="69">
        <v>13.24</v>
      </c>
      <c r="N1340" s="40"/>
    </row>
    <row r="1341" spans="1:14" x14ac:dyDescent="0.25">
      <c r="A1341" s="47" t="s">
        <v>4559</v>
      </c>
      <c r="B1341" s="63" t="s">
        <v>2059</v>
      </c>
      <c r="C1341" s="64" t="s">
        <v>104</v>
      </c>
      <c r="D1341" s="65">
        <v>70682</v>
      </c>
      <c r="E1341" s="66" t="s">
        <v>974</v>
      </c>
      <c r="F1341" s="67" t="s">
        <v>101</v>
      </c>
      <c r="G1341" s="68">
        <v>32</v>
      </c>
      <c r="H1341" s="68">
        <v>1</v>
      </c>
      <c r="I1341" s="69">
        <v>32</v>
      </c>
      <c r="J1341" s="69">
        <v>4.66</v>
      </c>
      <c r="K1341" s="69">
        <v>4.45</v>
      </c>
      <c r="L1341" s="69">
        <v>291.52</v>
      </c>
      <c r="M1341" s="69">
        <v>291.52</v>
      </c>
      <c r="N1341" s="40"/>
    </row>
    <row r="1342" spans="1:14" x14ac:dyDescent="0.25">
      <c r="A1342" s="47" t="s">
        <v>4560</v>
      </c>
      <c r="B1342" s="63" t="s">
        <v>2060</v>
      </c>
      <c r="C1342" s="64" t="s">
        <v>104</v>
      </c>
      <c r="D1342" s="65">
        <v>70929</v>
      </c>
      <c r="E1342" s="66" t="s">
        <v>243</v>
      </c>
      <c r="F1342" s="67" t="s">
        <v>101</v>
      </c>
      <c r="G1342" s="68">
        <v>13</v>
      </c>
      <c r="H1342" s="68">
        <v>1</v>
      </c>
      <c r="I1342" s="69">
        <v>13</v>
      </c>
      <c r="J1342" s="69">
        <v>7.04</v>
      </c>
      <c r="K1342" s="69">
        <v>10.07</v>
      </c>
      <c r="L1342" s="69">
        <v>222.43</v>
      </c>
      <c r="M1342" s="69">
        <v>222.43</v>
      </c>
      <c r="N1342" s="40"/>
    </row>
    <row r="1343" spans="1:14" x14ac:dyDescent="0.25">
      <c r="A1343" s="47" t="s">
        <v>4561</v>
      </c>
      <c r="B1343" s="63" t="s">
        <v>2061</v>
      </c>
      <c r="C1343" s="64" t="s">
        <v>104</v>
      </c>
      <c r="D1343" s="65">
        <v>70563</v>
      </c>
      <c r="E1343" s="66" t="s">
        <v>976</v>
      </c>
      <c r="F1343" s="67" t="s">
        <v>123</v>
      </c>
      <c r="G1343" s="68">
        <v>850</v>
      </c>
      <c r="H1343" s="68">
        <v>1</v>
      </c>
      <c r="I1343" s="69">
        <v>850</v>
      </c>
      <c r="J1343" s="69">
        <v>2.04</v>
      </c>
      <c r="K1343" s="69">
        <v>1.62</v>
      </c>
      <c r="L1343" s="69">
        <v>3111</v>
      </c>
      <c r="M1343" s="69">
        <v>3111</v>
      </c>
      <c r="N1343" s="40"/>
    </row>
    <row r="1344" spans="1:14" x14ac:dyDescent="0.25">
      <c r="A1344" s="47" t="s">
        <v>4562</v>
      </c>
      <c r="B1344" s="63" t="s">
        <v>2062</v>
      </c>
      <c r="C1344" s="64" t="s">
        <v>104</v>
      </c>
      <c r="D1344" s="65">
        <v>72578</v>
      </c>
      <c r="E1344" s="66" t="s">
        <v>978</v>
      </c>
      <c r="F1344" s="67" t="s">
        <v>101</v>
      </c>
      <c r="G1344" s="68">
        <v>8</v>
      </c>
      <c r="H1344" s="68">
        <v>1</v>
      </c>
      <c r="I1344" s="69">
        <v>8</v>
      </c>
      <c r="J1344" s="69">
        <v>6.71</v>
      </c>
      <c r="K1344" s="69">
        <v>8.6</v>
      </c>
      <c r="L1344" s="69">
        <v>122.48</v>
      </c>
      <c r="M1344" s="69">
        <v>122.48</v>
      </c>
      <c r="N1344" s="40"/>
    </row>
    <row r="1345" spans="1:14" ht="24" x14ac:dyDescent="0.3">
      <c r="A1345" s="47" t="s">
        <v>4563</v>
      </c>
      <c r="B1345" s="63" t="s">
        <v>2063</v>
      </c>
      <c r="C1345" s="64" t="s">
        <v>170</v>
      </c>
      <c r="D1345" s="65">
        <v>92008</v>
      </c>
      <c r="E1345" s="66" t="s">
        <v>1393</v>
      </c>
      <c r="F1345" s="67" t="s">
        <v>101</v>
      </c>
      <c r="G1345" s="68">
        <v>8</v>
      </c>
      <c r="H1345" s="68">
        <v>1</v>
      </c>
      <c r="I1345" s="69">
        <v>8</v>
      </c>
      <c r="J1345" s="69">
        <v>20.07</v>
      </c>
      <c r="K1345" s="69">
        <v>16.260000000000002</v>
      </c>
      <c r="L1345" s="69">
        <v>290.64</v>
      </c>
      <c r="M1345" s="69">
        <v>290.64</v>
      </c>
      <c r="N1345" s="41"/>
    </row>
    <row r="1346" spans="1:14" x14ac:dyDescent="0.25">
      <c r="A1346" s="47" t="s">
        <v>4564</v>
      </c>
      <c r="B1346" s="63" t="s">
        <v>2064</v>
      </c>
      <c r="C1346" s="64" t="s">
        <v>104</v>
      </c>
      <c r="D1346" s="65">
        <v>72578</v>
      </c>
      <c r="E1346" s="66" t="s">
        <v>978</v>
      </c>
      <c r="F1346" s="67" t="s">
        <v>101</v>
      </c>
      <c r="G1346" s="68">
        <v>2</v>
      </c>
      <c r="H1346" s="68">
        <v>1</v>
      </c>
      <c r="I1346" s="69">
        <v>2</v>
      </c>
      <c r="J1346" s="69">
        <v>6.71</v>
      </c>
      <c r="K1346" s="69">
        <v>8.6</v>
      </c>
      <c r="L1346" s="69">
        <v>30.62</v>
      </c>
      <c r="M1346" s="69">
        <v>30.62</v>
      </c>
      <c r="N1346" s="40"/>
    </row>
    <row r="1347" spans="1:14" ht="24" x14ac:dyDescent="0.3">
      <c r="A1347" s="47" t="s">
        <v>4565</v>
      </c>
      <c r="B1347" s="63" t="s">
        <v>2065</v>
      </c>
      <c r="C1347" s="64" t="s">
        <v>170</v>
      </c>
      <c r="D1347" s="65">
        <v>91990</v>
      </c>
      <c r="E1347" s="66" t="s">
        <v>2066</v>
      </c>
      <c r="F1347" s="67" t="s">
        <v>101</v>
      </c>
      <c r="G1347" s="68">
        <v>8</v>
      </c>
      <c r="H1347" s="68">
        <v>1</v>
      </c>
      <c r="I1347" s="69">
        <v>8</v>
      </c>
      <c r="J1347" s="69">
        <v>10.8</v>
      </c>
      <c r="K1347" s="69">
        <v>15.13</v>
      </c>
      <c r="L1347" s="69">
        <v>207.44</v>
      </c>
      <c r="M1347" s="69">
        <v>207.44</v>
      </c>
      <c r="N1347" s="41"/>
    </row>
    <row r="1348" spans="1:14" x14ac:dyDescent="0.25">
      <c r="A1348" s="47" t="s">
        <v>4566</v>
      </c>
      <c r="B1348" s="63" t="s">
        <v>2067</v>
      </c>
      <c r="C1348" s="64" t="s">
        <v>104</v>
      </c>
      <c r="D1348" s="65">
        <v>71431</v>
      </c>
      <c r="E1348" s="66" t="s">
        <v>1397</v>
      </c>
      <c r="F1348" s="67" t="s">
        <v>101</v>
      </c>
      <c r="G1348" s="68">
        <v>2</v>
      </c>
      <c r="H1348" s="68">
        <v>1</v>
      </c>
      <c r="I1348" s="69">
        <v>2</v>
      </c>
      <c r="J1348" s="69">
        <v>8.75</v>
      </c>
      <c r="K1348" s="69">
        <v>8.6</v>
      </c>
      <c r="L1348" s="69">
        <v>34.700000000000003</v>
      </c>
      <c r="M1348" s="69">
        <v>34.700000000000003</v>
      </c>
      <c r="N1348" s="40"/>
    </row>
    <row r="1349" spans="1:14" x14ac:dyDescent="0.25">
      <c r="A1349" s="47" t="s">
        <v>4567</v>
      </c>
      <c r="B1349" s="63" t="s">
        <v>2068</v>
      </c>
      <c r="C1349" s="64" t="s">
        <v>104</v>
      </c>
      <c r="D1349" s="65">
        <v>71441</v>
      </c>
      <c r="E1349" s="66" t="s">
        <v>257</v>
      </c>
      <c r="F1349" s="67" t="s">
        <v>101</v>
      </c>
      <c r="G1349" s="68">
        <v>2</v>
      </c>
      <c r="H1349" s="68">
        <v>1</v>
      </c>
      <c r="I1349" s="69">
        <v>2</v>
      </c>
      <c r="J1349" s="69">
        <v>9.19</v>
      </c>
      <c r="K1349" s="69">
        <v>10.97</v>
      </c>
      <c r="L1349" s="69">
        <v>40.32</v>
      </c>
      <c r="M1349" s="69">
        <v>40.32</v>
      </c>
      <c r="N1349" s="40"/>
    </row>
    <row r="1350" spans="1:14" ht="24" x14ac:dyDescent="0.3">
      <c r="A1350" s="47" t="s">
        <v>4568</v>
      </c>
      <c r="B1350" s="63" t="s">
        <v>2069</v>
      </c>
      <c r="C1350" s="64" t="s">
        <v>170</v>
      </c>
      <c r="D1350" s="65">
        <v>91975</v>
      </c>
      <c r="E1350" s="66" t="s">
        <v>2070</v>
      </c>
      <c r="F1350" s="67" t="s">
        <v>101</v>
      </c>
      <c r="G1350" s="68">
        <v>4</v>
      </c>
      <c r="H1350" s="68">
        <v>1</v>
      </c>
      <c r="I1350" s="69">
        <v>4</v>
      </c>
      <c r="J1350" s="69">
        <v>35.1</v>
      </c>
      <c r="K1350" s="69">
        <v>26.56</v>
      </c>
      <c r="L1350" s="69">
        <v>246.64</v>
      </c>
      <c r="M1350" s="69">
        <v>246.64</v>
      </c>
      <c r="N1350" s="41"/>
    </row>
    <row r="1351" spans="1:14" x14ac:dyDescent="0.25">
      <c r="A1351" s="47" t="s">
        <v>4569</v>
      </c>
      <c r="B1351" s="63" t="s">
        <v>2071</v>
      </c>
      <c r="C1351" s="64" t="s">
        <v>104</v>
      </c>
      <c r="D1351" s="65">
        <v>72578</v>
      </c>
      <c r="E1351" s="66" t="s">
        <v>978</v>
      </c>
      <c r="F1351" s="67" t="s">
        <v>101</v>
      </c>
      <c r="G1351" s="68">
        <v>2</v>
      </c>
      <c r="H1351" s="68">
        <v>1</v>
      </c>
      <c r="I1351" s="69">
        <v>2</v>
      </c>
      <c r="J1351" s="69">
        <v>6.71</v>
      </c>
      <c r="K1351" s="69">
        <v>8.6</v>
      </c>
      <c r="L1351" s="69">
        <v>30.62</v>
      </c>
      <c r="M1351" s="69">
        <v>30.62</v>
      </c>
      <c r="N1351" s="40"/>
    </row>
    <row r="1352" spans="1:14" x14ac:dyDescent="0.25">
      <c r="A1352" s="47" t="s">
        <v>4570</v>
      </c>
      <c r="B1352" s="63" t="s">
        <v>2072</v>
      </c>
      <c r="C1352" s="64" t="s">
        <v>104</v>
      </c>
      <c r="D1352" s="65">
        <v>70645</v>
      </c>
      <c r="E1352" s="66" t="s">
        <v>984</v>
      </c>
      <c r="F1352" s="67" t="s">
        <v>101</v>
      </c>
      <c r="G1352" s="68">
        <v>1</v>
      </c>
      <c r="H1352" s="68">
        <v>1</v>
      </c>
      <c r="I1352" s="69">
        <v>1</v>
      </c>
      <c r="J1352" s="69">
        <v>22.56</v>
      </c>
      <c r="K1352" s="69">
        <v>20.75</v>
      </c>
      <c r="L1352" s="69">
        <v>43.31</v>
      </c>
      <c r="M1352" s="69">
        <v>43.31</v>
      </c>
      <c r="N1352" s="40"/>
    </row>
    <row r="1353" spans="1:14" x14ac:dyDescent="0.3">
      <c r="A1353" s="47" t="s">
        <v>4571</v>
      </c>
      <c r="B1353" s="63" t="s">
        <v>2073</v>
      </c>
      <c r="C1353" s="64" t="s">
        <v>170</v>
      </c>
      <c r="D1353" s="65">
        <v>100903</v>
      </c>
      <c r="E1353" s="66" t="s">
        <v>1693</v>
      </c>
      <c r="F1353" s="67" t="s">
        <v>101</v>
      </c>
      <c r="G1353" s="68">
        <v>84</v>
      </c>
      <c r="H1353" s="68">
        <v>1</v>
      </c>
      <c r="I1353" s="69">
        <v>84</v>
      </c>
      <c r="J1353" s="69">
        <v>18.25</v>
      </c>
      <c r="K1353" s="69">
        <v>5.63</v>
      </c>
      <c r="L1353" s="69">
        <v>2005.92</v>
      </c>
      <c r="M1353" s="69">
        <v>2005.92</v>
      </c>
      <c r="N1353" s="41"/>
    </row>
    <row r="1354" spans="1:14" ht="24" x14ac:dyDescent="0.3">
      <c r="A1354" s="47" t="s">
        <v>4572</v>
      </c>
      <c r="B1354" s="63" t="s">
        <v>2074</v>
      </c>
      <c r="C1354" s="64" t="s">
        <v>270</v>
      </c>
      <c r="D1354" s="77" t="s">
        <v>988</v>
      </c>
      <c r="E1354" s="66" t="s">
        <v>989</v>
      </c>
      <c r="F1354" s="67" t="s">
        <v>101</v>
      </c>
      <c r="G1354" s="68">
        <v>42</v>
      </c>
      <c r="H1354" s="68">
        <v>1</v>
      </c>
      <c r="I1354" s="69">
        <v>42</v>
      </c>
      <c r="J1354" s="69">
        <v>76.209999999999994</v>
      </c>
      <c r="K1354" s="69">
        <v>11.46</v>
      </c>
      <c r="L1354" s="69">
        <v>3682.14</v>
      </c>
      <c r="M1354" s="69">
        <v>3682.14</v>
      </c>
      <c r="N1354" s="41"/>
    </row>
    <row r="1355" spans="1:14" ht="36" x14ac:dyDescent="0.3">
      <c r="A1355" s="47" t="s">
        <v>4573</v>
      </c>
      <c r="B1355" s="63" t="s">
        <v>2075</v>
      </c>
      <c r="C1355" s="64" t="s">
        <v>170</v>
      </c>
      <c r="D1355" s="65">
        <v>101883</v>
      </c>
      <c r="E1355" s="66" t="s">
        <v>2076</v>
      </c>
      <c r="F1355" s="67" t="s">
        <v>101</v>
      </c>
      <c r="G1355" s="68">
        <v>1</v>
      </c>
      <c r="H1355" s="68">
        <v>1</v>
      </c>
      <c r="I1355" s="69">
        <v>1</v>
      </c>
      <c r="J1355" s="69">
        <v>411.06</v>
      </c>
      <c r="K1355" s="69">
        <v>17.41</v>
      </c>
      <c r="L1355" s="69">
        <v>428.47</v>
      </c>
      <c r="M1355" s="69">
        <v>428.47</v>
      </c>
      <c r="N1355" s="41"/>
    </row>
    <row r="1356" spans="1:14" ht="24" x14ac:dyDescent="0.3">
      <c r="A1356" s="47" t="s">
        <v>4574</v>
      </c>
      <c r="B1356" s="63" t="s">
        <v>2077</v>
      </c>
      <c r="C1356" s="64" t="s">
        <v>170</v>
      </c>
      <c r="D1356" s="65">
        <v>93671</v>
      </c>
      <c r="E1356" s="70" t="s">
        <v>3186</v>
      </c>
      <c r="F1356" s="67" t="s">
        <v>101</v>
      </c>
      <c r="G1356" s="68">
        <v>1</v>
      </c>
      <c r="H1356" s="68">
        <v>1</v>
      </c>
      <c r="I1356" s="69">
        <v>1</v>
      </c>
      <c r="J1356" s="69">
        <v>55.32</v>
      </c>
      <c r="K1356" s="69">
        <v>8.07</v>
      </c>
      <c r="L1356" s="69">
        <v>63.39</v>
      </c>
      <c r="M1356" s="69">
        <v>63.39</v>
      </c>
      <c r="N1356" s="41"/>
    </row>
    <row r="1357" spans="1:14" ht="24" x14ac:dyDescent="0.3">
      <c r="A1357" s="47" t="s">
        <v>4575</v>
      </c>
      <c r="B1357" s="63" t="s">
        <v>2078</v>
      </c>
      <c r="C1357" s="64" t="s">
        <v>170</v>
      </c>
      <c r="D1357" s="65">
        <v>93653</v>
      </c>
      <c r="E1357" s="66" t="s">
        <v>995</v>
      </c>
      <c r="F1357" s="67" t="s">
        <v>101</v>
      </c>
      <c r="G1357" s="68">
        <v>1</v>
      </c>
      <c r="H1357" s="68">
        <v>1</v>
      </c>
      <c r="I1357" s="69">
        <v>1</v>
      </c>
      <c r="J1357" s="69">
        <v>8.1199999999999992</v>
      </c>
      <c r="K1357" s="69">
        <v>1.01</v>
      </c>
      <c r="L1357" s="69">
        <v>9.1300000000000008</v>
      </c>
      <c r="M1357" s="69">
        <v>9.1300000000000008</v>
      </c>
      <c r="N1357" s="41"/>
    </row>
    <row r="1358" spans="1:14" ht="24" x14ac:dyDescent="0.3">
      <c r="A1358" s="47" t="s">
        <v>4576</v>
      </c>
      <c r="B1358" s="63" t="s">
        <v>2079</v>
      </c>
      <c r="C1358" s="64" t="s">
        <v>170</v>
      </c>
      <c r="D1358" s="65">
        <v>93654</v>
      </c>
      <c r="E1358" s="66" t="s">
        <v>249</v>
      </c>
      <c r="F1358" s="67" t="s">
        <v>101</v>
      </c>
      <c r="G1358" s="68">
        <v>6</v>
      </c>
      <c r="H1358" s="68">
        <v>1</v>
      </c>
      <c r="I1358" s="69">
        <v>6</v>
      </c>
      <c r="J1358" s="69">
        <v>8.24</v>
      </c>
      <c r="K1358" s="69">
        <v>1.38</v>
      </c>
      <c r="L1358" s="69">
        <v>57.72</v>
      </c>
      <c r="M1358" s="69">
        <v>57.72</v>
      </c>
      <c r="N1358" s="41"/>
    </row>
    <row r="1359" spans="1:14" x14ac:dyDescent="0.25">
      <c r="A1359" s="47" t="s">
        <v>4577</v>
      </c>
      <c r="B1359" s="63" t="s">
        <v>2080</v>
      </c>
      <c r="C1359" s="64" t="s">
        <v>104</v>
      </c>
      <c r="D1359" s="65">
        <v>71450</v>
      </c>
      <c r="E1359" s="66" t="s">
        <v>998</v>
      </c>
      <c r="F1359" s="67" t="s">
        <v>101</v>
      </c>
      <c r="G1359" s="68">
        <v>2</v>
      </c>
      <c r="H1359" s="68">
        <v>1</v>
      </c>
      <c r="I1359" s="69">
        <v>2</v>
      </c>
      <c r="J1359" s="69">
        <v>120.83</v>
      </c>
      <c r="K1359" s="69">
        <v>17.79</v>
      </c>
      <c r="L1359" s="69">
        <v>277.24</v>
      </c>
      <c r="M1359" s="69">
        <v>277.24</v>
      </c>
      <c r="N1359" s="40"/>
    </row>
    <row r="1360" spans="1:14" x14ac:dyDescent="0.25">
      <c r="A1360" s="47" t="s">
        <v>4578</v>
      </c>
      <c r="B1360" s="63" t="s">
        <v>2081</v>
      </c>
      <c r="C1360" s="64" t="s">
        <v>104</v>
      </c>
      <c r="D1360" s="65">
        <v>71321</v>
      </c>
      <c r="E1360" s="66" t="s">
        <v>415</v>
      </c>
      <c r="F1360" s="67" t="s">
        <v>101</v>
      </c>
      <c r="G1360" s="68">
        <v>1</v>
      </c>
      <c r="H1360" s="68">
        <v>1</v>
      </c>
      <c r="I1360" s="69">
        <v>1</v>
      </c>
      <c r="J1360" s="69">
        <v>13.34</v>
      </c>
      <c r="K1360" s="69">
        <v>5.92</v>
      </c>
      <c r="L1360" s="69">
        <v>19.260000000000002</v>
      </c>
      <c r="M1360" s="69">
        <v>19.260000000000002</v>
      </c>
      <c r="N1360" s="40"/>
    </row>
    <row r="1361" spans="1:14" x14ac:dyDescent="0.25">
      <c r="A1361" s="47" t="s">
        <v>4579</v>
      </c>
      <c r="B1361" s="63" t="s">
        <v>2082</v>
      </c>
      <c r="C1361" s="64" t="s">
        <v>104</v>
      </c>
      <c r="D1361" s="65">
        <v>71331</v>
      </c>
      <c r="E1361" s="66" t="s">
        <v>1001</v>
      </c>
      <c r="F1361" s="67" t="s">
        <v>101</v>
      </c>
      <c r="G1361" s="68">
        <v>10</v>
      </c>
      <c r="H1361" s="68">
        <v>1</v>
      </c>
      <c r="I1361" s="69">
        <v>10</v>
      </c>
      <c r="J1361" s="69">
        <v>7.57</v>
      </c>
      <c r="K1361" s="69">
        <v>11.85</v>
      </c>
      <c r="L1361" s="69">
        <v>194.2</v>
      </c>
      <c r="M1361" s="69">
        <v>194.2</v>
      </c>
      <c r="N1361" s="40"/>
    </row>
    <row r="1362" spans="1:14" x14ac:dyDescent="0.25">
      <c r="A1362" s="47" t="s">
        <v>4580</v>
      </c>
      <c r="B1362" s="72" t="s">
        <v>2083</v>
      </c>
      <c r="C1362" s="73"/>
      <c r="D1362" s="73"/>
      <c r="E1362" s="74" t="s">
        <v>277</v>
      </c>
      <c r="F1362" s="73"/>
      <c r="G1362" s="75"/>
      <c r="H1362" s="75"/>
      <c r="I1362" s="75"/>
      <c r="J1362" s="75"/>
      <c r="K1362" s="75"/>
      <c r="L1362" s="76">
        <v>6384.01</v>
      </c>
      <c r="M1362" s="76">
        <v>6384.01</v>
      </c>
      <c r="N1362" s="40"/>
    </row>
    <row r="1363" spans="1:14" x14ac:dyDescent="0.25">
      <c r="A1363" s="47" t="s">
        <v>4581</v>
      </c>
      <c r="B1363" s="63" t="s">
        <v>2084</v>
      </c>
      <c r="C1363" s="64" t="s">
        <v>104</v>
      </c>
      <c r="D1363" s="65">
        <v>70211</v>
      </c>
      <c r="E1363" s="66" t="s">
        <v>1008</v>
      </c>
      <c r="F1363" s="67" t="s">
        <v>101</v>
      </c>
      <c r="G1363" s="68">
        <v>50</v>
      </c>
      <c r="H1363" s="68">
        <v>1</v>
      </c>
      <c r="I1363" s="69">
        <v>50</v>
      </c>
      <c r="J1363" s="69">
        <v>0.13</v>
      </c>
      <c r="K1363" s="69">
        <v>0.4</v>
      </c>
      <c r="L1363" s="69">
        <v>26.5</v>
      </c>
      <c r="M1363" s="69">
        <v>26.5</v>
      </c>
      <c r="N1363" s="40"/>
    </row>
    <row r="1364" spans="1:14" x14ac:dyDescent="0.25">
      <c r="A1364" s="47" t="s">
        <v>4582</v>
      </c>
      <c r="B1364" s="63" t="s">
        <v>2085</v>
      </c>
      <c r="C1364" s="64" t="s">
        <v>104</v>
      </c>
      <c r="D1364" s="65">
        <v>70422</v>
      </c>
      <c r="E1364" s="66" t="s">
        <v>357</v>
      </c>
      <c r="F1364" s="67" t="s">
        <v>358</v>
      </c>
      <c r="G1364" s="68">
        <v>5</v>
      </c>
      <c r="H1364" s="68">
        <v>1</v>
      </c>
      <c r="I1364" s="69">
        <v>5</v>
      </c>
      <c r="J1364" s="69">
        <v>2.35</v>
      </c>
      <c r="K1364" s="69">
        <v>0.3</v>
      </c>
      <c r="L1364" s="69">
        <v>13.25</v>
      </c>
      <c r="M1364" s="69">
        <v>13.25</v>
      </c>
      <c r="N1364" s="40"/>
    </row>
    <row r="1365" spans="1:14" x14ac:dyDescent="0.25">
      <c r="A1365" s="47" t="s">
        <v>4583</v>
      </c>
      <c r="B1365" s="63" t="s">
        <v>2086</v>
      </c>
      <c r="C1365" s="64" t="s">
        <v>104</v>
      </c>
      <c r="D1365" s="65">
        <v>70425</v>
      </c>
      <c r="E1365" s="66" t="s">
        <v>1013</v>
      </c>
      <c r="F1365" s="67" t="s">
        <v>358</v>
      </c>
      <c r="G1365" s="68">
        <v>4</v>
      </c>
      <c r="H1365" s="68">
        <v>1</v>
      </c>
      <c r="I1365" s="69">
        <v>4</v>
      </c>
      <c r="J1365" s="69">
        <v>6.62</v>
      </c>
      <c r="K1365" s="69">
        <v>1.77</v>
      </c>
      <c r="L1365" s="69">
        <v>33.56</v>
      </c>
      <c r="M1365" s="69">
        <v>33.56</v>
      </c>
      <c r="N1365" s="40"/>
    </row>
    <row r="1366" spans="1:14" x14ac:dyDescent="0.25">
      <c r="A1366" s="47" t="s">
        <v>4584</v>
      </c>
      <c r="B1366" s="63" t="s">
        <v>2087</v>
      </c>
      <c r="C1366" s="64" t="s">
        <v>104</v>
      </c>
      <c r="D1366" s="65">
        <v>70626</v>
      </c>
      <c r="E1366" s="66" t="s">
        <v>1021</v>
      </c>
      <c r="F1366" s="67" t="s">
        <v>123</v>
      </c>
      <c r="G1366" s="68">
        <v>180</v>
      </c>
      <c r="H1366" s="68">
        <v>1</v>
      </c>
      <c r="I1366" s="69">
        <v>180</v>
      </c>
      <c r="J1366" s="69">
        <v>2.4700000000000002</v>
      </c>
      <c r="K1366" s="69">
        <v>1.92</v>
      </c>
      <c r="L1366" s="69">
        <v>790.2</v>
      </c>
      <c r="M1366" s="69">
        <v>790.2</v>
      </c>
      <c r="N1366" s="40"/>
    </row>
    <row r="1367" spans="1:14" x14ac:dyDescent="0.25">
      <c r="A1367" s="47" t="s">
        <v>4585</v>
      </c>
      <c r="B1367" s="63" t="s">
        <v>2088</v>
      </c>
      <c r="C1367" s="64" t="s">
        <v>104</v>
      </c>
      <c r="D1367" s="65">
        <v>70648</v>
      </c>
      <c r="E1367" s="66" t="s">
        <v>1024</v>
      </c>
      <c r="F1367" s="67" t="s">
        <v>101</v>
      </c>
      <c r="G1367" s="68">
        <v>1</v>
      </c>
      <c r="H1367" s="68">
        <v>1</v>
      </c>
      <c r="I1367" s="69">
        <v>1</v>
      </c>
      <c r="J1367" s="69">
        <v>96.57</v>
      </c>
      <c r="K1367" s="69">
        <v>59.3</v>
      </c>
      <c r="L1367" s="69">
        <v>155.87</v>
      </c>
      <c r="M1367" s="69">
        <v>155.87</v>
      </c>
      <c r="N1367" s="40"/>
    </row>
    <row r="1368" spans="1:14" x14ac:dyDescent="0.25">
      <c r="A1368" s="47" t="s">
        <v>4586</v>
      </c>
      <c r="B1368" s="63" t="s">
        <v>2089</v>
      </c>
      <c r="C1368" s="64" t="s">
        <v>104</v>
      </c>
      <c r="D1368" s="65">
        <v>70691</v>
      </c>
      <c r="E1368" s="66" t="s">
        <v>1036</v>
      </c>
      <c r="F1368" s="67" t="s">
        <v>101</v>
      </c>
      <c r="G1368" s="68">
        <v>8</v>
      </c>
      <c r="H1368" s="68">
        <v>1</v>
      </c>
      <c r="I1368" s="69">
        <v>8</v>
      </c>
      <c r="J1368" s="69">
        <v>2.2200000000000002</v>
      </c>
      <c r="K1368" s="69">
        <v>4.45</v>
      </c>
      <c r="L1368" s="69">
        <v>53.36</v>
      </c>
      <c r="M1368" s="69">
        <v>53.36</v>
      </c>
      <c r="N1368" s="40"/>
    </row>
    <row r="1369" spans="1:14" ht="24" x14ac:dyDescent="0.3">
      <c r="A1369" s="47" t="s">
        <v>4587</v>
      </c>
      <c r="B1369" s="63" t="s">
        <v>2090</v>
      </c>
      <c r="C1369" s="64" t="s">
        <v>104</v>
      </c>
      <c r="D1369" s="65">
        <v>70711</v>
      </c>
      <c r="E1369" s="70" t="s">
        <v>3212</v>
      </c>
      <c r="F1369" s="67" t="s">
        <v>101</v>
      </c>
      <c r="G1369" s="68">
        <v>1</v>
      </c>
      <c r="H1369" s="68">
        <v>1</v>
      </c>
      <c r="I1369" s="69">
        <v>1</v>
      </c>
      <c r="J1369" s="69">
        <v>92.47</v>
      </c>
      <c r="K1369" s="69">
        <v>116.48</v>
      </c>
      <c r="L1369" s="69">
        <v>208.95</v>
      </c>
      <c r="M1369" s="69">
        <v>208.95</v>
      </c>
      <c r="N1369" s="41"/>
    </row>
    <row r="1370" spans="1:14" x14ac:dyDescent="0.25">
      <c r="A1370" s="47" t="s">
        <v>4588</v>
      </c>
      <c r="B1370" s="63" t="s">
        <v>2091</v>
      </c>
      <c r="C1370" s="64" t="s">
        <v>104</v>
      </c>
      <c r="D1370" s="65">
        <v>70772</v>
      </c>
      <c r="E1370" s="66" t="s">
        <v>1040</v>
      </c>
      <c r="F1370" s="67" t="s">
        <v>101</v>
      </c>
      <c r="G1370" s="68">
        <v>8</v>
      </c>
      <c r="H1370" s="68">
        <v>1</v>
      </c>
      <c r="I1370" s="69">
        <v>8</v>
      </c>
      <c r="J1370" s="69">
        <v>29.22</v>
      </c>
      <c r="K1370" s="69">
        <v>0</v>
      </c>
      <c r="L1370" s="69">
        <v>233.76</v>
      </c>
      <c r="M1370" s="69">
        <v>233.76</v>
      </c>
      <c r="N1370" s="40"/>
    </row>
    <row r="1371" spans="1:14" ht="24" x14ac:dyDescent="0.3">
      <c r="A1371" s="47" t="s">
        <v>4589</v>
      </c>
      <c r="B1371" s="63" t="s">
        <v>2092</v>
      </c>
      <c r="C1371" s="64" t="s">
        <v>270</v>
      </c>
      <c r="D1371" s="77" t="s">
        <v>1026</v>
      </c>
      <c r="E1371" s="70" t="s">
        <v>3213</v>
      </c>
      <c r="F1371" s="67" t="s">
        <v>123</v>
      </c>
      <c r="G1371" s="68">
        <v>50</v>
      </c>
      <c r="H1371" s="68">
        <v>1</v>
      </c>
      <c r="I1371" s="69">
        <v>50</v>
      </c>
      <c r="J1371" s="69">
        <v>1.57</v>
      </c>
      <c r="K1371" s="69">
        <v>2.52</v>
      </c>
      <c r="L1371" s="69">
        <v>204.5</v>
      </c>
      <c r="M1371" s="69">
        <v>204.5</v>
      </c>
      <c r="N1371" s="41"/>
    </row>
    <row r="1372" spans="1:14" x14ac:dyDescent="0.25">
      <c r="A1372" s="47" t="s">
        <v>4590</v>
      </c>
      <c r="B1372" s="63" t="s">
        <v>2093</v>
      </c>
      <c r="C1372" s="64" t="s">
        <v>270</v>
      </c>
      <c r="D1372" s="77" t="s">
        <v>1029</v>
      </c>
      <c r="E1372" s="66" t="s">
        <v>1030</v>
      </c>
      <c r="F1372" s="67" t="s">
        <v>101</v>
      </c>
      <c r="G1372" s="68">
        <v>4</v>
      </c>
      <c r="H1372" s="68">
        <v>1</v>
      </c>
      <c r="I1372" s="69">
        <v>4</v>
      </c>
      <c r="J1372" s="69">
        <v>1.51</v>
      </c>
      <c r="K1372" s="69">
        <v>0.88</v>
      </c>
      <c r="L1372" s="69">
        <v>9.56</v>
      </c>
      <c r="M1372" s="69">
        <v>9.56</v>
      </c>
      <c r="N1372" s="40"/>
    </row>
    <row r="1373" spans="1:14" x14ac:dyDescent="0.25">
      <c r="A1373" s="47" t="s">
        <v>4591</v>
      </c>
      <c r="B1373" s="63" t="s">
        <v>2094</v>
      </c>
      <c r="C1373" s="64" t="s">
        <v>104</v>
      </c>
      <c r="D1373" s="65">
        <v>70682</v>
      </c>
      <c r="E1373" s="66" t="s">
        <v>974</v>
      </c>
      <c r="F1373" s="67" t="s">
        <v>101</v>
      </c>
      <c r="G1373" s="68">
        <v>5</v>
      </c>
      <c r="H1373" s="68">
        <v>1</v>
      </c>
      <c r="I1373" s="69">
        <v>5</v>
      </c>
      <c r="J1373" s="69">
        <v>4.66</v>
      </c>
      <c r="K1373" s="69">
        <v>4.45</v>
      </c>
      <c r="L1373" s="69">
        <v>45.55</v>
      </c>
      <c r="M1373" s="69">
        <v>45.55</v>
      </c>
      <c r="N1373" s="40"/>
    </row>
    <row r="1374" spans="1:14" x14ac:dyDescent="0.25">
      <c r="A1374" s="47" t="s">
        <v>4592</v>
      </c>
      <c r="B1374" s="63" t="s">
        <v>2095</v>
      </c>
      <c r="C1374" s="64" t="s">
        <v>104</v>
      </c>
      <c r="D1374" s="65">
        <v>71142</v>
      </c>
      <c r="E1374" s="66" t="s">
        <v>403</v>
      </c>
      <c r="F1374" s="67" t="s">
        <v>101</v>
      </c>
      <c r="G1374" s="68">
        <v>14</v>
      </c>
      <c r="H1374" s="68">
        <v>1</v>
      </c>
      <c r="I1374" s="69">
        <v>14</v>
      </c>
      <c r="J1374" s="69">
        <v>3.05</v>
      </c>
      <c r="K1374" s="69">
        <v>3.84</v>
      </c>
      <c r="L1374" s="69">
        <v>96.46</v>
      </c>
      <c r="M1374" s="69">
        <v>96.46</v>
      </c>
      <c r="N1374" s="40"/>
    </row>
    <row r="1375" spans="1:14" x14ac:dyDescent="0.25">
      <c r="A1375" s="47" t="s">
        <v>4593</v>
      </c>
      <c r="B1375" s="63" t="s">
        <v>2096</v>
      </c>
      <c r="C1375" s="64" t="s">
        <v>104</v>
      </c>
      <c r="D1375" s="65">
        <v>71145</v>
      </c>
      <c r="E1375" s="66" t="s">
        <v>1043</v>
      </c>
      <c r="F1375" s="67" t="s">
        <v>101</v>
      </c>
      <c r="G1375" s="68">
        <v>2</v>
      </c>
      <c r="H1375" s="68">
        <v>1</v>
      </c>
      <c r="I1375" s="69">
        <v>2</v>
      </c>
      <c r="J1375" s="69">
        <v>5.77</v>
      </c>
      <c r="K1375" s="69">
        <v>11.26</v>
      </c>
      <c r="L1375" s="69">
        <v>34.06</v>
      </c>
      <c r="M1375" s="69">
        <v>34.06</v>
      </c>
      <c r="N1375" s="40"/>
    </row>
    <row r="1376" spans="1:14" x14ac:dyDescent="0.25">
      <c r="A1376" s="47" t="s">
        <v>4594</v>
      </c>
      <c r="B1376" s="63" t="s">
        <v>2097</v>
      </c>
      <c r="C1376" s="64" t="s">
        <v>104</v>
      </c>
      <c r="D1376" s="65">
        <v>71202</v>
      </c>
      <c r="E1376" s="66" t="s">
        <v>407</v>
      </c>
      <c r="F1376" s="67" t="s">
        <v>123</v>
      </c>
      <c r="G1376" s="68">
        <v>74</v>
      </c>
      <c r="H1376" s="68">
        <v>1</v>
      </c>
      <c r="I1376" s="69">
        <v>74</v>
      </c>
      <c r="J1376" s="69">
        <v>6.49</v>
      </c>
      <c r="K1376" s="69">
        <v>5.92</v>
      </c>
      <c r="L1376" s="69">
        <v>918.34</v>
      </c>
      <c r="M1376" s="69">
        <v>918.34</v>
      </c>
      <c r="N1376" s="40"/>
    </row>
    <row r="1377" spans="1:14" x14ac:dyDescent="0.25">
      <c r="A1377" s="47" t="s">
        <v>4595</v>
      </c>
      <c r="B1377" s="63" t="s">
        <v>2098</v>
      </c>
      <c r="C1377" s="64" t="s">
        <v>104</v>
      </c>
      <c r="D1377" s="65">
        <v>71205</v>
      </c>
      <c r="E1377" s="66" t="s">
        <v>1050</v>
      </c>
      <c r="F1377" s="67" t="s">
        <v>123</v>
      </c>
      <c r="G1377" s="68">
        <v>12</v>
      </c>
      <c r="H1377" s="68">
        <v>1</v>
      </c>
      <c r="I1377" s="69">
        <v>12</v>
      </c>
      <c r="J1377" s="69">
        <v>13.65</v>
      </c>
      <c r="K1377" s="69">
        <v>14.82</v>
      </c>
      <c r="L1377" s="69">
        <v>341.64</v>
      </c>
      <c r="M1377" s="69">
        <v>341.64</v>
      </c>
      <c r="N1377" s="40"/>
    </row>
    <row r="1378" spans="1:14" x14ac:dyDescent="0.25">
      <c r="A1378" s="47" t="s">
        <v>4596</v>
      </c>
      <c r="B1378" s="63" t="s">
        <v>2099</v>
      </c>
      <c r="C1378" s="64" t="s">
        <v>104</v>
      </c>
      <c r="D1378" s="65">
        <v>71279</v>
      </c>
      <c r="E1378" s="66" t="s">
        <v>1056</v>
      </c>
      <c r="F1378" s="67" t="s">
        <v>101</v>
      </c>
      <c r="G1378" s="68">
        <v>4</v>
      </c>
      <c r="H1378" s="68">
        <v>1</v>
      </c>
      <c r="I1378" s="69">
        <v>4</v>
      </c>
      <c r="J1378" s="69">
        <v>1.92</v>
      </c>
      <c r="K1378" s="69">
        <v>0.88</v>
      </c>
      <c r="L1378" s="69">
        <v>11.2</v>
      </c>
      <c r="M1378" s="69">
        <v>11.2</v>
      </c>
      <c r="N1378" s="40"/>
    </row>
    <row r="1379" spans="1:14" x14ac:dyDescent="0.25">
      <c r="A1379" s="47" t="s">
        <v>4597</v>
      </c>
      <c r="B1379" s="63" t="s">
        <v>2100</v>
      </c>
      <c r="C1379" s="64" t="s">
        <v>104</v>
      </c>
      <c r="D1379" s="65">
        <v>71282</v>
      </c>
      <c r="E1379" s="66" t="s">
        <v>1058</v>
      </c>
      <c r="F1379" s="67" t="s">
        <v>123</v>
      </c>
      <c r="G1379" s="68">
        <v>12</v>
      </c>
      <c r="H1379" s="68">
        <v>1</v>
      </c>
      <c r="I1379" s="69">
        <v>12</v>
      </c>
      <c r="J1379" s="69">
        <v>5.03</v>
      </c>
      <c r="K1379" s="69">
        <v>1.92</v>
      </c>
      <c r="L1379" s="69">
        <v>83.4</v>
      </c>
      <c r="M1379" s="69">
        <v>83.4</v>
      </c>
      <c r="N1379" s="40"/>
    </row>
    <row r="1380" spans="1:14" x14ac:dyDescent="0.25">
      <c r="A1380" s="47" t="s">
        <v>4598</v>
      </c>
      <c r="B1380" s="63" t="s">
        <v>2101</v>
      </c>
      <c r="C1380" s="64" t="s">
        <v>104</v>
      </c>
      <c r="D1380" s="65">
        <v>71381</v>
      </c>
      <c r="E1380" s="66" t="s">
        <v>420</v>
      </c>
      <c r="F1380" s="67" t="s">
        <v>101</v>
      </c>
      <c r="G1380" s="68">
        <v>1</v>
      </c>
      <c r="H1380" s="68">
        <v>1</v>
      </c>
      <c r="I1380" s="69">
        <v>1</v>
      </c>
      <c r="J1380" s="69">
        <v>73.53</v>
      </c>
      <c r="K1380" s="69">
        <v>11.85</v>
      </c>
      <c r="L1380" s="69">
        <v>85.38</v>
      </c>
      <c r="M1380" s="69">
        <v>85.38</v>
      </c>
      <c r="N1380" s="40"/>
    </row>
    <row r="1381" spans="1:14" x14ac:dyDescent="0.25">
      <c r="A1381" s="47" t="s">
        <v>4599</v>
      </c>
      <c r="B1381" s="63" t="s">
        <v>2102</v>
      </c>
      <c r="C1381" s="64" t="s">
        <v>104</v>
      </c>
      <c r="D1381" s="65">
        <v>71742</v>
      </c>
      <c r="E1381" s="66" t="s">
        <v>436</v>
      </c>
      <c r="F1381" s="67" t="s">
        <v>101</v>
      </c>
      <c r="G1381" s="68">
        <v>25</v>
      </c>
      <c r="H1381" s="68">
        <v>1</v>
      </c>
      <c r="I1381" s="69">
        <v>25</v>
      </c>
      <c r="J1381" s="69">
        <v>1.37</v>
      </c>
      <c r="K1381" s="69">
        <v>1.48</v>
      </c>
      <c r="L1381" s="69">
        <v>71.25</v>
      </c>
      <c r="M1381" s="69">
        <v>71.25</v>
      </c>
      <c r="N1381" s="40"/>
    </row>
    <row r="1382" spans="1:14" x14ac:dyDescent="0.25">
      <c r="A1382" s="47" t="s">
        <v>4600</v>
      </c>
      <c r="B1382" s="63" t="s">
        <v>2103</v>
      </c>
      <c r="C1382" s="64" t="s">
        <v>104</v>
      </c>
      <c r="D1382" s="65">
        <v>71745</v>
      </c>
      <c r="E1382" s="66" t="s">
        <v>1064</v>
      </c>
      <c r="F1382" s="67" t="s">
        <v>101</v>
      </c>
      <c r="G1382" s="68">
        <v>4</v>
      </c>
      <c r="H1382" s="68">
        <v>1</v>
      </c>
      <c r="I1382" s="69">
        <v>4</v>
      </c>
      <c r="J1382" s="69">
        <v>3.67</v>
      </c>
      <c r="K1382" s="69">
        <v>2.96</v>
      </c>
      <c r="L1382" s="69">
        <v>26.52</v>
      </c>
      <c r="M1382" s="69">
        <v>26.52</v>
      </c>
      <c r="N1382" s="40"/>
    </row>
    <row r="1383" spans="1:14" x14ac:dyDescent="0.25">
      <c r="A1383" s="47" t="s">
        <v>4601</v>
      </c>
      <c r="B1383" s="63" t="s">
        <v>2104</v>
      </c>
      <c r="C1383" s="64" t="s">
        <v>104</v>
      </c>
      <c r="D1383" s="65">
        <v>72226</v>
      </c>
      <c r="E1383" s="66" t="s">
        <v>1068</v>
      </c>
      <c r="F1383" s="67" t="s">
        <v>101</v>
      </c>
      <c r="G1383" s="68">
        <v>1</v>
      </c>
      <c r="H1383" s="68">
        <v>1</v>
      </c>
      <c r="I1383" s="69">
        <v>1</v>
      </c>
      <c r="J1383" s="69">
        <v>583.86</v>
      </c>
      <c r="K1383" s="69">
        <v>4.9400000000000004</v>
      </c>
      <c r="L1383" s="69">
        <v>588.79999999999995</v>
      </c>
      <c r="M1383" s="69">
        <v>588.79999999999995</v>
      </c>
      <c r="N1383" s="40"/>
    </row>
    <row r="1384" spans="1:14" x14ac:dyDescent="0.25">
      <c r="A1384" s="47" t="s">
        <v>4602</v>
      </c>
      <c r="B1384" s="63" t="s">
        <v>2105</v>
      </c>
      <c r="C1384" s="64" t="s">
        <v>104</v>
      </c>
      <c r="D1384" s="65">
        <v>71796</v>
      </c>
      <c r="E1384" s="66" t="s">
        <v>1070</v>
      </c>
      <c r="F1384" s="67" t="s">
        <v>101</v>
      </c>
      <c r="G1384" s="68">
        <v>1</v>
      </c>
      <c r="H1384" s="68">
        <v>1</v>
      </c>
      <c r="I1384" s="69">
        <v>1</v>
      </c>
      <c r="J1384" s="69">
        <v>25.12</v>
      </c>
      <c r="K1384" s="69">
        <v>4.45</v>
      </c>
      <c r="L1384" s="69">
        <v>29.57</v>
      </c>
      <c r="M1384" s="69">
        <v>29.57</v>
      </c>
      <c r="N1384" s="40"/>
    </row>
    <row r="1385" spans="1:14" x14ac:dyDescent="0.25">
      <c r="A1385" s="47" t="s">
        <v>4603</v>
      </c>
      <c r="B1385" s="63" t="s">
        <v>2106</v>
      </c>
      <c r="C1385" s="64" t="s">
        <v>104</v>
      </c>
      <c r="D1385" s="65">
        <v>71887</v>
      </c>
      <c r="E1385" s="66" t="s">
        <v>1072</v>
      </c>
      <c r="F1385" s="67" t="s">
        <v>101</v>
      </c>
      <c r="G1385" s="68">
        <v>1</v>
      </c>
      <c r="H1385" s="68">
        <v>1</v>
      </c>
      <c r="I1385" s="69">
        <v>1</v>
      </c>
      <c r="J1385" s="69">
        <v>583.04999999999995</v>
      </c>
      <c r="K1385" s="69">
        <v>51.88</v>
      </c>
      <c r="L1385" s="69">
        <v>634.92999999999995</v>
      </c>
      <c r="M1385" s="69">
        <v>634.92999999999995</v>
      </c>
      <c r="N1385" s="40"/>
    </row>
    <row r="1386" spans="1:14" x14ac:dyDescent="0.25">
      <c r="A1386" s="47" t="s">
        <v>4604</v>
      </c>
      <c r="B1386" s="63" t="s">
        <v>2107</v>
      </c>
      <c r="C1386" s="64" t="s">
        <v>104</v>
      </c>
      <c r="D1386" s="65">
        <v>72291</v>
      </c>
      <c r="E1386" s="66" t="s">
        <v>1074</v>
      </c>
      <c r="F1386" s="67" t="s">
        <v>101</v>
      </c>
      <c r="G1386" s="68">
        <v>1</v>
      </c>
      <c r="H1386" s="68">
        <v>1</v>
      </c>
      <c r="I1386" s="69">
        <v>1</v>
      </c>
      <c r="J1386" s="69">
        <v>57.23</v>
      </c>
      <c r="K1386" s="69">
        <v>2.96</v>
      </c>
      <c r="L1386" s="69">
        <v>60.19</v>
      </c>
      <c r="M1386" s="69">
        <v>60.19</v>
      </c>
      <c r="N1386" s="40"/>
    </row>
    <row r="1387" spans="1:14" x14ac:dyDescent="0.25">
      <c r="A1387" s="47" t="s">
        <v>4605</v>
      </c>
      <c r="B1387" s="63" t="s">
        <v>2108</v>
      </c>
      <c r="C1387" s="64" t="s">
        <v>104</v>
      </c>
      <c r="D1387" s="65">
        <v>71886</v>
      </c>
      <c r="E1387" s="66" t="s">
        <v>1076</v>
      </c>
      <c r="F1387" s="67" t="s">
        <v>101</v>
      </c>
      <c r="G1387" s="68">
        <v>24</v>
      </c>
      <c r="H1387" s="68">
        <v>1</v>
      </c>
      <c r="I1387" s="69">
        <v>24</v>
      </c>
      <c r="J1387" s="69">
        <v>36.72</v>
      </c>
      <c r="K1387" s="69">
        <v>3.84</v>
      </c>
      <c r="L1387" s="69">
        <v>973.44</v>
      </c>
      <c r="M1387" s="69">
        <v>973.44</v>
      </c>
      <c r="N1387" s="40"/>
    </row>
    <row r="1388" spans="1:14" x14ac:dyDescent="0.25">
      <c r="A1388" s="47" t="s">
        <v>4606</v>
      </c>
      <c r="B1388" s="63" t="s">
        <v>2109</v>
      </c>
      <c r="C1388" s="64" t="s">
        <v>104</v>
      </c>
      <c r="D1388" s="65">
        <v>72425</v>
      </c>
      <c r="E1388" s="66" t="s">
        <v>1447</v>
      </c>
      <c r="F1388" s="67" t="s">
        <v>101</v>
      </c>
      <c r="G1388" s="68">
        <v>4</v>
      </c>
      <c r="H1388" s="68">
        <v>1</v>
      </c>
      <c r="I1388" s="69">
        <v>4</v>
      </c>
      <c r="J1388" s="69">
        <v>3.58</v>
      </c>
      <c r="K1388" s="69">
        <v>0.88</v>
      </c>
      <c r="L1388" s="69">
        <v>17.84</v>
      </c>
      <c r="M1388" s="69">
        <v>17.84</v>
      </c>
      <c r="N1388" s="40"/>
    </row>
    <row r="1389" spans="1:14" x14ac:dyDescent="0.25">
      <c r="A1389" s="47" t="s">
        <v>4607</v>
      </c>
      <c r="B1389" s="63" t="s">
        <v>2110</v>
      </c>
      <c r="C1389" s="64" t="s">
        <v>104</v>
      </c>
      <c r="D1389" s="65">
        <v>72450</v>
      </c>
      <c r="E1389" s="66" t="s">
        <v>1080</v>
      </c>
      <c r="F1389" s="67" t="s">
        <v>101</v>
      </c>
      <c r="G1389" s="68">
        <v>1</v>
      </c>
      <c r="H1389" s="68">
        <v>1</v>
      </c>
      <c r="I1389" s="69">
        <v>1</v>
      </c>
      <c r="J1389" s="69">
        <v>361.05</v>
      </c>
      <c r="K1389" s="69">
        <v>2.96</v>
      </c>
      <c r="L1389" s="69">
        <v>364.01</v>
      </c>
      <c r="M1389" s="69">
        <v>364.01</v>
      </c>
      <c r="N1389" s="40"/>
    </row>
    <row r="1390" spans="1:14" x14ac:dyDescent="0.25">
      <c r="A1390" s="47" t="s">
        <v>4608</v>
      </c>
      <c r="B1390" s="63" t="s">
        <v>2111</v>
      </c>
      <c r="C1390" s="64" t="s">
        <v>104</v>
      </c>
      <c r="D1390" s="65">
        <v>72556</v>
      </c>
      <c r="E1390" s="66" t="s">
        <v>1082</v>
      </c>
      <c r="F1390" s="67" t="s">
        <v>101</v>
      </c>
      <c r="G1390" s="68">
        <v>8</v>
      </c>
      <c r="H1390" s="68">
        <v>1</v>
      </c>
      <c r="I1390" s="69">
        <v>8</v>
      </c>
      <c r="J1390" s="69">
        <v>23.02</v>
      </c>
      <c r="K1390" s="69">
        <v>10.97</v>
      </c>
      <c r="L1390" s="69">
        <v>271.92</v>
      </c>
      <c r="M1390" s="69">
        <v>271.92</v>
      </c>
      <c r="N1390" s="40"/>
    </row>
    <row r="1391" spans="1:14" x14ac:dyDescent="0.25">
      <c r="A1391" s="47" t="s">
        <v>4609</v>
      </c>
      <c r="B1391" s="57" t="s">
        <v>2112</v>
      </c>
      <c r="C1391" s="60"/>
      <c r="D1391" s="60"/>
      <c r="E1391" s="59" t="s">
        <v>32</v>
      </c>
      <c r="F1391" s="60"/>
      <c r="G1391" s="61"/>
      <c r="H1391" s="61"/>
      <c r="I1391" s="61"/>
      <c r="J1391" s="61"/>
      <c r="K1391" s="61"/>
      <c r="L1391" s="62">
        <v>14735.720000000001</v>
      </c>
      <c r="M1391" s="62">
        <v>14735.720000000001</v>
      </c>
      <c r="N1391" s="40"/>
    </row>
    <row r="1392" spans="1:14" x14ac:dyDescent="0.25">
      <c r="A1392" s="47" t="s">
        <v>4610</v>
      </c>
      <c r="B1392" s="72" t="s">
        <v>2113</v>
      </c>
      <c r="C1392" s="73"/>
      <c r="D1392" s="73"/>
      <c r="E1392" s="74" t="s">
        <v>1085</v>
      </c>
      <c r="F1392" s="73"/>
      <c r="G1392" s="75"/>
      <c r="H1392" s="75"/>
      <c r="I1392" s="75"/>
      <c r="J1392" s="75"/>
      <c r="K1392" s="75"/>
      <c r="L1392" s="76">
        <v>7097.42</v>
      </c>
      <c r="M1392" s="76">
        <v>7097.42</v>
      </c>
      <c r="N1392" s="40"/>
    </row>
    <row r="1393" spans="1:14" x14ac:dyDescent="0.25">
      <c r="A1393" s="47" t="s">
        <v>4611</v>
      </c>
      <c r="B1393" s="78" t="s">
        <v>2114</v>
      </c>
      <c r="C1393" s="79"/>
      <c r="D1393" s="79"/>
      <c r="E1393" s="80" t="s">
        <v>1087</v>
      </c>
      <c r="F1393" s="79"/>
      <c r="G1393" s="81"/>
      <c r="H1393" s="81"/>
      <c r="I1393" s="81"/>
      <c r="J1393" s="81"/>
      <c r="K1393" s="81"/>
      <c r="L1393" s="82">
        <v>3294.7799999999997</v>
      </c>
      <c r="M1393" s="82">
        <v>3294.7799999999997</v>
      </c>
      <c r="N1393" s="40"/>
    </row>
    <row r="1394" spans="1:14" x14ac:dyDescent="0.25">
      <c r="A1394" s="47" t="s">
        <v>4612</v>
      </c>
      <c r="B1394" s="63" t="s">
        <v>2115</v>
      </c>
      <c r="C1394" s="64" t="s">
        <v>104</v>
      </c>
      <c r="D1394" s="65">
        <v>80502</v>
      </c>
      <c r="E1394" s="66" t="s">
        <v>1089</v>
      </c>
      <c r="F1394" s="67" t="s">
        <v>101</v>
      </c>
      <c r="G1394" s="68">
        <v>6</v>
      </c>
      <c r="H1394" s="68">
        <v>1</v>
      </c>
      <c r="I1394" s="69">
        <v>6</v>
      </c>
      <c r="J1394" s="69">
        <v>208.13</v>
      </c>
      <c r="K1394" s="69">
        <v>56.03</v>
      </c>
      <c r="L1394" s="69">
        <v>1584.96</v>
      </c>
      <c r="M1394" s="69">
        <v>1584.96</v>
      </c>
      <c r="N1394" s="40"/>
    </row>
    <row r="1395" spans="1:14" x14ac:dyDescent="0.25">
      <c r="A1395" s="47" t="s">
        <v>4613</v>
      </c>
      <c r="B1395" s="63" t="s">
        <v>2116</v>
      </c>
      <c r="C1395" s="64" t="s">
        <v>104</v>
      </c>
      <c r="D1395" s="65">
        <v>80515</v>
      </c>
      <c r="E1395" s="66" t="s">
        <v>1091</v>
      </c>
      <c r="F1395" s="67" t="s">
        <v>101</v>
      </c>
      <c r="G1395" s="68">
        <v>6</v>
      </c>
      <c r="H1395" s="68">
        <v>1</v>
      </c>
      <c r="I1395" s="69">
        <v>6</v>
      </c>
      <c r="J1395" s="69">
        <v>159.19999999999999</v>
      </c>
      <c r="K1395" s="69">
        <v>48.27</v>
      </c>
      <c r="L1395" s="69">
        <v>1244.82</v>
      </c>
      <c r="M1395" s="69">
        <v>1244.82</v>
      </c>
      <c r="N1395" s="40"/>
    </row>
    <row r="1396" spans="1:14" x14ac:dyDescent="0.25">
      <c r="A1396" s="47" t="s">
        <v>4614</v>
      </c>
      <c r="B1396" s="63" t="s">
        <v>2117</v>
      </c>
      <c r="C1396" s="64" t="s">
        <v>104</v>
      </c>
      <c r="D1396" s="65">
        <v>80520</v>
      </c>
      <c r="E1396" s="66" t="s">
        <v>1093</v>
      </c>
      <c r="F1396" s="67" t="s">
        <v>639</v>
      </c>
      <c r="G1396" s="68">
        <v>6</v>
      </c>
      <c r="H1396" s="68">
        <v>1</v>
      </c>
      <c r="I1396" s="69">
        <v>6</v>
      </c>
      <c r="J1396" s="69">
        <v>4.04</v>
      </c>
      <c r="K1396" s="69">
        <v>5.92</v>
      </c>
      <c r="L1396" s="69">
        <v>59.76</v>
      </c>
      <c r="M1396" s="69">
        <v>59.76</v>
      </c>
      <c r="N1396" s="40"/>
    </row>
    <row r="1397" spans="1:14" x14ac:dyDescent="0.25">
      <c r="A1397" s="47" t="s">
        <v>4615</v>
      </c>
      <c r="B1397" s="63" t="s">
        <v>2118</v>
      </c>
      <c r="C1397" s="64" t="s">
        <v>104</v>
      </c>
      <c r="D1397" s="65">
        <v>80510</v>
      </c>
      <c r="E1397" s="66" t="s">
        <v>1095</v>
      </c>
      <c r="F1397" s="67" t="s">
        <v>101</v>
      </c>
      <c r="G1397" s="68">
        <v>6</v>
      </c>
      <c r="H1397" s="68">
        <v>1</v>
      </c>
      <c r="I1397" s="69">
        <v>6</v>
      </c>
      <c r="J1397" s="69">
        <v>10.42</v>
      </c>
      <c r="K1397" s="69">
        <v>4.45</v>
      </c>
      <c r="L1397" s="69">
        <v>89.22</v>
      </c>
      <c r="M1397" s="69">
        <v>89.22</v>
      </c>
      <c r="N1397" s="40"/>
    </row>
    <row r="1398" spans="1:14" x14ac:dyDescent="0.25">
      <c r="A1398" s="47" t="s">
        <v>4616</v>
      </c>
      <c r="B1398" s="63" t="s">
        <v>2119</v>
      </c>
      <c r="C1398" s="64" t="s">
        <v>104</v>
      </c>
      <c r="D1398" s="65">
        <v>80513</v>
      </c>
      <c r="E1398" s="66" t="s">
        <v>1097</v>
      </c>
      <c r="F1398" s="67" t="s">
        <v>101</v>
      </c>
      <c r="G1398" s="68">
        <v>6</v>
      </c>
      <c r="H1398" s="68">
        <v>1</v>
      </c>
      <c r="I1398" s="69">
        <v>6</v>
      </c>
      <c r="J1398" s="69">
        <v>9.5399999999999991</v>
      </c>
      <c r="K1398" s="69">
        <v>9.49</v>
      </c>
      <c r="L1398" s="69">
        <v>114.18</v>
      </c>
      <c r="M1398" s="69">
        <v>114.18</v>
      </c>
      <c r="N1398" s="40"/>
    </row>
    <row r="1399" spans="1:14" x14ac:dyDescent="0.25">
      <c r="A1399" s="47" t="s">
        <v>4617</v>
      </c>
      <c r="B1399" s="63" t="s">
        <v>2120</v>
      </c>
      <c r="C1399" s="64" t="s">
        <v>104</v>
      </c>
      <c r="D1399" s="65">
        <v>80514</v>
      </c>
      <c r="E1399" s="66" t="s">
        <v>1099</v>
      </c>
      <c r="F1399" s="67" t="s">
        <v>101</v>
      </c>
      <c r="G1399" s="68">
        <v>6</v>
      </c>
      <c r="H1399" s="68">
        <v>1</v>
      </c>
      <c r="I1399" s="69">
        <v>6</v>
      </c>
      <c r="J1399" s="69">
        <v>29.5</v>
      </c>
      <c r="K1399" s="69">
        <v>4.1399999999999997</v>
      </c>
      <c r="L1399" s="69">
        <v>201.84</v>
      </c>
      <c r="M1399" s="69">
        <v>201.84</v>
      </c>
      <c r="N1399" s="40"/>
    </row>
    <row r="1400" spans="1:14" x14ac:dyDescent="0.25">
      <c r="A1400" s="47" t="s">
        <v>4618</v>
      </c>
      <c r="B1400" s="78" t="s">
        <v>2121</v>
      </c>
      <c r="C1400" s="79"/>
      <c r="D1400" s="79"/>
      <c r="E1400" s="80" t="s">
        <v>1101</v>
      </c>
      <c r="F1400" s="79"/>
      <c r="G1400" s="81"/>
      <c r="H1400" s="81"/>
      <c r="I1400" s="81"/>
      <c r="J1400" s="81"/>
      <c r="K1400" s="81"/>
      <c r="L1400" s="82">
        <v>3368.7999999999997</v>
      </c>
      <c r="M1400" s="82">
        <v>3368.7999999999997</v>
      </c>
      <c r="N1400" s="40"/>
    </row>
    <row r="1401" spans="1:14" x14ac:dyDescent="0.25">
      <c r="A1401" s="47" t="s">
        <v>4619</v>
      </c>
      <c r="B1401" s="63" t="s">
        <v>2122</v>
      </c>
      <c r="C1401" s="64" t="s">
        <v>104</v>
      </c>
      <c r="D1401" s="65">
        <v>80556</v>
      </c>
      <c r="E1401" s="66" t="s">
        <v>1105</v>
      </c>
      <c r="F1401" s="67" t="s">
        <v>101</v>
      </c>
      <c r="G1401" s="68">
        <v>8</v>
      </c>
      <c r="H1401" s="68">
        <v>1</v>
      </c>
      <c r="I1401" s="69">
        <v>8</v>
      </c>
      <c r="J1401" s="69">
        <v>2.94</v>
      </c>
      <c r="K1401" s="69">
        <v>7.41</v>
      </c>
      <c r="L1401" s="69">
        <v>82.8</v>
      </c>
      <c r="M1401" s="69">
        <v>82.8</v>
      </c>
      <c r="N1401" s="40"/>
    </row>
    <row r="1402" spans="1:14" x14ac:dyDescent="0.3">
      <c r="A1402" s="47" t="s">
        <v>4620</v>
      </c>
      <c r="B1402" s="63" t="s">
        <v>2123</v>
      </c>
      <c r="C1402" s="64" t="s">
        <v>170</v>
      </c>
      <c r="D1402" s="65">
        <v>86883</v>
      </c>
      <c r="E1402" s="66" t="s">
        <v>1107</v>
      </c>
      <c r="F1402" s="67" t="s">
        <v>101</v>
      </c>
      <c r="G1402" s="68">
        <v>8</v>
      </c>
      <c r="H1402" s="68">
        <v>1</v>
      </c>
      <c r="I1402" s="69">
        <v>8</v>
      </c>
      <c r="J1402" s="69">
        <v>7.28</v>
      </c>
      <c r="K1402" s="69">
        <v>1.77</v>
      </c>
      <c r="L1402" s="69">
        <v>72.400000000000006</v>
      </c>
      <c r="M1402" s="69">
        <v>72.400000000000006</v>
      </c>
      <c r="N1402" s="41"/>
    </row>
    <row r="1403" spans="1:14" x14ac:dyDescent="0.25">
      <c r="A1403" s="47" t="s">
        <v>4621</v>
      </c>
      <c r="B1403" s="63" t="s">
        <v>2124</v>
      </c>
      <c r="C1403" s="64" t="s">
        <v>104</v>
      </c>
      <c r="D1403" s="65">
        <v>80580</v>
      </c>
      <c r="E1403" s="66" t="s">
        <v>1109</v>
      </c>
      <c r="F1403" s="67" t="s">
        <v>101</v>
      </c>
      <c r="G1403" s="68">
        <v>8</v>
      </c>
      <c r="H1403" s="68">
        <v>1</v>
      </c>
      <c r="I1403" s="69">
        <v>8</v>
      </c>
      <c r="J1403" s="69">
        <v>57.81</v>
      </c>
      <c r="K1403" s="69">
        <v>4.45</v>
      </c>
      <c r="L1403" s="69">
        <v>498.08</v>
      </c>
      <c r="M1403" s="69">
        <v>498.08</v>
      </c>
      <c r="N1403" s="40"/>
    </row>
    <row r="1404" spans="1:14" x14ac:dyDescent="0.25">
      <c r="A1404" s="47" t="s">
        <v>4622</v>
      </c>
      <c r="B1404" s="63" t="s">
        <v>2125</v>
      </c>
      <c r="C1404" s="64" t="s">
        <v>104</v>
      </c>
      <c r="D1404" s="65">
        <v>80587</v>
      </c>
      <c r="E1404" s="66" t="s">
        <v>2126</v>
      </c>
      <c r="F1404" s="67" t="s">
        <v>101</v>
      </c>
      <c r="G1404" s="68">
        <v>8</v>
      </c>
      <c r="H1404" s="68">
        <v>1</v>
      </c>
      <c r="I1404" s="69">
        <v>8</v>
      </c>
      <c r="J1404" s="69">
        <v>74.5</v>
      </c>
      <c r="K1404" s="69">
        <v>11.56</v>
      </c>
      <c r="L1404" s="69">
        <v>688.48</v>
      </c>
      <c r="M1404" s="69">
        <v>688.48</v>
      </c>
      <c r="N1404" s="40"/>
    </row>
    <row r="1405" spans="1:14" x14ac:dyDescent="0.25">
      <c r="A1405" s="47" t="s">
        <v>4623</v>
      </c>
      <c r="B1405" s="63" t="s">
        <v>2127</v>
      </c>
      <c r="C1405" s="64" t="s">
        <v>104</v>
      </c>
      <c r="D1405" s="65">
        <v>80601</v>
      </c>
      <c r="E1405" s="66" t="s">
        <v>2128</v>
      </c>
      <c r="F1405" s="67" t="s">
        <v>101</v>
      </c>
      <c r="G1405" s="68">
        <v>3</v>
      </c>
      <c r="H1405" s="68">
        <v>1</v>
      </c>
      <c r="I1405" s="69">
        <v>3</v>
      </c>
      <c r="J1405" s="69">
        <v>329.2</v>
      </c>
      <c r="K1405" s="69">
        <v>51.88</v>
      </c>
      <c r="L1405" s="69">
        <v>1143.24</v>
      </c>
      <c r="M1405" s="69">
        <v>1143.24</v>
      </c>
      <c r="N1405" s="40"/>
    </row>
    <row r="1406" spans="1:14" x14ac:dyDescent="0.3">
      <c r="A1406" s="47" t="s">
        <v>4624</v>
      </c>
      <c r="B1406" s="63" t="s">
        <v>2129</v>
      </c>
      <c r="C1406" s="64" t="s">
        <v>104</v>
      </c>
      <c r="D1406" s="65">
        <v>80610</v>
      </c>
      <c r="E1406" s="66" t="s">
        <v>2130</v>
      </c>
      <c r="F1406" s="67" t="s">
        <v>101</v>
      </c>
      <c r="G1406" s="68">
        <v>3</v>
      </c>
      <c r="H1406" s="68">
        <v>1</v>
      </c>
      <c r="I1406" s="69">
        <v>3</v>
      </c>
      <c r="J1406" s="69">
        <v>73.89</v>
      </c>
      <c r="K1406" s="69">
        <v>26.68</v>
      </c>
      <c r="L1406" s="69">
        <v>301.70999999999998</v>
      </c>
      <c r="M1406" s="69">
        <v>301.70999999999998</v>
      </c>
      <c r="N1406" s="41"/>
    </row>
    <row r="1407" spans="1:14" x14ac:dyDescent="0.25">
      <c r="A1407" s="47" t="s">
        <v>4625</v>
      </c>
      <c r="B1407" s="63" t="s">
        <v>2131</v>
      </c>
      <c r="C1407" s="64" t="s">
        <v>104</v>
      </c>
      <c r="D1407" s="65">
        <v>80613</v>
      </c>
      <c r="E1407" s="66" t="s">
        <v>2132</v>
      </c>
      <c r="F1407" s="67" t="s">
        <v>101</v>
      </c>
      <c r="G1407" s="68">
        <v>3</v>
      </c>
      <c r="H1407" s="68">
        <v>1</v>
      </c>
      <c r="I1407" s="69">
        <v>3</v>
      </c>
      <c r="J1407" s="69">
        <v>165.96</v>
      </c>
      <c r="K1407" s="69">
        <v>10.67</v>
      </c>
      <c r="L1407" s="69">
        <v>529.89</v>
      </c>
      <c r="M1407" s="69">
        <v>529.89</v>
      </c>
      <c r="N1407" s="40"/>
    </row>
    <row r="1408" spans="1:14" x14ac:dyDescent="0.25">
      <c r="A1408" s="47" t="s">
        <v>4626</v>
      </c>
      <c r="B1408" s="63" t="s">
        <v>2133</v>
      </c>
      <c r="C1408" s="64" t="s">
        <v>104</v>
      </c>
      <c r="D1408" s="65">
        <v>80620</v>
      </c>
      <c r="E1408" s="66" t="s">
        <v>2134</v>
      </c>
      <c r="F1408" s="67" t="s">
        <v>101</v>
      </c>
      <c r="G1408" s="68">
        <v>3</v>
      </c>
      <c r="H1408" s="68">
        <v>1</v>
      </c>
      <c r="I1408" s="69">
        <v>3</v>
      </c>
      <c r="J1408" s="69">
        <v>12.95</v>
      </c>
      <c r="K1408" s="69">
        <v>4.45</v>
      </c>
      <c r="L1408" s="69">
        <v>52.2</v>
      </c>
      <c r="M1408" s="69">
        <v>52.2</v>
      </c>
      <c r="N1408" s="40"/>
    </row>
    <row r="1409" spans="1:14" x14ac:dyDescent="0.25">
      <c r="A1409" s="47" t="s">
        <v>4627</v>
      </c>
      <c r="B1409" s="78" t="s">
        <v>2135</v>
      </c>
      <c r="C1409" s="79"/>
      <c r="D1409" s="79"/>
      <c r="E1409" s="80" t="s">
        <v>1111</v>
      </c>
      <c r="F1409" s="79"/>
      <c r="G1409" s="81"/>
      <c r="H1409" s="81"/>
      <c r="I1409" s="81"/>
      <c r="J1409" s="81"/>
      <c r="K1409" s="81"/>
      <c r="L1409" s="82">
        <v>433.84</v>
      </c>
      <c r="M1409" s="82">
        <v>433.84</v>
      </c>
      <c r="N1409" s="40"/>
    </row>
    <row r="1410" spans="1:14" x14ac:dyDescent="0.25">
      <c r="A1410" s="47" t="s">
        <v>4628</v>
      </c>
      <c r="B1410" s="63" t="s">
        <v>2136</v>
      </c>
      <c r="C1410" s="64" t="s">
        <v>104</v>
      </c>
      <c r="D1410" s="65">
        <v>80927</v>
      </c>
      <c r="E1410" s="66" t="s">
        <v>2137</v>
      </c>
      <c r="F1410" s="67" t="s">
        <v>101</v>
      </c>
      <c r="G1410" s="68">
        <v>4</v>
      </c>
      <c r="H1410" s="68">
        <v>1</v>
      </c>
      <c r="I1410" s="69">
        <v>4</v>
      </c>
      <c r="J1410" s="69">
        <v>90.38</v>
      </c>
      <c r="K1410" s="69">
        <v>18.079999999999998</v>
      </c>
      <c r="L1410" s="69">
        <v>433.84</v>
      </c>
      <c r="M1410" s="69">
        <v>433.84</v>
      </c>
      <c r="N1410" s="40"/>
    </row>
    <row r="1411" spans="1:14" x14ac:dyDescent="0.25">
      <c r="A1411" s="47" t="s">
        <v>4629</v>
      </c>
      <c r="B1411" s="72" t="s">
        <v>2138</v>
      </c>
      <c r="C1411" s="73"/>
      <c r="D1411" s="73"/>
      <c r="E1411" s="74" t="s">
        <v>515</v>
      </c>
      <c r="F1411" s="73"/>
      <c r="G1411" s="75"/>
      <c r="H1411" s="75"/>
      <c r="I1411" s="75"/>
      <c r="J1411" s="75"/>
      <c r="K1411" s="75"/>
      <c r="L1411" s="76">
        <v>2407.39</v>
      </c>
      <c r="M1411" s="76">
        <v>2407.39</v>
      </c>
      <c r="N1411" s="40"/>
    </row>
    <row r="1412" spans="1:14" x14ac:dyDescent="0.25">
      <c r="A1412" s="47" t="s">
        <v>4630</v>
      </c>
      <c r="B1412" s="78" t="s">
        <v>2139</v>
      </c>
      <c r="C1412" s="79"/>
      <c r="D1412" s="79"/>
      <c r="E1412" s="80" t="s">
        <v>517</v>
      </c>
      <c r="F1412" s="79"/>
      <c r="G1412" s="81"/>
      <c r="H1412" s="81"/>
      <c r="I1412" s="81"/>
      <c r="J1412" s="81"/>
      <c r="K1412" s="81"/>
      <c r="L1412" s="82">
        <v>1221.52</v>
      </c>
      <c r="M1412" s="82">
        <v>1221.52</v>
      </c>
      <c r="N1412" s="40"/>
    </row>
    <row r="1413" spans="1:14" x14ac:dyDescent="0.25">
      <c r="A1413" s="47" t="s">
        <v>4631</v>
      </c>
      <c r="B1413" s="63" t="s">
        <v>2140</v>
      </c>
      <c r="C1413" s="64" t="s">
        <v>104</v>
      </c>
      <c r="D1413" s="65">
        <v>81003</v>
      </c>
      <c r="E1413" s="66" t="s">
        <v>519</v>
      </c>
      <c r="F1413" s="67" t="s">
        <v>123</v>
      </c>
      <c r="G1413" s="68">
        <v>24</v>
      </c>
      <c r="H1413" s="68">
        <v>1</v>
      </c>
      <c r="I1413" s="69">
        <v>24</v>
      </c>
      <c r="J1413" s="69">
        <v>3.34</v>
      </c>
      <c r="K1413" s="69">
        <v>3.56</v>
      </c>
      <c r="L1413" s="69">
        <v>165.6</v>
      </c>
      <c r="M1413" s="69">
        <v>165.6</v>
      </c>
      <c r="N1413" s="40"/>
    </row>
    <row r="1414" spans="1:14" x14ac:dyDescent="0.25">
      <c r="A1414" s="47" t="s">
        <v>4632</v>
      </c>
      <c r="B1414" s="63" t="s">
        <v>2141</v>
      </c>
      <c r="C1414" s="64" t="s">
        <v>104</v>
      </c>
      <c r="D1414" s="65">
        <v>81004</v>
      </c>
      <c r="E1414" s="66" t="s">
        <v>1471</v>
      </c>
      <c r="F1414" s="67" t="s">
        <v>123</v>
      </c>
      <c r="G1414" s="68">
        <v>14</v>
      </c>
      <c r="H1414" s="68">
        <v>1</v>
      </c>
      <c r="I1414" s="69">
        <v>14</v>
      </c>
      <c r="J1414" s="69">
        <v>8.14</v>
      </c>
      <c r="K1414" s="69">
        <v>3.82</v>
      </c>
      <c r="L1414" s="69">
        <v>167.44</v>
      </c>
      <c r="M1414" s="69">
        <v>167.44</v>
      </c>
      <c r="N1414" s="40"/>
    </row>
    <row r="1415" spans="1:14" x14ac:dyDescent="0.25">
      <c r="A1415" s="47" t="s">
        <v>4633</v>
      </c>
      <c r="B1415" s="63" t="s">
        <v>2142</v>
      </c>
      <c r="C1415" s="64" t="s">
        <v>104</v>
      </c>
      <c r="D1415" s="65">
        <v>81006</v>
      </c>
      <c r="E1415" s="66" t="s">
        <v>1118</v>
      </c>
      <c r="F1415" s="67" t="s">
        <v>123</v>
      </c>
      <c r="G1415" s="68">
        <v>9</v>
      </c>
      <c r="H1415" s="68">
        <v>1</v>
      </c>
      <c r="I1415" s="69">
        <v>9</v>
      </c>
      <c r="J1415" s="69">
        <v>12.61</v>
      </c>
      <c r="K1415" s="69">
        <v>6.61</v>
      </c>
      <c r="L1415" s="69">
        <v>172.98</v>
      </c>
      <c r="M1415" s="69">
        <v>172.98</v>
      </c>
      <c r="N1415" s="40"/>
    </row>
    <row r="1416" spans="1:14" x14ac:dyDescent="0.25">
      <c r="A1416" s="47" t="s">
        <v>4634</v>
      </c>
      <c r="B1416" s="63" t="s">
        <v>2143</v>
      </c>
      <c r="C1416" s="64" t="s">
        <v>104</v>
      </c>
      <c r="D1416" s="65">
        <v>81007</v>
      </c>
      <c r="E1416" s="66" t="s">
        <v>524</v>
      </c>
      <c r="F1416" s="67" t="s">
        <v>123</v>
      </c>
      <c r="G1416" s="68">
        <v>15</v>
      </c>
      <c r="H1416" s="68">
        <v>1</v>
      </c>
      <c r="I1416" s="69">
        <v>15</v>
      </c>
      <c r="J1416" s="69">
        <v>20.100000000000001</v>
      </c>
      <c r="K1416" s="69">
        <v>8.8000000000000007</v>
      </c>
      <c r="L1416" s="69">
        <v>433.5</v>
      </c>
      <c r="M1416" s="69">
        <v>433.5</v>
      </c>
      <c r="N1416" s="40"/>
    </row>
    <row r="1417" spans="1:14" x14ac:dyDescent="0.25">
      <c r="A1417" s="47" t="s">
        <v>4635</v>
      </c>
      <c r="B1417" s="63" t="s">
        <v>2144</v>
      </c>
      <c r="C1417" s="64" t="s">
        <v>104</v>
      </c>
      <c r="D1417" s="65">
        <v>81008</v>
      </c>
      <c r="E1417" s="66" t="s">
        <v>526</v>
      </c>
      <c r="F1417" s="67" t="s">
        <v>123</v>
      </c>
      <c r="G1417" s="68">
        <v>6</v>
      </c>
      <c r="H1417" s="68">
        <v>1</v>
      </c>
      <c r="I1417" s="69">
        <v>6</v>
      </c>
      <c r="J1417" s="69">
        <v>34.97</v>
      </c>
      <c r="K1417" s="69">
        <v>12.03</v>
      </c>
      <c r="L1417" s="69">
        <v>282</v>
      </c>
      <c r="M1417" s="69">
        <v>282</v>
      </c>
      <c r="N1417" s="40"/>
    </row>
    <row r="1418" spans="1:14" x14ac:dyDescent="0.25">
      <c r="A1418" s="47" t="s">
        <v>4636</v>
      </c>
      <c r="B1418" s="78" t="s">
        <v>2145</v>
      </c>
      <c r="C1418" s="79"/>
      <c r="D1418" s="79"/>
      <c r="E1418" s="80" t="s">
        <v>1120</v>
      </c>
      <c r="F1418" s="79"/>
      <c r="G1418" s="81"/>
      <c r="H1418" s="81"/>
      <c r="I1418" s="81"/>
      <c r="J1418" s="81"/>
      <c r="K1418" s="81"/>
      <c r="L1418" s="82">
        <v>90.36</v>
      </c>
      <c r="M1418" s="82">
        <v>90.36</v>
      </c>
      <c r="N1418" s="40"/>
    </row>
    <row r="1419" spans="1:14" x14ac:dyDescent="0.25">
      <c r="A1419" s="47" t="s">
        <v>4637</v>
      </c>
      <c r="B1419" s="63" t="s">
        <v>2146</v>
      </c>
      <c r="C1419" s="64" t="s">
        <v>104</v>
      </c>
      <c r="D1419" s="65">
        <v>81067</v>
      </c>
      <c r="E1419" s="66" t="s">
        <v>1762</v>
      </c>
      <c r="F1419" s="67" t="s">
        <v>101</v>
      </c>
      <c r="G1419" s="68">
        <v>8</v>
      </c>
      <c r="H1419" s="68">
        <v>1</v>
      </c>
      <c r="I1419" s="69">
        <v>8</v>
      </c>
      <c r="J1419" s="69">
        <v>1.9</v>
      </c>
      <c r="K1419" s="69">
        <v>2.66</v>
      </c>
      <c r="L1419" s="69">
        <v>36.479999999999997</v>
      </c>
      <c r="M1419" s="69">
        <v>36.479999999999997</v>
      </c>
      <c r="N1419" s="40"/>
    </row>
    <row r="1420" spans="1:14" x14ac:dyDescent="0.3">
      <c r="A1420" s="47" t="s">
        <v>4638</v>
      </c>
      <c r="B1420" s="63" t="s">
        <v>2147</v>
      </c>
      <c r="C1420" s="64" t="s">
        <v>104</v>
      </c>
      <c r="D1420" s="65">
        <v>81069</v>
      </c>
      <c r="E1420" s="66" t="s">
        <v>1124</v>
      </c>
      <c r="F1420" s="67" t="s">
        <v>101</v>
      </c>
      <c r="G1420" s="68">
        <v>6</v>
      </c>
      <c r="H1420" s="68">
        <v>1</v>
      </c>
      <c r="I1420" s="69">
        <v>6</v>
      </c>
      <c r="J1420" s="69">
        <v>4.84</v>
      </c>
      <c r="K1420" s="69">
        <v>4.1399999999999997</v>
      </c>
      <c r="L1420" s="69">
        <v>53.88</v>
      </c>
      <c r="M1420" s="69">
        <v>53.88</v>
      </c>
      <c r="N1420" s="41"/>
    </row>
    <row r="1421" spans="1:14" x14ac:dyDescent="0.25">
      <c r="A1421" s="47" t="s">
        <v>4639</v>
      </c>
      <c r="B1421" s="78" t="s">
        <v>2148</v>
      </c>
      <c r="C1421" s="79"/>
      <c r="D1421" s="79"/>
      <c r="E1421" s="80" t="s">
        <v>528</v>
      </c>
      <c r="F1421" s="79"/>
      <c r="G1421" s="81"/>
      <c r="H1421" s="81"/>
      <c r="I1421" s="81"/>
      <c r="J1421" s="81"/>
      <c r="K1421" s="81"/>
      <c r="L1421" s="82">
        <v>62.309999999999995</v>
      </c>
      <c r="M1421" s="82">
        <v>62.309999999999995</v>
      </c>
      <c r="N1421" s="40"/>
    </row>
    <row r="1422" spans="1:14" x14ac:dyDescent="0.25">
      <c r="A1422" s="47" t="s">
        <v>4640</v>
      </c>
      <c r="B1422" s="83" t="s">
        <v>5504</v>
      </c>
      <c r="C1422" s="64" t="s">
        <v>104</v>
      </c>
      <c r="D1422" s="65">
        <v>81102</v>
      </c>
      <c r="E1422" s="70" t="s">
        <v>530</v>
      </c>
      <c r="F1422" s="84" t="s">
        <v>101</v>
      </c>
      <c r="G1422" s="68">
        <v>3</v>
      </c>
      <c r="H1422" s="68">
        <v>1</v>
      </c>
      <c r="I1422" s="85">
        <v>3</v>
      </c>
      <c r="J1422" s="69">
        <v>0.8</v>
      </c>
      <c r="K1422" s="69">
        <v>2.66</v>
      </c>
      <c r="L1422" s="69">
        <v>10.38</v>
      </c>
      <c r="M1422" s="69">
        <v>10.38</v>
      </c>
      <c r="N1422" s="40"/>
    </row>
    <row r="1423" spans="1:14" x14ac:dyDescent="0.25">
      <c r="A1423" s="47" t="s">
        <v>4641</v>
      </c>
      <c r="B1423" s="63" t="s">
        <v>2149</v>
      </c>
      <c r="C1423" s="64" t="s">
        <v>104</v>
      </c>
      <c r="D1423" s="65">
        <v>81132</v>
      </c>
      <c r="E1423" s="66" t="s">
        <v>532</v>
      </c>
      <c r="F1423" s="67" t="s">
        <v>101</v>
      </c>
      <c r="G1423" s="68">
        <v>2</v>
      </c>
      <c r="H1423" s="68">
        <v>1</v>
      </c>
      <c r="I1423" s="69">
        <v>2</v>
      </c>
      <c r="J1423" s="69">
        <v>4.54</v>
      </c>
      <c r="K1423" s="69">
        <v>4.45</v>
      </c>
      <c r="L1423" s="69">
        <v>17.98</v>
      </c>
      <c r="M1423" s="69">
        <v>17.98</v>
      </c>
      <c r="N1423" s="40"/>
    </row>
    <row r="1424" spans="1:14" x14ac:dyDescent="0.25">
      <c r="A1424" s="47" t="s">
        <v>4642</v>
      </c>
      <c r="B1424" s="63" t="s">
        <v>2150</v>
      </c>
      <c r="C1424" s="64" t="s">
        <v>104</v>
      </c>
      <c r="D1424" s="65">
        <v>81105</v>
      </c>
      <c r="E1424" s="66" t="s">
        <v>2151</v>
      </c>
      <c r="F1424" s="67" t="s">
        <v>101</v>
      </c>
      <c r="G1424" s="68">
        <v>2</v>
      </c>
      <c r="H1424" s="68">
        <v>1</v>
      </c>
      <c r="I1424" s="69">
        <v>2</v>
      </c>
      <c r="J1424" s="69">
        <v>5.01</v>
      </c>
      <c r="K1424" s="69">
        <v>4.1399999999999997</v>
      </c>
      <c r="L1424" s="69">
        <v>18.3</v>
      </c>
      <c r="M1424" s="69">
        <v>18.3</v>
      </c>
      <c r="N1424" s="40"/>
    </row>
    <row r="1425" spans="1:14" x14ac:dyDescent="0.25">
      <c r="A1425" s="47" t="s">
        <v>4643</v>
      </c>
      <c r="B1425" s="63" t="s">
        <v>2152</v>
      </c>
      <c r="C1425" s="64" t="s">
        <v>104</v>
      </c>
      <c r="D1425" s="65">
        <v>81106</v>
      </c>
      <c r="E1425" s="66" t="s">
        <v>536</v>
      </c>
      <c r="F1425" s="67" t="s">
        <v>101</v>
      </c>
      <c r="G1425" s="68">
        <v>1</v>
      </c>
      <c r="H1425" s="68">
        <v>1</v>
      </c>
      <c r="I1425" s="69">
        <v>1</v>
      </c>
      <c r="J1425" s="69">
        <v>11.51</v>
      </c>
      <c r="K1425" s="69">
        <v>4.1399999999999997</v>
      </c>
      <c r="L1425" s="69">
        <v>15.65</v>
      </c>
      <c r="M1425" s="69">
        <v>15.65</v>
      </c>
      <c r="N1425" s="40"/>
    </row>
    <row r="1426" spans="1:14" x14ac:dyDescent="0.25">
      <c r="A1426" s="47" t="s">
        <v>4644</v>
      </c>
      <c r="B1426" s="78" t="s">
        <v>2153</v>
      </c>
      <c r="C1426" s="79"/>
      <c r="D1426" s="79"/>
      <c r="E1426" s="80" t="s">
        <v>540</v>
      </c>
      <c r="F1426" s="79"/>
      <c r="G1426" s="81"/>
      <c r="H1426" s="81"/>
      <c r="I1426" s="81"/>
      <c r="J1426" s="81"/>
      <c r="K1426" s="81"/>
      <c r="L1426" s="82">
        <v>244.57</v>
      </c>
      <c r="M1426" s="82">
        <v>244.57</v>
      </c>
      <c r="N1426" s="40"/>
    </row>
    <row r="1427" spans="1:14" ht="24" x14ac:dyDescent="0.3">
      <c r="A1427" s="47" t="s">
        <v>4645</v>
      </c>
      <c r="B1427" s="63" t="s">
        <v>2154</v>
      </c>
      <c r="C1427" s="64" t="s">
        <v>170</v>
      </c>
      <c r="D1427" s="65">
        <v>96662</v>
      </c>
      <c r="E1427" s="70" t="s">
        <v>3203</v>
      </c>
      <c r="F1427" s="67" t="s">
        <v>101</v>
      </c>
      <c r="G1427" s="68">
        <v>8</v>
      </c>
      <c r="H1427" s="68">
        <v>1</v>
      </c>
      <c r="I1427" s="69">
        <v>8</v>
      </c>
      <c r="J1427" s="69">
        <v>4.88</v>
      </c>
      <c r="K1427" s="69">
        <v>2.4900000000000002</v>
      </c>
      <c r="L1427" s="69">
        <v>58.96</v>
      </c>
      <c r="M1427" s="69">
        <v>58.96</v>
      </c>
      <c r="N1427" s="41"/>
    </row>
    <row r="1428" spans="1:14" x14ac:dyDescent="0.25">
      <c r="A1428" s="47" t="s">
        <v>4646</v>
      </c>
      <c r="B1428" s="63" t="s">
        <v>2155</v>
      </c>
      <c r="C1428" s="64" t="s">
        <v>104</v>
      </c>
      <c r="D1428" s="65">
        <v>81165</v>
      </c>
      <c r="E1428" s="66" t="s">
        <v>2156</v>
      </c>
      <c r="F1428" s="67" t="s">
        <v>101</v>
      </c>
      <c r="G1428" s="68">
        <v>6</v>
      </c>
      <c r="H1428" s="68">
        <v>1</v>
      </c>
      <c r="I1428" s="69">
        <v>6</v>
      </c>
      <c r="J1428" s="69">
        <v>5.66</v>
      </c>
      <c r="K1428" s="69">
        <v>5.33</v>
      </c>
      <c r="L1428" s="69">
        <v>65.94</v>
      </c>
      <c r="M1428" s="69">
        <v>65.94</v>
      </c>
      <c r="N1428" s="40"/>
    </row>
    <row r="1429" spans="1:14" x14ac:dyDescent="0.25">
      <c r="A1429" s="47" t="s">
        <v>4647</v>
      </c>
      <c r="B1429" s="63" t="s">
        <v>2157</v>
      </c>
      <c r="C1429" s="64" t="s">
        <v>104</v>
      </c>
      <c r="D1429" s="65">
        <v>81166</v>
      </c>
      <c r="E1429" s="66" t="s">
        <v>546</v>
      </c>
      <c r="F1429" s="67" t="s">
        <v>101</v>
      </c>
      <c r="G1429" s="68">
        <v>3</v>
      </c>
      <c r="H1429" s="68">
        <v>1</v>
      </c>
      <c r="I1429" s="69">
        <v>3</v>
      </c>
      <c r="J1429" s="69">
        <v>12.89</v>
      </c>
      <c r="K1429" s="69">
        <v>5.48</v>
      </c>
      <c r="L1429" s="69">
        <v>55.11</v>
      </c>
      <c r="M1429" s="69">
        <v>55.11</v>
      </c>
      <c r="N1429" s="40"/>
    </row>
    <row r="1430" spans="1:14" x14ac:dyDescent="0.25">
      <c r="A1430" s="47" t="s">
        <v>4648</v>
      </c>
      <c r="B1430" s="63" t="s">
        <v>2158</v>
      </c>
      <c r="C1430" s="64" t="s">
        <v>104</v>
      </c>
      <c r="D1430" s="65">
        <v>81181</v>
      </c>
      <c r="E1430" s="66" t="s">
        <v>2159</v>
      </c>
      <c r="F1430" s="67" t="s">
        <v>101</v>
      </c>
      <c r="G1430" s="68">
        <v>2</v>
      </c>
      <c r="H1430" s="68">
        <v>1</v>
      </c>
      <c r="I1430" s="69">
        <v>2</v>
      </c>
      <c r="J1430" s="69">
        <v>7.89</v>
      </c>
      <c r="K1430" s="69">
        <v>4.1399999999999997</v>
      </c>
      <c r="L1430" s="69">
        <v>24.06</v>
      </c>
      <c r="M1430" s="69">
        <v>24.06</v>
      </c>
      <c r="N1430" s="40"/>
    </row>
    <row r="1431" spans="1:14" x14ac:dyDescent="0.25">
      <c r="A1431" s="47" t="s">
        <v>4649</v>
      </c>
      <c r="B1431" s="63" t="s">
        <v>2160</v>
      </c>
      <c r="C1431" s="64" t="s">
        <v>104</v>
      </c>
      <c r="D1431" s="65">
        <v>81182</v>
      </c>
      <c r="E1431" s="66" t="s">
        <v>2161</v>
      </c>
      <c r="F1431" s="67" t="s">
        <v>101</v>
      </c>
      <c r="G1431" s="68">
        <v>3</v>
      </c>
      <c r="H1431" s="68">
        <v>1</v>
      </c>
      <c r="I1431" s="69">
        <v>3</v>
      </c>
      <c r="J1431" s="69">
        <v>9.36</v>
      </c>
      <c r="K1431" s="69">
        <v>4.1399999999999997</v>
      </c>
      <c r="L1431" s="69">
        <v>40.5</v>
      </c>
      <c r="M1431" s="69">
        <v>40.5</v>
      </c>
      <c r="N1431" s="40"/>
    </row>
    <row r="1432" spans="1:14" x14ac:dyDescent="0.25">
      <c r="A1432" s="47" t="s">
        <v>4650</v>
      </c>
      <c r="B1432" s="78" t="s">
        <v>2162</v>
      </c>
      <c r="C1432" s="79"/>
      <c r="D1432" s="79"/>
      <c r="E1432" s="80" t="s">
        <v>548</v>
      </c>
      <c r="F1432" s="79"/>
      <c r="G1432" s="81"/>
      <c r="H1432" s="81"/>
      <c r="I1432" s="81"/>
      <c r="J1432" s="81"/>
      <c r="K1432" s="81"/>
      <c r="L1432" s="82">
        <v>324.3</v>
      </c>
      <c r="M1432" s="82">
        <v>324.3</v>
      </c>
      <c r="N1432" s="40"/>
    </row>
    <row r="1433" spans="1:14" x14ac:dyDescent="0.25">
      <c r="A1433" s="47" t="s">
        <v>4651</v>
      </c>
      <c r="B1433" s="63" t="s">
        <v>2163</v>
      </c>
      <c r="C1433" s="64" t="s">
        <v>104</v>
      </c>
      <c r="D1433" s="65">
        <v>81303</v>
      </c>
      <c r="E1433" s="66" t="s">
        <v>2164</v>
      </c>
      <c r="F1433" s="67" t="s">
        <v>101</v>
      </c>
      <c r="G1433" s="68">
        <v>1</v>
      </c>
      <c r="H1433" s="68">
        <v>1</v>
      </c>
      <c r="I1433" s="69">
        <v>1</v>
      </c>
      <c r="J1433" s="69">
        <v>4.87</v>
      </c>
      <c r="K1433" s="69">
        <v>5.33</v>
      </c>
      <c r="L1433" s="69">
        <v>10.199999999999999</v>
      </c>
      <c r="M1433" s="69">
        <v>10.199999999999999</v>
      </c>
      <c r="N1433" s="40"/>
    </row>
    <row r="1434" spans="1:14" ht="24" x14ac:dyDescent="0.3">
      <c r="A1434" s="47" t="s">
        <v>4652</v>
      </c>
      <c r="B1434" s="63" t="s">
        <v>2165</v>
      </c>
      <c r="C1434" s="64" t="s">
        <v>170</v>
      </c>
      <c r="D1434" s="65">
        <v>89481</v>
      </c>
      <c r="E1434" s="66" t="s">
        <v>550</v>
      </c>
      <c r="F1434" s="67" t="s">
        <v>101</v>
      </c>
      <c r="G1434" s="68">
        <v>12</v>
      </c>
      <c r="H1434" s="68">
        <v>1</v>
      </c>
      <c r="I1434" s="69">
        <v>12</v>
      </c>
      <c r="J1434" s="69">
        <v>2.2799999999999998</v>
      </c>
      <c r="K1434" s="69">
        <v>2.04</v>
      </c>
      <c r="L1434" s="69">
        <v>51.84</v>
      </c>
      <c r="M1434" s="69">
        <v>51.84</v>
      </c>
      <c r="N1434" s="41"/>
    </row>
    <row r="1435" spans="1:14" x14ac:dyDescent="0.25">
      <c r="A1435" s="47" t="s">
        <v>4653</v>
      </c>
      <c r="B1435" s="63" t="s">
        <v>2166</v>
      </c>
      <c r="C1435" s="64" t="s">
        <v>104</v>
      </c>
      <c r="D1435" s="65">
        <v>81322</v>
      </c>
      <c r="E1435" s="66" t="s">
        <v>552</v>
      </c>
      <c r="F1435" s="67" t="s">
        <v>101</v>
      </c>
      <c r="G1435" s="68">
        <v>6</v>
      </c>
      <c r="H1435" s="68">
        <v>1</v>
      </c>
      <c r="I1435" s="69">
        <v>6</v>
      </c>
      <c r="J1435" s="69">
        <v>1.8</v>
      </c>
      <c r="K1435" s="69">
        <v>5.33</v>
      </c>
      <c r="L1435" s="69">
        <v>42.78</v>
      </c>
      <c r="M1435" s="69">
        <v>42.78</v>
      </c>
      <c r="N1435" s="40"/>
    </row>
    <row r="1436" spans="1:14" x14ac:dyDescent="0.25">
      <c r="A1436" s="47" t="s">
        <v>4654</v>
      </c>
      <c r="B1436" s="63" t="s">
        <v>2167</v>
      </c>
      <c r="C1436" s="64" t="s">
        <v>104</v>
      </c>
      <c r="D1436" s="65">
        <v>81324</v>
      </c>
      <c r="E1436" s="66" t="s">
        <v>1134</v>
      </c>
      <c r="F1436" s="67" t="s">
        <v>101</v>
      </c>
      <c r="G1436" s="68">
        <v>4</v>
      </c>
      <c r="H1436" s="68">
        <v>1</v>
      </c>
      <c r="I1436" s="69">
        <v>4</v>
      </c>
      <c r="J1436" s="69">
        <v>4.84</v>
      </c>
      <c r="K1436" s="69">
        <v>8.2899999999999991</v>
      </c>
      <c r="L1436" s="69">
        <v>52.52</v>
      </c>
      <c r="M1436" s="69">
        <v>52.52</v>
      </c>
      <c r="N1436" s="40"/>
    </row>
    <row r="1437" spans="1:14" x14ac:dyDescent="0.25">
      <c r="A1437" s="47" t="s">
        <v>4655</v>
      </c>
      <c r="B1437" s="63" t="s">
        <v>2168</v>
      </c>
      <c r="C1437" s="64" t="s">
        <v>104</v>
      </c>
      <c r="D1437" s="65">
        <v>81325</v>
      </c>
      <c r="E1437" s="66" t="s">
        <v>2169</v>
      </c>
      <c r="F1437" s="67" t="s">
        <v>101</v>
      </c>
      <c r="G1437" s="68">
        <v>2</v>
      </c>
      <c r="H1437" s="68">
        <v>1</v>
      </c>
      <c r="I1437" s="69">
        <v>2</v>
      </c>
      <c r="J1437" s="69">
        <v>20.95</v>
      </c>
      <c r="K1437" s="69">
        <v>8.2899999999999991</v>
      </c>
      <c r="L1437" s="69">
        <v>58.48</v>
      </c>
      <c r="M1437" s="69">
        <v>58.48</v>
      </c>
      <c r="N1437" s="40"/>
    </row>
    <row r="1438" spans="1:14" x14ac:dyDescent="0.25">
      <c r="A1438" s="47" t="s">
        <v>4656</v>
      </c>
      <c r="B1438" s="63" t="s">
        <v>2170</v>
      </c>
      <c r="C1438" s="64" t="s">
        <v>104</v>
      </c>
      <c r="D1438" s="65">
        <v>81369</v>
      </c>
      <c r="E1438" s="66" t="s">
        <v>557</v>
      </c>
      <c r="F1438" s="67" t="s">
        <v>101</v>
      </c>
      <c r="G1438" s="68">
        <v>12</v>
      </c>
      <c r="H1438" s="68">
        <v>1</v>
      </c>
      <c r="I1438" s="69">
        <v>12</v>
      </c>
      <c r="J1438" s="69">
        <v>5.66</v>
      </c>
      <c r="K1438" s="69">
        <v>3.38</v>
      </c>
      <c r="L1438" s="69">
        <v>108.48</v>
      </c>
      <c r="M1438" s="69">
        <v>108.48</v>
      </c>
      <c r="N1438" s="40"/>
    </row>
    <row r="1439" spans="1:14" x14ac:dyDescent="0.25">
      <c r="A1439" s="47" t="s">
        <v>4657</v>
      </c>
      <c r="B1439" s="78" t="s">
        <v>2171</v>
      </c>
      <c r="C1439" s="79"/>
      <c r="D1439" s="79"/>
      <c r="E1439" s="80" t="s">
        <v>559</v>
      </c>
      <c r="F1439" s="79"/>
      <c r="G1439" s="81"/>
      <c r="H1439" s="81"/>
      <c r="I1439" s="81"/>
      <c r="J1439" s="81"/>
      <c r="K1439" s="81"/>
      <c r="L1439" s="82">
        <v>254.82999999999998</v>
      </c>
      <c r="M1439" s="82">
        <v>254.82999999999998</v>
      </c>
      <c r="N1439" s="40"/>
    </row>
    <row r="1440" spans="1:14" x14ac:dyDescent="0.25">
      <c r="A1440" s="47" t="s">
        <v>4658</v>
      </c>
      <c r="B1440" s="63" t="s">
        <v>2172</v>
      </c>
      <c r="C1440" s="64" t="s">
        <v>104</v>
      </c>
      <c r="D1440" s="65">
        <v>81402</v>
      </c>
      <c r="E1440" s="66" t="s">
        <v>561</v>
      </c>
      <c r="F1440" s="67" t="s">
        <v>101</v>
      </c>
      <c r="G1440" s="68">
        <v>3</v>
      </c>
      <c r="H1440" s="68">
        <v>1</v>
      </c>
      <c r="I1440" s="69">
        <v>3</v>
      </c>
      <c r="J1440" s="69">
        <v>1.1299999999999999</v>
      </c>
      <c r="K1440" s="69">
        <v>5.62</v>
      </c>
      <c r="L1440" s="69">
        <v>20.25</v>
      </c>
      <c r="M1440" s="69">
        <v>20.25</v>
      </c>
      <c r="N1440" s="40"/>
    </row>
    <row r="1441" spans="1:14" x14ac:dyDescent="0.25">
      <c r="A1441" s="47" t="s">
        <v>4659</v>
      </c>
      <c r="B1441" s="63" t="s">
        <v>2173</v>
      </c>
      <c r="C1441" s="64" t="s">
        <v>104</v>
      </c>
      <c r="D1441" s="65">
        <v>81403</v>
      </c>
      <c r="E1441" s="66" t="s">
        <v>563</v>
      </c>
      <c r="F1441" s="67" t="s">
        <v>101</v>
      </c>
      <c r="G1441" s="68">
        <v>4</v>
      </c>
      <c r="H1441" s="68">
        <v>1</v>
      </c>
      <c r="I1441" s="69">
        <v>4</v>
      </c>
      <c r="J1441" s="69">
        <v>3.74</v>
      </c>
      <c r="K1441" s="69">
        <v>5.62</v>
      </c>
      <c r="L1441" s="69">
        <v>37.44</v>
      </c>
      <c r="M1441" s="69">
        <v>37.44</v>
      </c>
      <c r="N1441" s="40"/>
    </row>
    <row r="1442" spans="1:14" x14ac:dyDescent="0.25">
      <c r="A1442" s="47" t="s">
        <v>4660</v>
      </c>
      <c r="B1442" s="63" t="s">
        <v>2174</v>
      </c>
      <c r="C1442" s="64" t="s">
        <v>104</v>
      </c>
      <c r="D1442" s="65">
        <v>81406</v>
      </c>
      <c r="E1442" s="66" t="s">
        <v>565</v>
      </c>
      <c r="F1442" s="67" t="s">
        <v>101</v>
      </c>
      <c r="G1442" s="68">
        <v>4</v>
      </c>
      <c r="H1442" s="68">
        <v>1</v>
      </c>
      <c r="I1442" s="69">
        <v>4</v>
      </c>
      <c r="J1442" s="69">
        <v>23.94</v>
      </c>
      <c r="K1442" s="69">
        <v>8.89</v>
      </c>
      <c r="L1442" s="69">
        <v>131.32</v>
      </c>
      <c r="M1442" s="69">
        <v>131.32</v>
      </c>
      <c r="N1442" s="40"/>
    </row>
    <row r="1443" spans="1:14" x14ac:dyDescent="0.25">
      <c r="A1443" s="47" t="s">
        <v>4661</v>
      </c>
      <c r="B1443" s="63" t="s">
        <v>2175</v>
      </c>
      <c r="C1443" s="64" t="s">
        <v>104</v>
      </c>
      <c r="D1443" s="65">
        <v>81407</v>
      </c>
      <c r="E1443" s="66" t="s">
        <v>570</v>
      </c>
      <c r="F1443" s="67" t="s">
        <v>101</v>
      </c>
      <c r="G1443" s="68">
        <v>1</v>
      </c>
      <c r="H1443" s="68">
        <v>1</v>
      </c>
      <c r="I1443" s="69">
        <v>1</v>
      </c>
      <c r="J1443" s="69">
        <v>52.48</v>
      </c>
      <c r="K1443" s="69">
        <v>13.34</v>
      </c>
      <c r="L1443" s="69">
        <v>65.819999999999993</v>
      </c>
      <c r="M1443" s="69">
        <v>65.819999999999993</v>
      </c>
      <c r="N1443" s="40"/>
    </row>
    <row r="1444" spans="1:14" x14ac:dyDescent="0.25">
      <c r="A1444" s="47" t="s">
        <v>4662</v>
      </c>
      <c r="B1444" s="78" t="s">
        <v>2176</v>
      </c>
      <c r="C1444" s="79"/>
      <c r="D1444" s="79"/>
      <c r="E1444" s="80" t="s">
        <v>1142</v>
      </c>
      <c r="F1444" s="79"/>
      <c r="G1444" s="81"/>
      <c r="H1444" s="81"/>
      <c r="I1444" s="81"/>
      <c r="J1444" s="81"/>
      <c r="K1444" s="81"/>
      <c r="L1444" s="82">
        <v>209.5</v>
      </c>
      <c r="M1444" s="82">
        <v>209.5</v>
      </c>
      <c r="N1444" s="40"/>
    </row>
    <row r="1445" spans="1:14" x14ac:dyDescent="0.25">
      <c r="A1445" s="47" t="s">
        <v>4663</v>
      </c>
      <c r="B1445" s="63" t="s">
        <v>2177</v>
      </c>
      <c r="C1445" s="64" t="s">
        <v>104</v>
      </c>
      <c r="D1445" s="65">
        <v>81501</v>
      </c>
      <c r="E1445" s="66" t="s">
        <v>603</v>
      </c>
      <c r="F1445" s="67" t="s">
        <v>101</v>
      </c>
      <c r="G1445" s="68">
        <v>2</v>
      </c>
      <c r="H1445" s="68">
        <v>1</v>
      </c>
      <c r="I1445" s="69">
        <v>2</v>
      </c>
      <c r="J1445" s="69">
        <v>55.66</v>
      </c>
      <c r="K1445" s="69">
        <v>0</v>
      </c>
      <c r="L1445" s="69">
        <v>111.32</v>
      </c>
      <c r="M1445" s="69">
        <v>111.32</v>
      </c>
      <c r="N1445" s="40"/>
    </row>
    <row r="1446" spans="1:14" x14ac:dyDescent="0.25">
      <c r="A1446" s="47" t="s">
        <v>4664</v>
      </c>
      <c r="B1446" s="63" t="s">
        <v>2178</v>
      </c>
      <c r="C1446" s="64" t="s">
        <v>104</v>
      </c>
      <c r="D1446" s="65">
        <v>81504</v>
      </c>
      <c r="E1446" s="66" t="s">
        <v>605</v>
      </c>
      <c r="F1446" s="67" t="s">
        <v>101</v>
      </c>
      <c r="G1446" s="68">
        <v>2</v>
      </c>
      <c r="H1446" s="68">
        <v>1</v>
      </c>
      <c r="I1446" s="69">
        <v>2</v>
      </c>
      <c r="J1446" s="69">
        <v>49.09</v>
      </c>
      <c r="K1446" s="69">
        <v>0</v>
      </c>
      <c r="L1446" s="69">
        <v>98.18</v>
      </c>
      <c r="M1446" s="69">
        <v>98.18</v>
      </c>
      <c r="N1446" s="40"/>
    </row>
    <row r="1447" spans="1:14" x14ac:dyDescent="0.25">
      <c r="A1447" s="47" t="s">
        <v>4665</v>
      </c>
      <c r="B1447" s="72" t="s">
        <v>2179</v>
      </c>
      <c r="C1447" s="73"/>
      <c r="D1447" s="73"/>
      <c r="E1447" s="74" t="s">
        <v>576</v>
      </c>
      <c r="F1447" s="73"/>
      <c r="G1447" s="75"/>
      <c r="H1447" s="75"/>
      <c r="I1447" s="75"/>
      <c r="J1447" s="75"/>
      <c r="K1447" s="75"/>
      <c r="L1447" s="76">
        <v>3959.8</v>
      </c>
      <c r="M1447" s="76">
        <v>3959.8</v>
      </c>
      <c r="N1447" s="40"/>
    </row>
    <row r="1448" spans="1:14" x14ac:dyDescent="0.25">
      <c r="A1448" s="47" t="s">
        <v>4666</v>
      </c>
      <c r="B1448" s="78" t="s">
        <v>2180</v>
      </c>
      <c r="C1448" s="79"/>
      <c r="D1448" s="79"/>
      <c r="E1448" s="80" t="s">
        <v>1147</v>
      </c>
      <c r="F1448" s="79"/>
      <c r="G1448" s="81"/>
      <c r="H1448" s="81"/>
      <c r="I1448" s="81"/>
      <c r="J1448" s="81"/>
      <c r="K1448" s="81"/>
      <c r="L1448" s="82">
        <v>362.99999999999994</v>
      </c>
      <c r="M1448" s="82">
        <v>362.99999999999994</v>
      </c>
      <c r="N1448" s="40"/>
    </row>
    <row r="1449" spans="1:14" ht="24" x14ac:dyDescent="0.3">
      <c r="A1449" s="47" t="s">
        <v>4667</v>
      </c>
      <c r="B1449" s="63" t="s">
        <v>2181</v>
      </c>
      <c r="C1449" s="64" t="s">
        <v>170</v>
      </c>
      <c r="D1449" s="65">
        <v>89491</v>
      </c>
      <c r="E1449" s="70" t="s">
        <v>3214</v>
      </c>
      <c r="F1449" s="67" t="s">
        <v>101</v>
      </c>
      <c r="G1449" s="68">
        <v>2</v>
      </c>
      <c r="H1449" s="68">
        <v>1</v>
      </c>
      <c r="I1449" s="69">
        <v>2</v>
      </c>
      <c r="J1449" s="69">
        <v>66.59</v>
      </c>
      <c r="K1449" s="69">
        <v>9.76</v>
      </c>
      <c r="L1449" s="69">
        <v>152.69999999999999</v>
      </c>
      <c r="M1449" s="69">
        <v>152.69999999999999</v>
      </c>
      <c r="N1449" s="41"/>
    </row>
    <row r="1450" spans="1:14" x14ac:dyDescent="0.25">
      <c r="A1450" s="47" t="s">
        <v>4668</v>
      </c>
      <c r="B1450" s="63" t="s">
        <v>2182</v>
      </c>
      <c r="C1450" s="64" t="s">
        <v>104</v>
      </c>
      <c r="D1450" s="65">
        <v>81696</v>
      </c>
      <c r="E1450" s="66" t="s">
        <v>1151</v>
      </c>
      <c r="F1450" s="67" t="s">
        <v>123</v>
      </c>
      <c r="G1450" s="68">
        <v>2</v>
      </c>
      <c r="H1450" s="68">
        <v>1</v>
      </c>
      <c r="I1450" s="69">
        <v>2</v>
      </c>
      <c r="J1450" s="69">
        <v>32.200000000000003</v>
      </c>
      <c r="K1450" s="69">
        <v>16.600000000000001</v>
      </c>
      <c r="L1450" s="69">
        <v>97.6</v>
      </c>
      <c r="M1450" s="69">
        <v>97.6</v>
      </c>
      <c r="N1450" s="40"/>
    </row>
    <row r="1451" spans="1:14" x14ac:dyDescent="0.25">
      <c r="A1451" s="47" t="s">
        <v>4669</v>
      </c>
      <c r="B1451" s="63" t="s">
        <v>2183</v>
      </c>
      <c r="C1451" s="64" t="s">
        <v>104</v>
      </c>
      <c r="D1451" s="65">
        <v>81791</v>
      </c>
      <c r="E1451" s="66" t="s">
        <v>1153</v>
      </c>
      <c r="F1451" s="67" t="s">
        <v>101</v>
      </c>
      <c r="G1451" s="68">
        <v>2</v>
      </c>
      <c r="H1451" s="68">
        <v>1</v>
      </c>
      <c r="I1451" s="69">
        <v>2</v>
      </c>
      <c r="J1451" s="69">
        <v>5.28</v>
      </c>
      <c r="K1451" s="69">
        <v>2.37</v>
      </c>
      <c r="L1451" s="69">
        <v>15.3</v>
      </c>
      <c r="M1451" s="69">
        <v>15.3</v>
      </c>
      <c r="N1451" s="40"/>
    </row>
    <row r="1452" spans="1:14" x14ac:dyDescent="0.25">
      <c r="A1452" s="47" t="s">
        <v>4670</v>
      </c>
      <c r="B1452" s="63" t="s">
        <v>2184</v>
      </c>
      <c r="C1452" s="64" t="s">
        <v>104</v>
      </c>
      <c r="D1452" s="65">
        <v>81681</v>
      </c>
      <c r="E1452" s="66" t="s">
        <v>1799</v>
      </c>
      <c r="F1452" s="67" t="s">
        <v>101</v>
      </c>
      <c r="G1452" s="68">
        <v>2</v>
      </c>
      <c r="H1452" s="68">
        <v>1</v>
      </c>
      <c r="I1452" s="69">
        <v>2</v>
      </c>
      <c r="J1452" s="69">
        <v>8.15</v>
      </c>
      <c r="K1452" s="69">
        <v>6.52</v>
      </c>
      <c r="L1452" s="69">
        <v>29.34</v>
      </c>
      <c r="M1452" s="69">
        <v>29.34</v>
      </c>
      <c r="N1452" s="40"/>
    </row>
    <row r="1453" spans="1:14" x14ac:dyDescent="0.25">
      <c r="A1453" s="47" t="s">
        <v>4671</v>
      </c>
      <c r="B1453" s="63" t="s">
        <v>2185</v>
      </c>
      <c r="C1453" s="64" t="s">
        <v>104</v>
      </c>
      <c r="D1453" s="65">
        <v>81695</v>
      </c>
      <c r="E1453" s="66" t="s">
        <v>1797</v>
      </c>
      <c r="F1453" s="67" t="s">
        <v>123</v>
      </c>
      <c r="G1453" s="68">
        <v>2</v>
      </c>
      <c r="H1453" s="68">
        <v>1</v>
      </c>
      <c r="I1453" s="69">
        <v>2</v>
      </c>
      <c r="J1453" s="69">
        <v>12.93</v>
      </c>
      <c r="K1453" s="69">
        <v>15.42</v>
      </c>
      <c r="L1453" s="69">
        <v>56.7</v>
      </c>
      <c r="M1453" s="69">
        <v>56.7</v>
      </c>
      <c r="N1453" s="40"/>
    </row>
    <row r="1454" spans="1:14" x14ac:dyDescent="0.25">
      <c r="A1454" s="47" t="s">
        <v>4672</v>
      </c>
      <c r="B1454" s="63" t="s">
        <v>2186</v>
      </c>
      <c r="C1454" s="64" t="s">
        <v>104</v>
      </c>
      <c r="D1454" s="65">
        <v>81790</v>
      </c>
      <c r="E1454" s="66" t="s">
        <v>1801</v>
      </c>
      <c r="F1454" s="67" t="s">
        <v>101</v>
      </c>
      <c r="G1454" s="68">
        <v>2</v>
      </c>
      <c r="H1454" s="68">
        <v>1</v>
      </c>
      <c r="I1454" s="69">
        <v>2</v>
      </c>
      <c r="J1454" s="69">
        <v>3.31</v>
      </c>
      <c r="K1454" s="69">
        <v>2.37</v>
      </c>
      <c r="L1454" s="69">
        <v>11.36</v>
      </c>
      <c r="M1454" s="69">
        <v>11.36</v>
      </c>
      <c r="N1454" s="40"/>
    </row>
    <row r="1455" spans="1:14" x14ac:dyDescent="0.25">
      <c r="A1455" s="47" t="s">
        <v>4673</v>
      </c>
      <c r="B1455" s="78" t="s">
        <v>2187</v>
      </c>
      <c r="C1455" s="79"/>
      <c r="D1455" s="79"/>
      <c r="E1455" s="80" t="s">
        <v>1155</v>
      </c>
      <c r="F1455" s="79"/>
      <c r="G1455" s="81"/>
      <c r="H1455" s="81"/>
      <c r="I1455" s="81"/>
      <c r="J1455" s="81"/>
      <c r="K1455" s="81"/>
      <c r="L1455" s="82">
        <v>581.29999999999995</v>
      </c>
      <c r="M1455" s="82">
        <v>581.29999999999995</v>
      </c>
      <c r="N1455" s="40"/>
    </row>
    <row r="1456" spans="1:14" x14ac:dyDescent="0.25">
      <c r="A1456" s="47" t="s">
        <v>4674</v>
      </c>
      <c r="B1456" s="63" t="s">
        <v>2188</v>
      </c>
      <c r="C1456" s="64" t="s">
        <v>104</v>
      </c>
      <c r="D1456" s="65">
        <v>81730</v>
      </c>
      <c r="E1456" s="66" t="s">
        <v>1159</v>
      </c>
      <c r="F1456" s="67" t="s">
        <v>101</v>
      </c>
      <c r="G1456" s="68">
        <v>17</v>
      </c>
      <c r="H1456" s="68">
        <v>1</v>
      </c>
      <c r="I1456" s="69">
        <v>17</v>
      </c>
      <c r="J1456" s="69">
        <v>4.87</v>
      </c>
      <c r="K1456" s="69">
        <v>8.2899999999999991</v>
      </c>
      <c r="L1456" s="69">
        <v>223.72</v>
      </c>
      <c r="M1456" s="69">
        <v>223.72</v>
      </c>
      <c r="N1456" s="40"/>
    </row>
    <row r="1457" spans="1:14" x14ac:dyDescent="0.25">
      <c r="A1457" s="47" t="s">
        <v>4675</v>
      </c>
      <c r="B1457" s="63" t="s">
        <v>2189</v>
      </c>
      <c r="C1457" s="64" t="s">
        <v>104</v>
      </c>
      <c r="D1457" s="65">
        <v>81701</v>
      </c>
      <c r="E1457" s="66" t="s">
        <v>2190</v>
      </c>
      <c r="F1457" s="67" t="s">
        <v>101</v>
      </c>
      <c r="G1457" s="68">
        <v>10</v>
      </c>
      <c r="H1457" s="68">
        <v>1</v>
      </c>
      <c r="I1457" s="69">
        <v>10</v>
      </c>
      <c r="J1457" s="69">
        <v>4.18</v>
      </c>
      <c r="K1457" s="69">
        <v>7.41</v>
      </c>
      <c r="L1457" s="69">
        <v>115.9</v>
      </c>
      <c r="M1457" s="69">
        <v>115.9</v>
      </c>
      <c r="N1457" s="40"/>
    </row>
    <row r="1458" spans="1:14" x14ac:dyDescent="0.25">
      <c r="A1458" s="47" t="s">
        <v>4676</v>
      </c>
      <c r="B1458" s="63" t="s">
        <v>2191</v>
      </c>
      <c r="C1458" s="64" t="s">
        <v>104</v>
      </c>
      <c r="D1458" s="65">
        <v>81733</v>
      </c>
      <c r="E1458" s="66" t="s">
        <v>1157</v>
      </c>
      <c r="F1458" s="67" t="s">
        <v>101</v>
      </c>
      <c r="G1458" s="68">
        <v>6</v>
      </c>
      <c r="H1458" s="68">
        <v>1</v>
      </c>
      <c r="I1458" s="69">
        <v>6</v>
      </c>
      <c r="J1458" s="69">
        <v>26.94</v>
      </c>
      <c r="K1458" s="69">
        <v>13.34</v>
      </c>
      <c r="L1458" s="69">
        <v>241.68</v>
      </c>
      <c r="M1458" s="69">
        <v>241.68</v>
      </c>
      <c r="N1458" s="40"/>
    </row>
    <row r="1459" spans="1:14" x14ac:dyDescent="0.25">
      <c r="A1459" s="47" t="s">
        <v>4677</v>
      </c>
      <c r="B1459" s="78" t="s">
        <v>2192</v>
      </c>
      <c r="C1459" s="79"/>
      <c r="D1459" s="79"/>
      <c r="E1459" s="80" t="s">
        <v>1161</v>
      </c>
      <c r="F1459" s="79"/>
      <c r="G1459" s="81"/>
      <c r="H1459" s="81"/>
      <c r="I1459" s="81"/>
      <c r="J1459" s="81"/>
      <c r="K1459" s="81"/>
      <c r="L1459" s="82">
        <v>426.32</v>
      </c>
      <c r="M1459" s="82">
        <v>426.32</v>
      </c>
      <c r="N1459" s="40"/>
    </row>
    <row r="1460" spans="1:14" ht="24" x14ac:dyDescent="0.3">
      <c r="A1460" s="47" t="s">
        <v>4678</v>
      </c>
      <c r="B1460" s="63" t="s">
        <v>2193</v>
      </c>
      <c r="C1460" s="64" t="s">
        <v>170</v>
      </c>
      <c r="D1460" s="65">
        <v>89726</v>
      </c>
      <c r="E1460" s="66" t="s">
        <v>1163</v>
      </c>
      <c r="F1460" s="67" t="s">
        <v>101</v>
      </c>
      <c r="G1460" s="68">
        <v>6</v>
      </c>
      <c r="H1460" s="68">
        <v>1</v>
      </c>
      <c r="I1460" s="69">
        <v>6</v>
      </c>
      <c r="J1460" s="69">
        <v>4.59</v>
      </c>
      <c r="K1460" s="69">
        <v>3.69</v>
      </c>
      <c r="L1460" s="69">
        <v>49.68</v>
      </c>
      <c r="M1460" s="69">
        <v>49.68</v>
      </c>
      <c r="N1460" s="41"/>
    </row>
    <row r="1461" spans="1:14" x14ac:dyDescent="0.25">
      <c r="A1461" s="47" t="s">
        <v>4679</v>
      </c>
      <c r="B1461" s="63" t="s">
        <v>2194</v>
      </c>
      <c r="C1461" s="64" t="s">
        <v>104</v>
      </c>
      <c r="D1461" s="65">
        <v>81923</v>
      </c>
      <c r="E1461" s="66" t="s">
        <v>2195</v>
      </c>
      <c r="F1461" s="67" t="s">
        <v>101</v>
      </c>
      <c r="G1461" s="68">
        <v>2</v>
      </c>
      <c r="H1461" s="68">
        <v>1</v>
      </c>
      <c r="I1461" s="69">
        <v>2</v>
      </c>
      <c r="J1461" s="69">
        <v>7.59</v>
      </c>
      <c r="K1461" s="69">
        <v>10.67</v>
      </c>
      <c r="L1461" s="69">
        <v>36.520000000000003</v>
      </c>
      <c r="M1461" s="69">
        <v>36.520000000000003</v>
      </c>
      <c r="N1461" s="40"/>
    </row>
    <row r="1462" spans="1:14" x14ac:dyDescent="0.25">
      <c r="A1462" s="47" t="s">
        <v>4680</v>
      </c>
      <c r="B1462" s="63" t="s">
        <v>2196</v>
      </c>
      <c r="C1462" s="64" t="s">
        <v>104</v>
      </c>
      <c r="D1462" s="65">
        <v>81935</v>
      </c>
      <c r="E1462" s="66" t="s">
        <v>1509</v>
      </c>
      <c r="F1462" s="67" t="s">
        <v>101</v>
      </c>
      <c r="G1462" s="68">
        <v>17</v>
      </c>
      <c r="H1462" s="68">
        <v>1</v>
      </c>
      <c r="I1462" s="69">
        <v>17</v>
      </c>
      <c r="J1462" s="69">
        <v>2.2400000000000002</v>
      </c>
      <c r="K1462" s="69">
        <v>8.2899999999999991</v>
      </c>
      <c r="L1462" s="69">
        <v>179.01</v>
      </c>
      <c r="M1462" s="69">
        <v>179.01</v>
      </c>
      <c r="N1462" s="40"/>
    </row>
    <row r="1463" spans="1:14" x14ac:dyDescent="0.25">
      <c r="A1463" s="47" t="s">
        <v>4681</v>
      </c>
      <c r="B1463" s="63" t="s">
        <v>2197</v>
      </c>
      <c r="C1463" s="64" t="s">
        <v>104</v>
      </c>
      <c r="D1463" s="65">
        <v>81936</v>
      </c>
      <c r="E1463" s="66" t="s">
        <v>1167</v>
      </c>
      <c r="F1463" s="67" t="s">
        <v>101</v>
      </c>
      <c r="G1463" s="68">
        <v>13</v>
      </c>
      <c r="H1463" s="68">
        <v>1</v>
      </c>
      <c r="I1463" s="69">
        <v>13</v>
      </c>
      <c r="J1463" s="69">
        <v>2.7</v>
      </c>
      <c r="K1463" s="69">
        <v>8.2899999999999991</v>
      </c>
      <c r="L1463" s="69">
        <v>142.87</v>
      </c>
      <c r="M1463" s="69">
        <v>142.87</v>
      </c>
      <c r="N1463" s="40"/>
    </row>
    <row r="1464" spans="1:14" x14ac:dyDescent="0.25">
      <c r="A1464" s="47" t="s">
        <v>4682</v>
      </c>
      <c r="B1464" s="63" t="s">
        <v>2198</v>
      </c>
      <c r="C1464" s="64" t="s">
        <v>104</v>
      </c>
      <c r="D1464" s="65">
        <v>81937</v>
      </c>
      <c r="E1464" s="66" t="s">
        <v>2199</v>
      </c>
      <c r="F1464" s="67" t="s">
        <v>101</v>
      </c>
      <c r="G1464" s="68">
        <v>1</v>
      </c>
      <c r="H1464" s="68">
        <v>1</v>
      </c>
      <c r="I1464" s="69">
        <v>1</v>
      </c>
      <c r="J1464" s="69">
        <v>7.57</v>
      </c>
      <c r="K1464" s="69">
        <v>10.67</v>
      </c>
      <c r="L1464" s="69">
        <v>18.239999999999998</v>
      </c>
      <c r="M1464" s="69">
        <v>18.239999999999998</v>
      </c>
      <c r="N1464" s="40"/>
    </row>
    <row r="1465" spans="1:14" x14ac:dyDescent="0.25">
      <c r="A1465" s="47" t="s">
        <v>4683</v>
      </c>
      <c r="B1465" s="78" t="s">
        <v>2200</v>
      </c>
      <c r="C1465" s="79"/>
      <c r="D1465" s="79"/>
      <c r="E1465" s="80" t="s">
        <v>1811</v>
      </c>
      <c r="F1465" s="79"/>
      <c r="G1465" s="81"/>
      <c r="H1465" s="81"/>
      <c r="I1465" s="81"/>
      <c r="J1465" s="81"/>
      <c r="K1465" s="81"/>
      <c r="L1465" s="82">
        <v>315.29999999999995</v>
      </c>
      <c r="M1465" s="82">
        <v>315.29999999999995</v>
      </c>
      <c r="N1465" s="40"/>
    </row>
    <row r="1466" spans="1:14" x14ac:dyDescent="0.25">
      <c r="A1466" s="47" t="s">
        <v>4684</v>
      </c>
      <c r="B1466" s="63" t="s">
        <v>2201</v>
      </c>
      <c r="C1466" s="64" t="s">
        <v>104</v>
      </c>
      <c r="D1466" s="65">
        <v>81971</v>
      </c>
      <c r="E1466" s="66" t="s">
        <v>1817</v>
      </c>
      <c r="F1466" s="67" t="s">
        <v>101</v>
      </c>
      <c r="G1466" s="68">
        <v>3</v>
      </c>
      <c r="H1466" s="68">
        <v>1</v>
      </c>
      <c r="I1466" s="69">
        <v>3</v>
      </c>
      <c r="J1466" s="69">
        <v>11.38</v>
      </c>
      <c r="K1466" s="69">
        <v>10.97</v>
      </c>
      <c r="L1466" s="69">
        <v>67.05</v>
      </c>
      <c r="M1466" s="69">
        <v>67.05</v>
      </c>
      <c r="N1466" s="40"/>
    </row>
    <row r="1467" spans="1:14" x14ac:dyDescent="0.25">
      <c r="A1467" s="47" t="s">
        <v>4685</v>
      </c>
      <c r="B1467" s="63" t="s">
        <v>2202</v>
      </c>
      <c r="C1467" s="64" t="s">
        <v>104</v>
      </c>
      <c r="D1467" s="65">
        <v>81970</v>
      </c>
      <c r="E1467" s="66" t="s">
        <v>1815</v>
      </c>
      <c r="F1467" s="67" t="s">
        <v>101</v>
      </c>
      <c r="G1467" s="68">
        <v>2</v>
      </c>
      <c r="H1467" s="68">
        <v>1</v>
      </c>
      <c r="I1467" s="69">
        <v>2</v>
      </c>
      <c r="J1467" s="69">
        <v>7.35</v>
      </c>
      <c r="K1467" s="69">
        <v>8.6</v>
      </c>
      <c r="L1467" s="69">
        <v>31.9</v>
      </c>
      <c r="M1467" s="69">
        <v>31.9</v>
      </c>
      <c r="N1467" s="40"/>
    </row>
    <row r="1468" spans="1:14" x14ac:dyDescent="0.25">
      <c r="A1468" s="47" t="s">
        <v>4686</v>
      </c>
      <c r="B1468" s="63" t="s">
        <v>2203</v>
      </c>
      <c r="C1468" s="64" t="s">
        <v>104</v>
      </c>
      <c r="D1468" s="65">
        <v>81972</v>
      </c>
      <c r="E1468" s="66" t="s">
        <v>1823</v>
      </c>
      <c r="F1468" s="67" t="s">
        <v>101</v>
      </c>
      <c r="G1468" s="68">
        <v>1</v>
      </c>
      <c r="H1468" s="68">
        <v>1</v>
      </c>
      <c r="I1468" s="69">
        <v>1</v>
      </c>
      <c r="J1468" s="69">
        <v>13.18</v>
      </c>
      <c r="K1468" s="69">
        <v>10.97</v>
      </c>
      <c r="L1468" s="69">
        <v>24.15</v>
      </c>
      <c r="M1468" s="69">
        <v>24.15</v>
      </c>
      <c r="N1468" s="40"/>
    </row>
    <row r="1469" spans="1:14" x14ac:dyDescent="0.25">
      <c r="A1469" s="47" t="s">
        <v>4687</v>
      </c>
      <c r="B1469" s="63" t="s">
        <v>2204</v>
      </c>
      <c r="C1469" s="64" t="s">
        <v>104</v>
      </c>
      <c r="D1469" s="65">
        <v>81975</v>
      </c>
      <c r="E1469" s="66" t="s">
        <v>2205</v>
      </c>
      <c r="F1469" s="67" t="s">
        <v>101</v>
      </c>
      <c r="G1469" s="68">
        <v>5</v>
      </c>
      <c r="H1469" s="68">
        <v>1</v>
      </c>
      <c r="I1469" s="69">
        <v>5</v>
      </c>
      <c r="J1469" s="69">
        <v>24.8</v>
      </c>
      <c r="K1469" s="69">
        <v>13.64</v>
      </c>
      <c r="L1469" s="69">
        <v>192.2</v>
      </c>
      <c r="M1469" s="69">
        <v>192.2</v>
      </c>
      <c r="N1469" s="40"/>
    </row>
    <row r="1470" spans="1:14" x14ac:dyDescent="0.25">
      <c r="A1470" s="47" t="s">
        <v>4688</v>
      </c>
      <c r="B1470" s="78" t="s">
        <v>2206</v>
      </c>
      <c r="C1470" s="79"/>
      <c r="D1470" s="79"/>
      <c r="E1470" s="80" t="s">
        <v>1513</v>
      </c>
      <c r="F1470" s="79"/>
      <c r="G1470" s="81"/>
      <c r="H1470" s="81"/>
      <c r="I1470" s="81"/>
      <c r="J1470" s="81"/>
      <c r="K1470" s="81"/>
      <c r="L1470" s="82">
        <v>51.120000000000005</v>
      </c>
      <c r="M1470" s="82">
        <v>51.120000000000005</v>
      </c>
      <c r="N1470" s="40"/>
    </row>
    <row r="1471" spans="1:14" ht="24" x14ac:dyDescent="0.3">
      <c r="A1471" s="47" t="s">
        <v>4689</v>
      </c>
      <c r="B1471" s="63" t="s">
        <v>2207</v>
      </c>
      <c r="C1471" s="64" t="s">
        <v>170</v>
      </c>
      <c r="D1471" s="65">
        <v>89546</v>
      </c>
      <c r="E1471" s="66" t="s">
        <v>1831</v>
      </c>
      <c r="F1471" s="67" t="s">
        <v>101</v>
      </c>
      <c r="G1471" s="68">
        <v>3</v>
      </c>
      <c r="H1471" s="68">
        <v>1</v>
      </c>
      <c r="I1471" s="69">
        <v>3</v>
      </c>
      <c r="J1471" s="69">
        <v>8.2899999999999991</v>
      </c>
      <c r="K1471" s="69">
        <v>1.02</v>
      </c>
      <c r="L1471" s="69">
        <v>27.93</v>
      </c>
      <c r="M1471" s="69">
        <v>27.93</v>
      </c>
      <c r="N1471" s="41"/>
    </row>
    <row r="1472" spans="1:14" x14ac:dyDescent="0.25">
      <c r="A1472" s="47" t="s">
        <v>4690</v>
      </c>
      <c r="B1472" s="63" t="s">
        <v>2208</v>
      </c>
      <c r="C1472" s="64" t="s">
        <v>104</v>
      </c>
      <c r="D1472" s="65">
        <v>82003</v>
      </c>
      <c r="E1472" s="66" t="s">
        <v>1519</v>
      </c>
      <c r="F1472" s="67" t="s">
        <v>101</v>
      </c>
      <c r="G1472" s="68">
        <v>1</v>
      </c>
      <c r="H1472" s="68">
        <v>1</v>
      </c>
      <c r="I1472" s="69">
        <v>1</v>
      </c>
      <c r="J1472" s="69">
        <v>5.27</v>
      </c>
      <c r="K1472" s="69">
        <v>5.33</v>
      </c>
      <c r="L1472" s="69">
        <v>10.6</v>
      </c>
      <c r="M1472" s="69">
        <v>10.6</v>
      </c>
      <c r="N1472" s="40"/>
    </row>
    <row r="1473" spans="1:14" x14ac:dyDescent="0.25">
      <c r="A1473" s="47" t="s">
        <v>4691</v>
      </c>
      <c r="B1473" s="63" t="s">
        <v>2209</v>
      </c>
      <c r="C1473" s="64" t="s">
        <v>104</v>
      </c>
      <c r="D1473" s="65">
        <v>82004</v>
      </c>
      <c r="E1473" s="66" t="s">
        <v>1829</v>
      </c>
      <c r="F1473" s="67" t="s">
        <v>101</v>
      </c>
      <c r="G1473" s="68">
        <v>1</v>
      </c>
      <c r="H1473" s="68">
        <v>1</v>
      </c>
      <c r="I1473" s="69">
        <v>1</v>
      </c>
      <c r="J1473" s="69">
        <v>5.78</v>
      </c>
      <c r="K1473" s="69">
        <v>6.81</v>
      </c>
      <c r="L1473" s="69">
        <v>12.59</v>
      </c>
      <c r="M1473" s="69">
        <v>12.59</v>
      </c>
      <c r="N1473" s="40"/>
    </row>
    <row r="1474" spans="1:14" x14ac:dyDescent="0.25">
      <c r="A1474" s="47" t="s">
        <v>4692</v>
      </c>
      <c r="B1474" s="78" t="s">
        <v>2210</v>
      </c>
      <c r="C1474" s="79"/>
      <c r="D1474" s="79"/>
      <c r="E1474" s="80" t="s">
        <v>1833</v>
      </c>
      <c r="F1474" s="79"/>
      <c r="G1474" s="81"/>
      <c r="H1474" s="81"/>
      <c r="I1474" s="81"/>
      <c r="J1474" s="81"/>
      <c r="K1474" s="81"/>
      <c r="L1474" s="82">
        <v>31.2</v>
      </c>
      <c r="M1474" s="82">
        <v>31.2</v>
      </c>
      <c r="N1474" s="40"/>
    </row>
    <row r="1475" spans="1:14" x14ac:dyDescent="0.25">
      <c r="A1475" s="47" t="s">
        <v>4693</v>
      </c>
      <c r="B1475" s="63" t="s">
        <v>2211</v>
      </c>
      <c r="C1475" s="64" t="s">
        <v>104</v>
      </c>
      <c r="D1475" s="65">
        <v>82101</v>
      </c>
      <c r="E1475" s="66" t="s">
        <v>1835</v>
      </c>
      <c r="F1475" s="67" t="s">
        <v>101</v>
      </c>
      <c r="G1475" s="68">
        <v>2</v>
      </c>
      <c r="H1475" s="68">
        <v>1</v>
      </c>
      <c r="I1475" s="69">
        <v>2</v>
      </c>
      <c r="J1475" s="69">
        <v>4.93</v>
      </c>
      <c r="K1475" s="69">
        <v>10.67</v>
      </c>
      <c r="L1475" s="69">
        <v>31.2</v>
      </c>
      <c r="M1475" s="69">
        <v>31.2</v>
      </c>
      <c r="N1475" s="40"/>
    </row>
    <row r="1476" spans="1:14" x14ac:dyDescent="0.25">
      <c r="A1476" s="47" t="s">
        <v>4694</v>
      </c>
      <c r="B1476" s="78" t="s">
        <v>2212</v>
      </c>
      <c r="C1476" s="79"/>
      <c r="D1476" s="79"/>
      <c r="E1476" s="80" t="s">
        <v>559</v>
      </c>
      <c r="F1476" s="79"/>
      <c r="G1476" s="81"/>
      <c r="H1476" s="81"/>
      <c r="I1476" s="81"/>
      <c r="J1476" s="81"/>
      <c r="K1476" s="81"/>
      <c r="L1476" s="82">
        <v>355.7</v>
      </c>
      <c r="M1476" s="82">
        <v>355.7</v>
      </c>
      <c r="N1476" s="40"/>
    </row>
    <row r="1477" spans="1:14" x14ac:dyDescent="0.25">
      <c r="A1477" s="47" t="s">
        <v>4695</v>
      </c>
      <c r="B1477" s="63" t="s">
        <v>2213</v>
      </c>
      <c r="C1477" s="64" t="s">
        <v>104</v>
      </c>
      <c r="D1477" s="65">
        <v>82230</v>
      </c>
      <c r="E1477" s="66" t="s">
        <v>1170</v>
      </c>
      <c r="F1477" s="67" t="s">
        <v>101</v>
      </c>
      <c r="G1477" s="68">
        <v>8</v>
      </c>
      <c r="H1477" s="68">
        <v>1</v>
      </c>
      <c r="I1477" s="69">
        <v>8</v>
      </c>
      <c r="J1477" s="69">
        <v>4.17</v>
      </c>
      <c r="K1477" s="69">
        <v>8.6</v>
      </c>
      <c r="L1477" s="69">
        <v>102.16</v>
      </c>
      <c r="M1477" s="69">
        <v>102.16</v>
      </c>
      <c r="N1477" s="40"/>
    </row>
    <row r="1478" spans="1:14" x14ac:dyDescent="0.25">
      <c r="A1478" s="47" t="s">
        <v>4696</v>
      </c>
      <c r="B1478" s="63" t="s">
        <v>2214</v>
      </c>
      <c r="C1478" s="64" t="s">
        <v>104</v>
      </c>
      <c r="D1478" s="65">
        <v>81404</v>
      </c>
      <c r="E1478" s="66" t="s">
        <v>1494</v>
      </c>
      <c r="F1478" s="67" t="s">
        <v>101</v>
      </c>
      <c r="G1478" s="68">
        <v>2</v>
      </c>
      <c r="H1478" s="68">
        <v>1</v>
      </c>
      <c r="I1478" s="69">
        <v>2</v>
      </c>
      <c r="J1478" s="69">
        <v>9.07</v>
      </c>
      <c r="K1478" s="69">
        <v>8.89</v>
      </c>
      <c r="L1478" s="69">
        <v>35.92</v>
      </c>
      <c r="M1478" s="69">
        <v>35.92</v>
      </c>
      <c r="N1478" s="40"/>
    </row>
    <row r="1479" spans="1:14" x14ac:dyDescent="0.25">
      <c r="A1479" s="47" t="s">
        <v>4697</v>
      </c>
      <c r="B1479" s="63" t="s">
        <v>2215</v>
      </c>
      <c r="C1479" s="64" t="s">
        <v>104</v>
      </c>
      <c r="D1479" s="65">
        <v>82231</v>
      </c>
      <c r="E1479" s="66" t="s">
        <v>1523</v>
      </c>
      <c r="F1479" s="67" t="s">
        <v>101</v>
      </c>
      <c r="G1479" s="68">
        <v>4</v>
      </c>
      <c r="H1479" s="68">
        <v>1</v>
      </c>
      <c r="I1479" s="69">
        <v>4</v>
      </c>
      <c r="J1479" s="69">
        <v>7.93</v>
      </c>
      <c r="K1479" s="69">
        <v>10.97</v>
      </c>
      <c r="L1479" s="69">
        <v>75.599999999999994</v>
      </c>
      <c r="M1479" s="69">
        <v>75.599999999999994</v>
      </c>
      <c r="N1479" s="40"/>
    </row>
    <row r="1480" spans="1:14" x14ac:dyDescent="0.25">
      <c r="A1480" s="47" t="s">
        <v>4698</v>
      </c>
      <c r="B1480" s="63" t="s">
        <v>2216</v>
      </c>
      <c r="C1480" s="64" t="s">
        <v>104</v>
      </c>
      <c r="D1480" s="65">
        <v>82233</v>
      </c>
      <c r="E1480" s="66" t="s">
        <v>2217</v>
      </c>
      <c r="F1480" s="67" t="s">
        <v>101</v>
      </c>
      <c r="G1480" s="68">
        <v>6</v>
      </c>
      <c r="H1480" s="68">
        <v>1</v>
      </c>
      <c r="I1480" s="69">
        <v>6</v>
      </c>
      <c r="J1480" s="69">
        <v>10.029999999999999</v>
      </c>
      <c r="K1480" s="69">
        <v>13.64</v>
      </c>
      <c r="L1480" s="69">
        <v>142.02000000000001</v>
      </c>
      <c r="M1480" s="69">
        <v>142.02000000000001</v>
      </c>
      <c r="N1480" s="40"/>
    </row>
    <row r="1481" spans="1:14" x14ac:dyDescent="0.25">
      <c r="A1481" s="47" t="s">
        <v>4699</v>
      </c>
      <c r="B1481" s="78" t="s">
        <v>2218</v>
      </c>
      <c r="C1481" s="79"/>
      <c r="D1481" s="79"/>
      <c r="E1481" s="80" t="s">
        <v>1172</v>
      </c>
      <c r="F1481" s="79"/>
      <c r="G1481" s="81"/>
      <c r="H1481" s="81"/>
      <c r="I1481" s="81"/>
      <c r="J1481" s="81"/>
      <c r="K1481" s="81"/>
      <c r="L1481" s="82">
        <v>1835.86</v>
      </c>
      <c r="M1481" s="82">
        <v>1835.86</v>
      </c>
      <c r="N1481" s="40"/>
    </row>
    <row r="1482" spans="1:14" x14ac:dyDescent="0.25">
      <c r="A1482" s="47" t="s">
        <v>4700</v>
      </c>
      <c r="B1482" s="63" t="s">
        <v>2219</v>
      </c>
      <c r="C1482" s="64" t="s">
        <v>104</v>
      </c>
      <c r="D1482" s="65">
        <v>82301</v>
      </c>
      <c r="E1482" s="66" t="s">
        <v>1174</v>
      </c>
      <c r="F1482" s="67" t="s">
        <v>123</v>
      </c>
      <c r="G1482" s="68">
        <v>27</v>
      </c>
      <c r="H1482" s="68">
        <v>1</v>
      </c>
      <c r="I1482" s="69">
        <v>27</v>
      </c>
      <c r="J1482" s="69">
        <v>5.53</v>
      </c>
      <c r="K1482" s="69">
        <v>7.11</v>
      </c>
      <c r="L1482" s="69">
        <v>341.28</v>
      </c>
      <c r="M1482" s="69">
        <v>341.28</v>
      </c>
      <c r="N1482" s="40"/>
    </row>
    <row r="1483" spans="1:14" ht="24" x14ac:dyDescent="0.3">
      <c r="A1483" s="47" t="s">
        <v>4701</v>
      </c>
      <c r="B1483" s="63" t="s">
        <v>2220</v>
      </c>
      <c r="C1483" s="64" t="s">
        <v>170</v>
      </c>
      <c r="D1483" s="65">
        <v>89798</v>
      </c>
      <c r="E1483" s="66" t="s">
        <v>1176</v>
      </c>
      <c r="F1483" s="67" t="s">
        <v>123</v>
      </c>
      <c r="G1483" s="68">
        <v>23</v>
      </c>
      <c r="H1483" s="68">
        <v>1</v>
      </c>
      <c r="I1483" s="69">
        <v>23</v>
      </c>
      <c r="J1483" s="69">
        <v>10.57</v>
      </c>
      <c r="K1483" s="69">
        <v>1.18</v>
      </c>
      <c r="L1483" s="69">
        <v>270.25</v>
      </c>
      <c r="M1483" s="69">
        <v>270.25</v>
      </c>
      <c r="N1483" s="41"/>
    </row>
    <row r="1484" spans="1:14" ht="24" x14ac:dyDescent="0.3">
      <c r="A1484" s="47" t="s">
        <v>4702</v>
      </c>
      <c r="B1484" s="63" t="s">
        <v>2221</v>
      </c>
      <c r="C1484" s="64" t="s">
        <v>170</v>
      </c>
      <c r="D1484" s="65">
        <v>89799</v>
      </c>
      <c r="E1484" s="66" t="s">
        <v>1528</v>
      </c>
      <c r="F1484" s="67" t="s">
        <v>123</v>
      </c>
      <c r="G1484" s="68">
        <v>24</v>
      </c>
      <c r="H1484" s="68">
        <v>1</v>
      </c>
      <c r="I1484" s="69">
        <v>24</v>
      </c>
      <c r="J1484" s="69">
        <v>14.72</v>
      </c>
      <c r="K1484" s="69">
        <v>4.4000000000000004</v>
      </c>
      <c r="L1484" s="69">
        <v>458.88</v>
      </c>
      <c r="M1484" s="69">
        <v>458.88</v>
      </c>
      <c r="N1484" s="41"/>
    </row>
    <row r="1485" spans="1:14" x14ac:dyDescent="0.25">
      <c r="A1485" s="47" t="s">
        <v>4703</v>
      </c>
      <c r="B1485" s="63" t="s">
        <v>2222</v>
      </c>
      <c r="C1485" s="64" t="s">
        <v>104</v>
      </c>
      <c r="D1485" s="65">
        <v>82304</v>
      </c>
      <c r="E1485" s="66" t="s">
        <v>1178</v>
      </c>
      <c r="F1485" s="67" t="s">
        <v>123</v>
      </c>
      <c r="G1485" s="68">
        <v>27</v>
      </c>
      <c r="H1485" s="68">
        <v>1</v>
      </c>
      <c r="I1485" s="69">
        <v>27</v>
      </c>
      <c r="J1485" s="69">
        <v>12.93</v>
      </c>
      <c r="K1485" s="69">
        <v>15.42</v>
      </c>
      <c r="L1485" s="69">
        <v>765.45</v>
      </c>
      <c r="M1485" s="69">
        <v>765.45</v>
      </c>
      <c r="N1485" s="40"/>
    </row>
    <row r="1486" spans="1:14" x14ac:dyDescent="0.25">
      <c r="A1486" s="47" t="s">
        <v>4704</v>
      </c>
      <c r="B1486" s="72" t="s">
        <v>2223</v>
      </c>
      <c r="C1486" s="73"/>
      <c r="D1486" s="73"/>
      <c r="E1486" s="74" t="s">
        <v>1180</v>
      </c>
      <c r="F1486" s="73"/>
      <c r="G1486" s="75"/>
      <c r="H1486" s="75"/>
      <c r="I1486" s="75"/>
      <c r="J1486" s="75"/>
      <c r="K1486" s="75"/>
      <c r="L1486" s="76">
        <v>1271.1099999999999</v>
      </c>
      <c r="M1486" s="76">
        <v>1271.1099999999999</v>
      </c>
      <c r="N1486" s="40"/>
    </row>
    <row r="1487" spans="1:14" x14ac:dyDescent="0.25">
      <c r="A1487" s="47" t="s">
        <v>4705</v>
      </c>
      <c r="B1487" s="63" t="s">
        <v>2224</v>
      </c>
      <c r="C1487" s="64" t="s">
        <v>104</v>
      </c>
      <c r="D1487" s="65">
        <v>81885</v>
      </c>
      <c r="E1487" s="66" t="s">
        <v>1182</v>
      </c>
      <c r="F1487" s="67" t="s">
        <v>101</v>
      </c>
      <c r="G1487" s="68">
        <v>2</v>
      </c>
      <c r="H1487" s="68">
        <v>1</v>
      </c>
      <c r="I1487" s="69">
        <v>2</v>
      </c>
      <c r="J1487" s="69">
        <v>8.24</v>
      </c>
      <c r="K1487" s="69">
        <v>2.0699999999999998</v>
      </c>
      <c r="L1487" s="69">
        <v>20.62</v>
      </c>
      <c r="M1487" s="69">
        <v>20.62</v>
      </c>
      <c r="N1487" s="40"/>
    </row>
    <row r="1488" spans="1:14" x14ac:dyDescent="0.25">
      <c r="A1488" s="47" t="s">
        <v>4706</v>
      </c>
      <c r="B1488" s="63" t="s">
        <v>2225</v>
      </c>
      <c r="C1488" s="64" t="s">
        <v>104</v>
      </c>
      <c r="D1488" s="65">
        <v>81825</v>
      </c>
      <c r="E1488" s="66" t="s">
        <v>593</v>
      </c>
      <c r="F1488" s="67" t="s">
        <v>101</v>
      </c>
      <c r="G1488" s="68">
        <v>3</v>
      </c>
      <c r="H1488" s="68">
        <v>1</v>
      </c>
      <c r="I1488" s="69">
        <v>3</v>
      </c>
      <c r="J1488" s="69">
        <v>133.65</v>
      </c>
      <c r="K1488" s="69">
        <v>213.61</v>
      </c>
      <c r="L1488" s="69">
        <v>1041.78</v>
      </c>
      <c r="M1488" s="69">
        <v>1041.78</v>
      </c>
      <c r="N1488" s="40"/>
    </row>
    <row r="1489" spans="1:14" x14ac:dyDescent="0.3">
      <c r="A1489" s="47" t="s">
        <v>4707</v>
      </c>
      <c r="B1489" s="63" t="s">
        <v>2226</v>
      </c>
      <c r="C1489" s="64" t="s">
        <v>104</v>
      </c>
      <c r="D1489" s="65">
        <v>81826</v>
      </c>
      <c r="E1489" s="66" t="s">
        <v>1185</v>
      </c>
      <c r="F1489" s="67" t="s">
        <v>101</v>
      </c>
      <c r="G1489" s="68">
        <v>3</v>
      </c>
      <c r="H1489" s="68">
        <v>1</v>
      </c>
      <c r="I1489" s="69">
        <v>3</v>
      </c>
      <c r="J1489" s="69">
        <v>57.52</v>
      </c>
      <c r="K1489" s="69">
        <v>12.05</v>
      </c>
      <c r="L1489" s="69">
        <v>208.71</v>
      </c>
      <c r="M1489" s="69">
        <v>208.71</v>
      </c>
      <c r="N1489" s="41"/>
    </row>
    <row r="1490" spans="1:14" x14ac:dyDescent="0.25">
      <c r="A1490" s="47" t="s">
        <v>4708</v>
      </c>
      <c r="B1490" s="57" t="s">
        <v>2227</v>
      </c>
      <c r="C1490" s="60"/>
      <c r="D1490" s="60"/>
      <c r="E1490" s="59" t="s">
        <v>36</v>
      </c>
      <c r="F1490" s="60"/>
      <c r="G1490" s="61"/>
      <c r="H1490" s="61"/>
      <c r="I1490" s="61"/>
      <c r="J1490" s="61"/>
      <c r="K1490" s="61"/>
      <c r="L1490" s="62">
        <v>17114.169999999998</v>
      </c>
      <c r="M1490" s="62">
        <v>17114.169999999998</v>
      </c>
      <c r="N1490" s="40"/>
    </row>
    <row r="1491" spans="1:14" ht="24" x14ac:dyDescent="0.3">
      <c r="A1491" s="47" t="s">
        <v>4709</v>
      </c>
      <c r="B1491" s="63" t="s">
        <v>2228</v>
      </c>
      <c r="C1491" s="64" t="s">
        <v>104</v>
      </c>
      <c r="D1491" s="65">
        <v>100160</v>
      </c>
      <c r="E1491" s="70" t="s">
        <v>3215</v>
      </c>
      <c r="F1491" s="67" t="s">
        <v>106</v>
      </c>
      <c r="G1491" s="68">
        <v>290.61</v>
      </c>
      <c r="H1491" s="68">
        <v>1</v>
      </c>
      <c r="I1491" s="69">
        <v>290.61</v>
      </c>
      <c r="J1491" s="69">
        <v>19.62</v>
      </c>
      <c r="K1491" s="69">
        <v>22.08</v>
      </c>
      <c r="L1491" s="69">
        <v>12118.43</v>
      </c>
      <c r="M1491" s="69">
        <v>12118.43</v>
      </c>
      <c r="N1491" s="41"/>
    </row>
    <row r="1492" spans="1:14" ht="24" x14ac:dyDescent="0.3">
      <c r="A1492" s="47" t="s">
        <v>4710</v>
      </c>
      <c r="B1492" s="63" t="s">
        <v>2229</v>
      </c>
      <c r="C1492" s="64" t="s">
        <v>170</v>
      </c>
      <c r="D1492" s="65">
        <v>101965</v>
      </c>
      <c r="E1492" s="66" t="s">
        <v>1192</v>
      </c>
      <c r="F1492" s="67" t="s">
        <v>123</v>
      </c>
      <c r="G1492" s="68">
        <v>54.82</v>
      </c>
      <c r="H1492" s="68">
        <v>1</v>
      </c>
      <c r="I1492" s="69">
        <v>54.82</v>
      </c>
      <c r="J1492" s="69">
        <v>75.5</v>
      </c>
      <c r="K1492" s="69">
        <v>15.63</v>
      </c>
      <c r="L1492" s="69">
        <v>4995.74</v>
      </c>
      <c r="M1492" s="69">
        <v>4995.74</v>
      </c>
      <c r="N1492" s="41"/>
    </row>
    <row r="1493" spans="1:14" x14ac:dyDescent="0.25">
      <c r="A1493" s="47" t="s">
        <v>4711</v>
      </c>
      <c r="B1493" s="57" t="s">
        <v>2230</v>
      </c>
      <c r="C1493" s="60"/>
      <c r="D1493" s="60"/>
      <c r="E1493" s="59" t="s">
        <v>38</v>
      </c>
      <c r="F1493" s="60"/>
      <c r="G1493" s="61"/>
      <c r="H1493" s="61"/>
      <c r="I1493" s="61"/>
      <c r="J1493" s="61"/>
      <c r="K1493" s="61"/>
      <c r="L1493" s="62">
        <v>5689.06</v>
      </c>
      <c r="M1493" s="62">
        <v>5689.06</v>
      </c>
      <c r="N1493" s="40"/>
    </row>
    <row r="1494" spans="1:14" x14ac:dyDescent="0.25">
      <c r="A1494" s="47" t="s">
        <v>4712</v>
      </c>
      <c r="B1494" s="63" t="s">
        <v>2231</v>
      </c>
      <c r="C1494" s="64" t="s">
        <v>104</v>
      </c>
      <c r="D1494" s="65">
        <v>120902</v>
      </c>
      <c r="E1494" s="66" t="s">
        <v>1195</v>
      </c>
      <c r="F1494" s="67" t="s">
        <v>106</v>
      </c>
      <c r="G1494" s="68">
        <v>202.17</v>
      </c>
      <c r="H1494" s="68">
        <v>1</v>
      </c>
      <c r="I1494" s="69">
        <v>202.17</v>
      </c>
      <c r="J1494" s="69">
        <v>10.95</v>
      </c>
      <c r="K1494" s="69">
        <v>17.190000000000001</v>
      </c>
      <c r="L1494" s="69">
        <v>5689.06</v>
      </c>
      <c r="M1494" s="69">
        <v>5689.06</v>
      </c>
      <c r="N1494" s="40"/>
    </row>
    <row r="1495" spans="1:14" x14ac:dyDescent="0.25">
      <c r="A1495" s="47" t="s">
        <v>4713</v>
      </c>
      <c r="B1495" s="57" t="s">
        <v>2232</v>
      </c>
      <c r="C1495" s="60"/>
      <c r="D1495" s="60"/>
      <c r="E1495" s="59" t="s">
        <v>40</v>
      </c>
      <c r="F1495" s="60"/>
      <c r="G1495" s="61"/>
      <c r="H1495" s="61"/>
      <c r="I1495" s="61"/>
      <c r="J1495" s="61"/>
      <c r="K1495" s="61"/>
      <c r="L1495" s="62">
        <v>87209.73</v>
      </c>
      <c r="M1495" s="62">
        <v>87209.73</v>
      </c>
      <c r="N1495" s="40"/>
    </row>
    <row r="1496" spans="1:14" x14ac:dyDescent="0.25">
      <c r="A1496" s="47" t="s">
        <v>4714</v>
      </c>
      <c r="B1496" s="72" t="s">
        <v>2233</v>
      </c>
      <c r="C1496" s="73"/>
      <c r="D1496" s="73"/>
      <c r="E1496" s="74" t="s">
        <v>1198</v>
      </c>
      <c r="F1496" s="73"/>
      <c r="G1496" s="75"/>
      <c r="H1496" s="75"/>
      <c r="I1496" s="75"/>
      <c r="J1496" s="75"/>
      <c r="K1496" s="75"/>
      <c r="L1496" s="76">
        <v>87209.73</v>
      </c>
      <c r="M1496" s="76">
        <v>87209.73</v>
      </c>
      <c r="N1496" s="40"/>
    </row>
    <row r="1497" spans="1:14" ht="36" x14ac:dyDescent="0.3">
      <c r="A1497" s="47" t="s">
        <v>4715</v>
      </c>
      <c r="B1497" s="63" t="s">
        <v>2234</v>
      </c>
      <c r="C1497" s="64" t="s">
        <v>170</v>
      </c>
      <c r="D1497" s="65">
        <v>100775</v>
      </c>
      <c r="E1497" s="66" t="s">
        <v>1200</v>
      </c>
      <c r="F1497" s="67" t="s">
        <v>795</v>
      </c>
      <c r="G1497" s="68">
        <v>6498.49</v>
      </c>
      <c r="H1497" s="68">
        <v>1</v>
      </c>
      <c r="I1497" s="69">
        <v>6498.49</v>
      </c>
      <c r="J1497" s="69">
        <v>12.77</v>
      </c>
      <c r="K1497" s="69">
        <v>0.65</v>
      </c>
      <c r="L1497" s="69">
        <v>87209.73</v>
      </c>
      <c r="M1497" s="69">
        <v>87209.73</v>
      </c>
      <c r="N1497" s="42"/>
    </row>
    <row r="1498" spans="1:14" x14ac:dyDescent="0.25">
      <c r="A1498" s="47" t="s">
        <v>4716</v>
      </c>
      <c r="B1498" s="57" t="s">
        <v>2235</v>
      </c>
      <c r="C1498" s="60"/>
      <c r="D1498" s="60"/>
      <c r="E1498" s="59" t="s">
        <v>42</v>
      </c>
      <c r="F1498" s="60"/>
      <c r="G1498" s="61"/>
      <c r="H1498" s="61"/>
      <c r="I1498" s="61"/>
      <c r="J1498" s="61"/>
      <c r="K1498" s="61"/>
      <c r="L1498" s="62">
        <v>18618.190000000002</v>
      </c>
      <c r="M1498" s="62">
        <v>18618.190000000002</v>
      </c>
      <c r="N1498" s="40"/>
    </row>
    <row r="1499" spans="1:14" ht="24" x14ac:dyDescent="0.3">
      <c r="A1499" s="47" t="s">
        <v>4717</v>
      </c>
      <c r="B1499" s="83" t="s">
        <v>5505</v>
      </c>
      <c r="C1499" s="64" t="s">
        <v>170</v>
      </c>
      <c r="D1499" s="65">
        <v>94442</v>
      </c>
      <c r="E1499" s="70" t="s">
        <v>1205</v>
      </c>
      <c r="F1499" s="84" t="s">
        <v>106</v>
      </c>
      <c r="G1499" s="68">
        <v>492.22</v>
      </c>
      <c r="H1499" s="68">
        <v>1</v>
      </c>
      <c r="I1499" s="85">
        <v>492.22</v>
      </c>
      <c r="J1499" s="69">
        <v>28.73</v>
      </c>
      <c r="K1499" s="69">
        <v>4.75</v>
      </c>
      <c r="L1499" s="69">
        <v>16479.52</v>
      </c>
      <c r="M1499" s="69">
        <v>16479.52</v>
      </c>
      <c r="N1499" s="41"/>
    </row>
    <row r="1500" spans="1:14" ht="36" x14ac:dyDescent="0.3">
      <c r="A1500" s="47" t="s">
        <v>4718</v>
      </c>
      <c r="B1500" s="63" t="s">
        <v>2236</v>
      </c>
      <c r="C1500" s="64" t="s">
        <v>170</v>
      </c>
      <c r="D1500" s="65">
        <v>94221</v>
      </c>
      <c r="E1500" s="70" t="s">
        <v>3216</v>
      </c>
      <c r="F1500" s="67" t="s">
        <v>123</v>
      </c>
      <c r="G1500" s="68">
        <v>37.950000000000003</v>
      </c>
      <c r="H1500" s="68">
        <v>1</v>
      </c>
      <c r="I1500" s="69">
        <v>37.950000000000003</v>
      </c>
      <c r="J1500" s="69">
        <v>17.21</v>
      </c>
      <c r="K1500" s="69">
        <v>6</v>
      </c>
      <c r="L1500" s="69">
        <v>880.81</v>
      </c>
      <c r="M1500" s="69">
        <v>880.81</v>
      </c>
      <c r="N1500" s="41"/>
    </row>
    <row r="1501" spans="1:14" x14ac:dyDescent="0.25">
      <c r="A1501" s="47" t="s">
        <v>4719</v>
      </c>
      <c r="B1501" s="63" t="s">
        <v>2237</v>
      </c>
      <c r="C1501" s="64" t="s">
        <v>104</v>
      </c>
      <c r="D1501" s="65">
        <v>160403</v>
      </c>
      <c r="E1501" s="66" t="s">
        <v>1209</v>
      </c>
      <c r="F1501" s="67" t="s">
        <v>123</v>
      </c>
      <c r="G1501" s="68">
        <v>25</v>
      </c>
      <c r="H1501" s="68">
        <v>1</v>
      </c>
      <c r="I1501" s="69">
        <v>25</v>
      </c>
      <c r="J1501" s="69">
        <v>8.6199999999999992</v>
      </c>
      <c r="K1501" s="69">
        <v>8.52</v>
      </c>
      <c r="L1501" s="69">
        <v>428.5</v>
      </c>
      <c r="M1501" s="69">
        <v>428.5</v>
      </c>
      <c r="N1501" s="40"/>
    </row>
    <row r="1502" spans="1:14" x14ac:dyDescent="0.25">
      <c r="A1502" s="47" t="s">
        <v>4720</v>
      </c>
      <c r="B1502" s="63" t="s">
        <v>2238</v>
      </c>
      <c r="C1502" s="64" t="s">
        <v>104</v>
      </c>
      <c r="D1502" s="65">
        <v>160404</v>
      </c>
      <c r="E1502" s="66" t="s">
        <v>1211</v>
      </c>
      <c r="F1502" s="67" t="s">
        <v>123</v>
      </c>
      <c r="G1502" s="68">
        <v>75.88</v>
      </c>
      <c r="H1502" s="68">
        <v>1</v>
      </c>
      <c r="I1502" s="69">
        <v>75.88</v>
      </c>
      <c r="J1502" s="69">
        <v>0.41</v>
      </c>
      <c r="K1502" s="69">
        <v>10.52</v>
      </c>
      <c r="L1502" s="69">
        <v>829.36</v>
      </c>
      <c r="M1502" s="69">
        <v>829.36</v>
      </c>
      <c r="N1502" s="40"/>
    </row>
    <row r="1503" spans="1:14" x14ac:dyDescent="0.25">
      <c r="A1503" s="47" t="s">
        <v>4721</v>
      </c>
      <c r="B1503" s="57" t="s">
        <v>2239</v>
      </c>
      <c r="C1503" s="60"/>
      <c r="D1503" s="60"/>
      <c r="E1503" s="59" t="s">
        <v>44</v>
      </c>
      <c r="F1503" s="60"/>
      <c r="G1503" s="61"/>
      <c r="H1503" s="61"/>
      <c r="I1503" s="61"/>
      <c r="J1503" s="61"/>
      <c r="K1503" s="61"/>
      <c r="L1503" s="62">
        <v>44923.72</v>
      </c>
      <c r="M1503" s="62">
        <v>44923.72</v>
      </c>
      <c r="N1503" s="40"/>
    </row>
    <row r="1504" spans="1:14" x14ac:dyDescent="0.25">
      <c r="A1504" s="47" t="s">
        <v>4722</v>
      </c>
      <c r="B1504" s="63" t="s">
        <v>2240</v>
      </c>
      <c r="C1504" s="64" t="s">
        <v>104</v>
      </c>
      <c r="D1504" s="65">
        <v>180404</v>
      </c>
      <c r="E1504" s="66" t="s">
        <v>1216</v>
      </c>
      <c r="F1504" s="67" t="s">
        <v>106</v>
      </c>
      <c r="G1504" s="68">
        <v>22.55</v>
      </c>
      <c r="H1504" s="68">
        <v>1</v>
      </c>
      <c r="I1504" s="69">
        <v>22.55</v>
      </c>
      <c r="J1504" s="69">
        <v>323.27</v>
      </c>
      <c r="K1504" s="69">
        <v>38.56</v>
      </c>
      <c r="L1504" s="69">
        <v>8159.26</v>
      </c>
      <c r="M1504" s="69">
        <v>8159.26</v>
      </c>
      <c r="N1504" s="40"/>
    </row>
    <row r="1505" spans="1:14" x14ac:dyDescent="0.25">
      <c r="A1505" s="47" t="s">
        <v>4723</v>
      </c>
      <c r="B1505" s="63" t="s">
        <v>2241</v>
      </c>
      <c r="C1505" s="64" t="s">
        <v>104</v>
      </c>
      <c r="D1505" s="65">
        <v>180401</v>
      </c>
      <c r="E1505" s="66" t="s">
        <v>1218</v>
      </c>
      <c r="F1505" s="67" t="s">
        <v>106</v>
      </c>
      <c r="G1505" s="68">
        <v>46.2</v>
      </c>
      <c r="H1505" s="68">
        <v>1</v>
      </c>
      <c r="I1505" s="69">
        <v>46.2</v>
      </c>
      <c r="J1505" s="69">
        <v>194.88</v>
      </c>
      <c r="K1505" s="69">
        <v>38.56</v>
      </c>
      <c r="L1505" s="69">
        <v>10784.92</v>
      </c>
      <c r="M1505" s="69">
        <v>10784.92</v>
      </c>
      <c r="N1505" s="40"/>
    </row>
    <row r="1506" spans="1:14" x14ac:dyDescent="0.25">
      <c r="A1506" s="47" t="s">
        <v>4724</v>
      </c>
      <c r="B1506" s="63" t="s">
        <v>2242</v>
      </c>
      <c r="C1506" s="64" t="s">
        <v>104</v>
      </c>
      <c r="D1506" s="65">
        <v>180208</v>
      </c>
      <c r="E1506" s="66" t="s">
        <v>1214</v>
      </c>
      <c r="F1506" s="67" t="s">
        <v>106</v>
      </c>
      <c r="G1506" s="68">
        <v>14.4</v>
      </c>
      <c r="H1506" s="68">
        <v>1</v>
      </c>
      <c r="I1506" s="69">
        <v>14.4</v>
      </c>
      <c r="J1506" s="69">
        <v>207.83</v>
      </c>
      <c r="K1506" s="69">
        <v>30.54</v>
      </c>
      <c r="L1506" s="69">
        <v>3432.52</v>
      </c>
      <c r="M1506" s="69">
        <v>3432.52</v>
      </c>
      <c r="N1506" s="40"/>
    </row>
    <row r="1507" spans="1:14" x14ac:dyDescent="0.25">
      <c r="A1507" s="47" t="s">
        <v>4725</v>
      </c>
      <c r="B1507" s="63" t="s">
        <v>2243</v>
      </c>
      <c r="C1507" s="64" t="s">
        <v>104</v>
      </c>
      <c r="D1507" s="65">
        <v>180501</v>
      </c>
      <c r="E1507" s="66" t="s">
        <v>1220</v>
      </c>
      <c r="F1507" s="67" t="s">
        <v>106</v>
      </c>
      <c r="G1507" s="68">
        <v>10.08</v>
      </c>
      <c r="H1507" s="68">
        <v>1</v>
      </c>
      <c r="I1507" s="69">
        <v>10.08</v>
      </c>
      <c r="J1507" s="69">
        <v>591.36</v>
      </c>
      <c r="K1507" s="69">
        <v>36.08</v>
      </c>
      <c r="L1507" s="69">
        <v>6324.59</v>
      </c>
      <c r="M1507" s="69">
        <v>6324.59</v>
      </c>
      <c r="N1507" s="40"/>
    </row>
    <row r="1508" spans="1:14" x14ac:dyDescent="0.25">
      <c r="A1508" s="47" t="s">
        <v>4726</v>
      </c>
      <c r="B1508" s="63" t="s">
        <v>2244</v>
      </c>
      <c r="C1508" s="64" t="s">
        <v>104</v>
      </c>
      <c r="D1508" s="65">
        <v>180503</v>
      </c>
      <c r="E1508" s="66" t="s">
        <v>1940</v>
      </c>
      <c r="F1508" s="67" t="s">
        <v>106</v>
      </c>
      <c r="G1508" s="68">
        <v>1.47</v>
      </c>
      <c r="H1508" s="68">
        <v>1</v>
      </c>
      <c r="I1508" s="69">
        <v>1.47</v>
      </c>
      <c r="J1508" s="69">
        <v>461.61</v>
      </c>
      <c r="K1508" s="69">
        <v>36.08</v>
      </c>
      <c r="L1508" s="69">
        <v>731.6</v>
      </c>
      <c r="M1508" s="69">
        <v>731.6</v>
      </c>
      <c r="N1508" s="40"/>
    </row>
    <row r="1509" spans="1:14" x14ac:dyDescent="0.25">
      <c r="A1509" s="47" t="s">
        <v>4727</v>
      </c>
      <c r="B1509" s="63" t="s">
        <v>2245</v>
      </c>
      <c r="C1509" s="64" t="s">
        <v>104</v>
      </c>
      <c r="D1509" s="65">
        <v>180504</v>
      </c>
      <c r="E1509" s="66" t="s">
        <v>458</v>
      </c>
      <c r="F1509" s="67" t="s">
        <v>106</v>
      </c>
      <c r="G1509" s="68">
        <v>6.4</v>
      </c>
      <c r="H1509" s="68">
        <v>1</v>
      </c>
      <c r="I1509" s="69">
        <v>6.4</v>
      </c>
      <c r="J1509" s="69">
        <v>527.27</v>
      </c>
      <c r="K1509" s="69">
        <v>36.08</v>
      </c>
      <c r="L1509" s="69">
        <v>3605.44</v>
      </c>
      <c r="M1509" s="69">
        <v>3605.44</v>
      </c>
      <c r="N1509" s="40"/>
    </row>
    <row r="1510" spans="1:14" x14ac:dyDescent="0.25">
      <c r="A1510" s="47" t="s">
        <v>4728</v>
      </c>
      <c r="B1510" s="63" t="s">
        <v>2246</v>
      </c>
      <c r="C1510" s="64" t="s">
        <v>270</v>
      </c>
      <c r="D1510" s="77" t="s">
        <v>1551</v>
      </c>
      <c r="E1510" s="66" t="s">
        <v>1552</v>
      </c>
      <c r="F1510" s="67" t="s">
        <v>795</v>
      </c>
      <c r="G1510" s="68">
        <v>777.84</v>
      </c>
      <c r="H1510" s="68">
        <v>1</v>
      </c>
      <c r="I1510" s="69">
        <v>777.84</v>
      </c>
      <c r="J1510" s="69">
        <v>15.28</v>
      </c>
      <c r="K1510" s="69">
        <v>0</v>
      </c>
      <c r="L1510" s="69">
        <v>11885.39</v>
      </c>
      <c r="M1510" s="69">
        <v>11885.39</v>
      </c>
      <c r="N1510" s="40"/>
    </row>
    <row r="1511" spans="1:14" x14ac:dyDescent="0.25">
      <c r="A1511" s="47" t="s">
        <v>4729</v>
      </c>
      <c r="B1511" s="57" t="s">
        <v>2247</v>
      </c>
      <c r="C1511" s="60"/>
      <c r="D1511" s="60"/>
      <c r="E1511" s="59" t="s">
        <v>46</v>
      </c>
      <c r="F1511" s="60"/>
      <c r="G1511" s="61"/>
      <c r="H1511" s="61"/>
      <c r="I1511" s="61"/>
      <c r="J1511" s="61"/>
      <c r="K1511" s="61"/>
      <c r="L1511" s="62">
        <v>11852.060000000001</v>
      </c>
      <c r="M1511" s="62">
        <v>11852.060000000001</v>
      </c>
      <c r="N1511" s="40"/>
    </row>
    <row r="1512" spans="1:14" x14ac:dyDescent="0.25">
      <c r="A1512" s="47" t="s">
        <v>4730</v>
      </c>
      <c r="B1512" s="63" t="s">
        <v>2248</v>
      </c>
      <c r="C1512" s="64" t="s">
        <v>104</v>
      </c>
      <c r="D1512" s="65">
        <v>190102</v>
      </c>
      <c r="E1512" s="66" t="s">
        <v>1229</v>
      </c>
      <c r="F1512" s="67" t="s">
        <v>106</v>
      </c>
      <c r="G1512" s="68">
        <v>68.75</v>
      </c>
      <c r="H1512" s="68">
        <v>1</v>
      </c>
      <c r="I1512" s="69">
        <v>68.75</v>
      </c>
      <c r="J1512" s="69">
        <v>170.7</v>
      </c>
      <c r="K1512" s="69">
        <v>0</v>
      </c>
      <c r="L1512" s="69">
        <v>11735.62</v>
      </c>
      <c r="M1512" s="69">
        <v>11735.62</v>
      </c>
      <c r="N1512" s="40"/>
    </row>
    <row r="1513" spans="1:14" x14ac:dyDescent="0.25">
      <c r="A1513" s="47" t="s">
        <v>4731</v>
      </c>
      <c r="B1513" s="63" t="s">
        <v>2249</v>
      </c>
      <c r="C1513" s="64" t="s">
        <v>104</v>
      </c>
      <c r="D1513" s="65">
        <v>190105</v>
      </c>
      <c r="E1513" s="66" t="s">
        <v>1948</v>
      </c>
      <c r="F1513" s="67" t="s">
        <v>106</v>
      </c>
      <c r="G1513" s="68">
        <v>0.74</v>
      </c>
      <c r="H1513" s="68">
        <v>1</v>
      </c>
      <c r="I1513" s="69">
        <v>0.74</v>
      </c>
      <c r="J1513" s="69">
        <v>157.36000000000001</v>
      </c>
      <c r="K1513" s="69">
        <v>0</v>
      </c>
      <c r="L1513" s="69">
        <v>116.44</v>
      </c>
      <c r="M1513" s="69">
        <v>116.44</v>
      </c>
      <c r="N1513" s="40"/>
    </row>
    <row r="1514" spans="1:14" x14ac:dyDescent="0.25">
      <c r="A1514" s="47" t="s">
        <v>4732</v>
      </c>
      <c r="B1514" s="57" t="s">
        <v>2250</v>
      </c>
      <c r="C1514" s="60"/>
      <c r="D1514" s="60"/>
      <c r="E1514" s="59" t="s">
        <v>48</v>
      </c>
      <c r="F1514" s="60"/>
      <c r="G1514" s="61"/>
      <c r="H1514" s="61"/>
      <c r="I1514" s="61"/>
      <c r="J1514" s="61"/>
      <c r="K1514" s="61"/>
      <c r="L1514" s="62">
        <v>20840.670000000002</v>
      </c>
      <c r="M1514" s="62">
        <v>20840.670000000002</v>
      </c>
      <c r="N1514" s="40"/>
    </row>
    <row r="1515" spans="1:14" x14ac:dyDescent="0.25">
      <c r="A1515" s="47" t="s">
        <v>4733</v>
      </c>
      <c r="B1515" s="63" t="s">
        <v>2251</v>
      </c>
      <c r="C1515" s="64" t="s">
        <v>104</v>
      </c>
      <c r="D1515" s="65">
        <v>210102</v>
      </c>
      <c r="E1515" s="66" t="s">
        <v>825</v>
      </c>
      <c r="F1515" s="67" t="s">
        <v>106</v>
      </c>
      <c r="G1515" s="68">
        <v>617.30999999999995</v>
      </c>
      <c r="H1515" s="68">
        <v>1</v>
      </c>
      <c r="I1515" s="69">
        <v>617.30999999999995</v>
      </c>
      <c r="J1515" s="69">
        <v>2.98</v>
      </c>
      <c r="K1515" s="69">
        <v>0.96</v>
      </c>
      <c r="L1515" s="69">
        <v>2432.1999999999998</v>
      </c>
      <c r="M1515" s="69">
        <v>2432.1999999999998</v>
      </c>
      <c r="N1515" s="40"/>
    </row>
    <row r="1516" spans="1:14" x14ac:dyDescent="0.25">
      <c r="A1516" s="47" t="s">
        <v>4734</v>
      </c>
      <c r="B1516" s="63" t="s">
        <v>2252</v>
      </c>
      <c r="C1516" s="64" t="s">
        <v>104</v>
      </c>
      <c r="D1516" s="65">
        <v>200201</v>
      </c>
      <c r="E1516" s="66" t="s">
        <v>1234</v>
      </c>
      <c r="F1516" s="67" t="s">
        <v>106</v>
      </c>
      <c r="G1516" s="68">
        <v>88.76</v>
      </c>
      <c r="H1516" s="68">
        <v>1</v>
      </c>
      <c r="I1516" s="69">
        <v>88.76</v>
      </c>
      <c r="J1516" s="69">
        <v>7.88</v>
      </c>
      <c r="K1516" s="69">
        <v>10.98</v>
      </c>
      <c r="L1516" s="69">
        <v>1674.01</v>
      </c>
      <c r="M1516" s="69">
        <v>1674.01</v>
      </c>
      <c r="N1516" s="40"/>
    </row>
    <row r="1517" spans="1:14" x14ac:dyDescent="0.25">
      <c r="A1517" s="47" t="s">
        <v>4735</v>
      </c>
      <c r="B1517" s="63" t="s">
        <v>2253</v>
      </c>
      <c r="C1517" s="64" t="s">
        <v>104</v>
      </c>
      <c r="D1517" s="65">
        <v>200403</v>
      </c>
      <c r="E1517" s="66" t="s">
        <v>827</v>
      </c>
      <c r="F1517" s="67" t="s">
        <v>106</v>
      </c>
      <c r="G1517" s="68">
        <v>528.54999999999995</v>
      </c>
      <c r="H1517" s="68">
        <v>1</v>
      </c>
      <c r="I1517" s="69">
        <v>528.54999999999995</v>
      </c>
      <c r="J1517" s="69">
        <v>2.3199999999999998</v>
      </c>
      <c r="K1517" s="69">
        <v>11.93</v>
      </c>
      <c r="L1517" s="69">
        <v>7531.83</v>
      </c>
      <c r="M1517" s="69">
        <v>7531.83</v>
      </c>
      <c r="N1517" s="40"/>
    </row>
    <row r="1518" spans="1:14" ht="24" x14ac:dyDescent="0.3">
      <c r="A1518" s="47" t="s">
        <v>4736</v>
      </c>
      <c r="B1518" s="63" t="s">
        <v>2254</v>
      </c>
      <c r="C1518" s="64" t="s">
        <v>170</v>
      </c>
      <c r="D1518" s="65">
        <v>87273</v>
      </c>
      <c r="E1518" s="66" t="s">
        <v>1240</v>
      </c>
      <c r="F1518" s="67" t="s">
        <v>106</v>
      </c>
      <c r="G1518" s="68">
        <v>183.73</v>
      </c>
      <c r="H1518" s="68">
        <v>1</v>
      </c>
      <c r="I1518" s="69">
        <v>183.73</v>
      </c>
      <c r="J1518" s="69">
        <v>32.67</v>
      </c>
      <c r="K1518" s="69">
        <v>15.99</v>
      </c>
      <c r="L1518" s="69">
        <v>8940.2999999999993</v>
      </c>
      <c r="M1518" s="69">
        <v>8940.2999999999993</v>
      </c>
      <c r="N1518" s="41"/>
    </row>
    <row r="1519" spans="1:14" x14ac:dyDescent="0.25">
      <c r="A1519" s="47" t="s">
        <v>4737</v>
      </c>
      <c r="B1519" s="63" t="s">
        <v>2255</v>
      </c>
      <c r="C1519" s="64" t="s">
        <v>104</v>
      </c>
      <c r="D1519" s="65">
        <v>201302</v>
      </c>
      <c r="E1519" s="66" t="s">
        <v>1238</v>
      </c>
      <c r="F1519" s="67" t="s">
        <v>106</v>
      </c>
      <c r="G1519" s="68">
        <v>3.78</v>
      </c>
      <c r="H1519" s="68">
        <v>1</v>
      </c>
      <c r="I1519" s="69">
        <v>3.78</v>
      </c>
      <c r="J1519" s="69">
        <v>49.06</v>
      </c>
      <c r="K1519" s="69">
        <v>20.34</v>
      </c>
      <c r="L1519" s="69">
        <v>262.33</v>
      </c>
      <c r="M1519" s="69">
        <v>262.33</v>
      </c>
      <c r="N1519" s="40"/>
    </row>
    <row r="1520" spans="1:14" x14ac:dyDescent="0.25">
      <c r="A1520" s="47" t="s">
        <v>4738</v>
      </c>
      <c r="B1520" s="57" t="s">
        <v>2256</v>
      </c>
      <c r="C1520" s="60"/>
      <c r="D1520" s="60"/>
      <c r="E1520" s="59" t="s">
        <v>50</v>
      </c>
      <c r="F1520" s="60"/>
      <c r="G1520" s="61"/>
      <c r="H1520" s="61"/>
      <c r="I1520" s="61"/>
      <c r="J1520" s="61"/>
      <c r="K1520" s="61"/>
      <c r="L1520" s="62">
        <v>5934.1799999999994</v>
      </c>
      <c r="M1520" s="62">
        <v>5934.1799999999994</v>
      </c>
      <c r="N1520" s="40"/>
    </row>
    <row r="1521" spans="1:14" x14ac:dyDescent="0.25">
      <c r="A1521" s="47" t="s">
        <v>4739</v>
      </c>
      <c r="B1521" s="63" t="s">
        <v>2257</v>
      </c>
      <c r="C1521" s="64" t="s">
        <v>104</v>
      </c>
      <c r="D1521" s="65">
        <v>210102</v>
      </c>
      <c r="E1521" s="66" t="s">
        <v>825</v>
      </c>
      <c r="F1521" s="67" t="s">
        <v>106</v>
      </c>
      <c r="G1521" s="68">
        <v>300.77</v>
      </c>
      <c r="H1521" s="68">
        <v>1</v>
      </c>
      <c r="I1521" s="69">
        <v>300.77</v>
      </c>
      <c r="J1521" s="69">
        <v>2.98</v>
      </c>
      <c r="K1521" s="69">
        <v>0.96</v>
      </c>
      <c r="L1521" s="69">
        <v>1185.03</v>
      </c>
      <c r="M1521" s="69">
        <v>1185.03</v>
      </c>
      <c r="N1521" s="40"/>
    </row>
    <row r="1522" spans="1:14" x14ac:dyDescent="0.25">
      <c r="A1522" s="47" t="s">
        <v>4740</v>
      </c>
      <c r="B1522" s="63" t="s">
        <v>2258</v>
      </c>
      <c r="C1522" s="64" t="s">
        <v>104</v>
      </c>
      <c r="D1522" s="65">
        <v>210515</v>
      </c>
      <c r="E1522" s="66" t="s">
        <v>1244</v>
      </c>
      <c r="F1522" s="67" t="s">
        <v>106</v>
      </c>
      <c r="G1522" s="68">
        <v>300.77</v>
      </c>
      <c r="H1522" s="68">
        <v>1</v>
      </c>
      <c r="I1522" s="69">
        <v>300.77</v>
      </c>
      <c r="J1522" s="69">
        <v>4.8</v>
      </c>
      <c r="K1522" s="69">
        <v>10.99</v>
      </c>
      <c r="L1522" s="69">
        <v>4749.1499999999996</v>
      </c>
      <c r="M1522" s="69">
        <v>4749.1499999999996</v>
      </c>
      <c r="N1522" s="40"/>
    </row>
    <row r="1523" spans="1:14" x14ac:dyDescent="0.25">
      <c r="A1523" s="47" t="s">
        <v>4741</v>
      </c>
      <c r="B1523" s="57" t="s">
        <v>2259</v>
      </c>
      <c r="C1523" s="60"/>
      <c r="D1523" s="60"/>
      <c r="E1523" s="59" t="s">
        <v>52</v>
      </c>
      <c r="F1523" s="60"/>
      <c r="G1523" s="61"/>
      <c r="H1523" s="61"/>
      <c r="I1523" s="61"/>
      <c r="J1523" s="61"/>
      <c r="K1523" s="61"/>
      <c r="L1523" s="62">
        <v>52318.27</v>
      </c>
      <c r="M1523" s="62">
        <v>52318.27</v>
      </c>
      <c r="N1523" s="40"/>
    </row>
    <row r="1524" spans="1:14" x14ac:dyDescent="0.3">
      <c r="A1524" s="47" t="s">
        <v>4742</v>
      </c>
      <c r="B1524" s="63" t="s">
        <v>2260</v>
      </c>
      <c r="C1524" s="64" t="s">
        <v>104</v>
      </c>
      <c r="D1524" s="65">
        <v>220101</v>
      </c>
      <c r="E1524" s="66" t="s">
        <v>1249</v>
      </c>
      <c r="F1524" s="67" t="s">
        <v>106</v>
      </c>
      <c r="G1524" s="68">
        <v>346.06</v>
      </c>
      <c r="H1524" s="68">
        <v>1</v>
      </c>
      <c r="I1524" s="69">
        <v>346.06</v>
      </c>
      <c r="J1524" s="69">
        <v>22.27</v>
      </c>
      <c r="K1524" s="69">
        <v>8.7899999999999991</v>
      </c>
      <c r="L1524" s="69">
        <v>10748.62</v>
      </c>
      <c r="M1524" s="69">
        <v>10748.62</v>
      </c>
      <c r="N1524" s="41"/>
    </row>
    <row r="1525" spans="1:14" x14ac:dyDescent="0.3">
      <c r="A1525" s="47" t="s">
        <v>4743</v>
      </c>
      <c r="B1525" s="63" t="s">
        <v>2261</v>
      </c>
      <c r="C1525" s="64" t="s">
        <v>104</v>
      </c>
      <c r="D1525" s="65">
        <v>221101</v>
      </c>
      <c r="E1525" s="66" t="s">
        <v>1251</v>
      </c>
      <c r="F1525" s="67" t="s">
        <v>106</v>
      </c>
      <c r="G1525" s="68">
        <v>346.06</v>
      </c>
      <c r="H1525" s="68">
        <v>1</v>
      </c>
      <c r="I1525" s="69">
        <v>346.06</v>
      </c>
      <c r="J1525" s="69">
        <v>56.32</v>
      </c>
      <c r="K1525" s="69">
        <v>14.49</v>
      </c>
      <c r="L1525" s="69">
        <v>24504.5</v>
      </c>
      <c r="M1525" s="69">
        <v>24504.5</v>
      </c>
      <c r="N1525" s="41"/>
    </row>
    <row r="1526" spans="1:14" x14ac:dyDescent="0.25">
      <c r="A1526" s="47" t="s">
        <v>4744</v>
      </c>
      <c r="B1526" s="63" t="s">
        <v>2262</v>
      </c>
      <c r="C1526" s="64" t="s">
        <v>104</v>
      </c>
      <c r="D1526" s="65">
        <v>221104</v>
      </c>
      <c r="E1526" s="66" t="s">
        <v>1255</v>
      </c>
      <c r="F1526" s="67" t="s">
        <v>106</v>
      </c>
      <c r="G1526" s="68">
        <v>346.06</v>
      </c>
      <c r="H1526" s="68">
        <v>1</v>
      </c>
      <c r="I1526" s="69">
        <v>346.06</v>
      </c>
      <c r="J1526" s="69">
        <v>29.5</v>
      </c>
      <c r="K1526" s="69">
        <v>0</v>
      </c>
      <c r="L1526" s="69">
        <v>10208.77</v>
      </c>
      <c r="M1526" s="69">
        <v>10208.77</v>
      </c>
      <c r="N1526" s="40"/>
    </row>
    <row r="1527" spans="1:14" x14ac:dyDescent="0.25">
      <c r="A1527" s="47" t="s">
        <v>4745</v>
      </c>
      <c r="B1527" s="63" t="s">
        <v>2263</v>
      </c>
      <c r="C1527" s="64" t="s">
        <v>104</v>
      </c>
      <c r="D1527" s="65">
        <v>220902</v>
      </c>
      <c r="E1527" s="66" t="s">
        <v>1247</v>
      </c>
      <c r="F1527" s="67" t="s">
        <v>123</v>
      </c>
      <c r="G1527" s="68">
        <v>73.8</v>
      </c>
      <c r="H1527" s="68">
        <v>1</v>
      </c>
      <c r="I1527" s="69">
        <v>73.8</v>
      </c>
      <c r="J1527" s="69">
        <v>1.24</v>
      </c>
      <c r="K1527" s="69">
        <v>6.6</v>
      </c>
      <c r="L1527" s="69">
        <v>578.59</v>
      </c>
      <c r="M1527" s="69">
        <v>578.59</v>
      </c>
      <c r="N1527" s="40"/>
    </row>
    <row r="1528" spans="1:14" ht="24" x14ac:dyDescent="0.3">
      <c r="A1528" s="47" t="s">
        <v>4746</v>
      </c>
      <c r="B1528" s="63" t="s">
        <v>2264</v>
      </c>
      <c r="C1528" s="64" t="s">
        <v>104</v>
      </c>
      <c r="D1528" s="65">
        <v>220100</v>
      </c>
      <c r="E1528" s="66" t="s">
        <v>720</v>
      </c>
      <c r="F1528" s="67" t="s">
        <v>106</v>
      </c>
      <c r="G1528" s="68">
        <v>88.06</v>
      </c>
      <c r="H1528" s="68">
        <v>1</v>
      </c>
      <c r="I1528" s="69">
        <v>88.06</v>
      </c>
      <c r="J1528" s="69">
        <v>39.92</v>
      </c>
      <c r="K1528" s="69">
        <v>31.37</v>
      </c>
      <c r="L1528" s="69">
        <v>6277.79</v>
      </c>
      <c r="M1528" s="69">
        <v>6277.79</v>
      </c>
      <c r="N1528" s="41"/>
    </row>
    <row r="1529" spans="1:14" x14ac:dyDescent="0.25">
      <c r="A1529" s="47" t="s">
        <v>4747</v>
      </c>
      <c r="B1529" s="57" t="s">
        <v>2265</v>
      </c>
      <c r="C1529" s="60"/>
      <c r="D1529" s="60"/>
      <c r="E1529" s="59" t="s">
        <v>54</v>
      </c>
      <c r="F1529" s="60"/>
      <c r="G1529" s="61"/>
      <c r="H1529" s="61"/>
      <c r="I1529" s="61"/>
      <c r="J1529" s="61"/>
      <c r="K1529" s="61"/>
      <c r="L1529" s="62">
        <v>1091.24</v>
      </c>
      <c r="M1529" s="62">
        <v>1091.24</v>
      </c>
      <c r="N1529" s="40"/>
    </row>
    <row r="1530" spans="1:14" x14ac:dyDescent="0.25">
      <c r="A1530" s="47" t="s">
        <v>4748</v>
      </c>
      <c r="B1530" s="63" t="s">
        <v>2266</v>
      </c>
      <c r="C1530" s="64" t="s">
        <v>104</v>
      </c>
      <c r="D1530" s="65">
        <v>230174</v>
      </c>
      <c r="E1530" s="66" t="s">
        <v>1259</v>
      </c>
      <c r="F1530" s="67" t="s">
        <v>101</v>
      </c>
      <c r="G1530" s="68">
        <v>4</v>
      </c>
      <c r="H1530" s="68">
        <v>1</v>
      </c>
      <c r="I1530" s="69">
        <v>4</v>
      </c>
      <c r="J1530" s="69">
        <v>77.22</v>
      </c>
      <c r="K1530" s="69">
        <v>10.37</v>
      </c>
      <c r="L1530" s="69">
        <v>350.36</v>
      </c>
      <c r="M1530" s="69">
        <v>350.36</v>
      </c>
      <c r="N1530" s="40"/>
    </row>
    <row r="1531" spans="1:14" x14ac:dyDescent="0.25">
      <c r="A1531" s="47" t="s">
        <v>4749</v>
      </c>
      <c r="B1531" s="63" t="s">
        <v>2267</v>
      </c>
      <c r="C1531" s="64" t="s">
        <v>104</v>
      </c>
      <c r="D1531" s="65">
        <v>230176</v>
      </c>
      <c r="E1531" s="66" t="s">
        <v>1261</v>
      </c>
      <c r="F1531" s="67" t="s">
        <v>101</v>
      </c>
      <c r="G1531" s="68">
        <v>6</v>
      </c>
      <c r="H1531" s="68">
        <v>1</v>
      </c>
      <c r="I1531" s="69">
        <v>6</v>
      </c>
      <c r="J1531" s="69">
        <v>113.11</v>
      </c>
      <c r="K1531" s="69">
        <v>10.37</v>
      </c>
      <c r="L1531" s="69">
        <v>740.88</v>
      </c>
      <c r="M1531" s="69">
        <v>740.88</v>
      </c>
      <c r="N1531" s="40"/>
    </row>
    <row r="1532" spans="1:14" x14ac:dyDescent="0.25">
      <c r="A1532" s="47" t="s">
        <v>4750</v>
      </c>
      <c r="B1532" s="57" t="s">
        <v>2268</v>
      </c>
      <c r="C1532" s="60"/>
      <c r="D1532" s="60"/>
      <c r="E1532" s="59" t="s">
        <v>56</v>
      </c>
      <c r="F1532" s="60"/>
      <c r="G1532" s="61"/>
      <c r="H1532" s="61"/>
      <c r="I1532" s="61"/>
      <c r="J1532" s="61"/>
      <c r="K1532" s="61"/>
      <c r="L1532" s="62">
        <v>3997.09</v>
      </c>
      <c r="M1532" s="62">
        <v>3997.09</v>
      </c>
      <c r="N1532" s="40"/>
    </row>
    <row r="1533" spans="1:14" x14ac:dyDescent="0.25">
      <c r="A1533" s="47" t="s">
        <v>4751</v>
      </c>
      <c r="B1533" s="63" t="s">
        <v>2269</v>
      </c>
      <c r="C1533" s="64" t="s">
        <v>104</v>
      </c>
      <c r="D1533" s="65">
        <v>240106</v>
      </c>
      <c r="E1533" s="66" t="s">
        <v>1571</v>
      </c>
      <c r="F1533" s="67" t="s">
        <v>123</v>
      </c>
      <c r="G1533" s="68">
        <v>109.72</v>
      </c>
      <c r="H1533" s="68">
        <v>1</v>
      </c>
      <c r="I1533" s="69">
        <v>109.72</v>
      </c>
      <c r="J1533" s="69">
        <v>23.95</v>
      </c>
      <c r="K1533" s="69">
        <v>12.48</v>
      </c>
      <c r="L1533" s="69">
        <v>3997.09</v>
      </c>
      <c r="M1533" s="69">
        <v>3997.09</v>
      </c>
      <c r="N1533" s="40"/>
    </row>
    <row r="1534" spans="1:14" x14ac:dyDescent="0.25">
      <c r="A1534" s="47" t="s">
        <v>4752</v>
      </c>
      <c r="B1534" s="57" t="s">
        <v>2270</v>
      </c>
      <c r="C1534" s="60"/>
      <c r="D1534" s="60"/>
      <c r="E1534" s="59" t="s">
        <v>60</v>
      </c>
      <c r="F1534" s="60"/>
      <c r="G1534" s="61"/>
      <c r="H1534" s="61"/>
      <c r="I1534" s="61"/>
      <c r="J1534" s="61"/>
      <c r="K1534" s="61"/>
      <c r="L1534" s="62">
        <v>24836.03</v>
      </c>
      <c r="M1534" s="62">
        <v>24836.03</v>
      </c>
      <c r="N1534" s="40"/>
    </row>
    <row r="1535" spans="1:14" x14ac:dyDescent="0.25">
      <c r="A1535" s="47" t="s">
        <v>4753</v>
      </c>
      <c r="B1535" s="72" t="s">
        <v>2271</v>
      </c>
      <c r="C1535" s="73"/>
      <c r="D1535" s="73"/>
      <c r="E1535" s="74" t="s">
        <v>1264</v>
      </c>
      <c r="F1535" s="73"/>
      <c r="G1535" s="75"/>
      <c r="H1535" s="75"/>
      <c r="I1535" s="75"/>
      <c r="J1535" s="75"/>
      <c r="K1535" s="75"/>
      <c r="L1535" s="76">
        <v>6629.35</v>
      </c>
      <c r="M1535" s="76">
        <v>6629.35</v>
      </c>
      <c r="N1535" s="40"/>
    </row>
    <row r="1536" spans="1:14" x14ac:dyDescent="0.25">
      <c r="A1536" s="47" t="s">
        <v>4754</v>
      </c>
      <c r="B1536" s="63" t="s">
        <v>2272</v>
      </c>
      <c r="C1536" s="64" t="s">
        <v>104</v>
      </c>
      <c r="D1536" s="65">
        <v>261300</v>
      </c>
      <c r="E1536" s="66" t="s">
        <v>1266</v>
      </c>
      <c r="F1536" s="67" t="s">
        <v>106</v>
      </c>
      <c r="G1536" s="68">
        <v>343.49</v>
      </c>
      <c r="H1536" s="68">
        <v>1</v>
      </c>
      <c r="I1536" s="69">
        <v>343.49</v>
      </c>
      <c r="J1536" s="69">
        <v>1.74</v>
      </c>
      <c r="K1536" s="69">
        <v>7.66</v>
      </c>
      <c r="L1536" s="69">
        <v>3228.8</v>
      </c>
      <c r="M1536" s="69">
        <v>3228.8</v>
      </c>
      <c r="N1536" s="40"/>
    </row>
    <row r="1537" spans="1:14" x14ac:dyDescent="0.25">
      <c r="A1537" s="47" t="s">
        <v>4755</v>
      </c>
      <c r="B1537" s="63" t="s">
        <v>2273</v>
      </c>
      <c r="C1537" s="64" t="s">
        <v>104</v>
      </c>
      <c r="D1537" s="65">
        <v>261001</v>
      </c>
      <c r="E1537" s="66" t="s">
        <v>1268</v>
      </c>
      <c r="F1537" s="67" t="s">
        <v>106</v>
      </c>
      <c r="G1537" s="68">
        <v>343.49</v>
      </c>
      <c r="H1537" s="68">
        <v>1</v>
      </c>
      <c r="I1537" s="69">
        <v>343.49</v>
      </c>
      <c r="J1537" s="69">
        <v>3.68</v>
      </c>
      <c r="K1537" s="69">
        <v>6.22</v>
      </c>
      <c r="L1537" s="69">
        <v>3400.55</v>
      </c>
      <c r="M1537" s="69">
        <v>3400.55</v>
      </c>
      <c r="N1537" s="40"/>
    </row>
    <row r="1538" spans="1:14" x14ac:dyDescent="0.25">
      <c r="A1538" s="47" t="s">
        <v>4756</v>
      </c>
      <c r="B1538" s="72" t="s">
        <v>2274</v>
      </c>
      <c r="C1538" s="73"/>
      <c r="D1538" s="73"/>
      <c r="E1538" s="74" t="s">
        <v>1270</v>
      </c>
      <c r="F1538" s="73"/>
      <c r="G1538" s="75"/>
      <c r="H1538" s="75"/>
      <c r="I1538" s="75"/>
      <c r="J1538" s="75"/>
      <c r="K1538" s="75"/>
      <c r="L1538" s="76">
        <v>4267.92</v>
      </c>
      <c r="M1538" s="76">
        <v>4267.92</v>
      </c>
      <c r="N1538" s="40"/>
    </row>
    <row r="1539" spans="1:14" x14ac:dyDescent="0.25">
      <c r="A1539" s="47" t="s">
        <v>4757</v>
      </c>
      <c r="B1539" s="63" t="s">
        <v>2275</v>
      </c>
      <c r="C1539" s="64" t="s">
        <v>104</v>
      </c>
      <c r="D1539" s="65">
        <v>261301</v>
      </c>
      <c r="E1539" s="66" t="s">
        <v>1272</v>
      </c>
      <c r="F1539" s="67" t="s">
        <v>106</v>
      </c>
      <c r="G1539" s="68">
        <v>300.77</v>
      </c>
      <c r="H1539" s="68">
        <v>1</v>
      </c>
      <c r="I1539" s="69">
        <v>300.77</v>
      </c>
      <c r="J1539" s="69">
        <v>1.1100000000000001</v>
      </c>
      <c r="K1539" s="69">
        <v>5.31</v>
      </c>
      <c r="L1539" s="69">
        <v>1930.94</v>
      </c>
      <c r="M1539" s="69">
        <v>1930.94</v>
      </c>
      <c r="N1539" s="40"/>
    </row>
    <row r="1540" spans="1:14" x14ac:dyDescent="0.25">
      <c r="A1540" s="47" t="s">
        <v>4758</v>
      </c>
      <c r="B1540" s="63" t="s">
        <v>2276</v>
      </c>
      <c r="C1540" s="64" t="s">
        <v>104</v>
      </c>
      <c r="D1540" s="65">
        <v>261307</v>
      </c>
      <c r="E1540" s="66" t="s">
        <v>1274</v>
      </c>
      <c r="F1540" s="67" t="s">
        <v>106</v>
      </c>
      <c r="G1540" s="68">
        <v>300.77</v>
      </c>
      <c r="H1540" s="68">
        <v>1</v>
      </c>
      <c r="I1540" s="69">
        <v>300.77</v>
      </c>
      <c r="J1540" s="69">
        <v>3.29</v>
      </c>
      <c r="K1540" s="69">
        <v>4.4800000000000004</v>
      </c>
      <c r="L1540" s="69">
        <v>2336.98</v>
      </c>
      <c r="M1540" s="69">
        <v>2336.98</v>
      </c>
      <c r="N1540" s="40"/>
    </row>
    <row r="1541" spans="1:14" x14ac:dyDescent="0.25">
      <c r="A1541" s="47" t="s">
        <v>4759</v>
      </c>
      <c r="B1541" s="72" t="s">
        <v>2277</v>
      </c>
      <c r="C1541" s="73"/>
      <c r="D1541" s="73"/>
      <c r="E1541" s="74" t="s">
        <v>1276</v>
      </c>
      <c r="F1541" s="73"/>
      <c r="G1541" s="75"/>
      <c r="H1541" s="75"/>
      <c r="I1541" s="75"/>
      <c r="J1541" s="75"/>
      <c r="K1541" s="75"/>
      <c r="L1541" s="76">
        <v>2011.6</v>
      </c>
      <c r="M1541" s="76">
        <v>2011.6</v>
      </c>
      <c r="N1541" s="40"/>
    </row>
    <row r="1542" spans="1:14" x14ac:dyDescent="0.25">
      <c r="A1542" s="47" t="s">
        <v>4760</v>
      </c>
      <c r="B1542" s="63" t="s">
        <v>2278</v>
      </c>
      <c r="C1542" s="64" t="s">
        <v>104</v>
      </c>
      <c r="D1542" s="65">
        <v>261000</v>
      </c>
      <c r="E1542" s="66" t="s">
        <v>838</v>
      </c>
      <c r="F1542" s="67" t="s">
        <v>106</v>
      </c>
      <c r="G1542" s="68">
        <v>185.06</v>
      </c>
      <c r="H1542" s="68">
        <v>1</v>
      </c>
      <c r="I1542" s="69">
        <v>185.06</v>
      </c>
      <c r="J1542" s="69">
        <v>4.62</v>
      </c>
      <c r="K1542" s="69">
        <v>6.25</v>
      </c>
      <c r="L1542" s="69">
        <v>2011.6</v>
      </c>
      <c r="M1542" s="69">
        <v>2011.6</v>
      </c>
      <c r="N1542" s="40"/>
    </row>
    <row r="1543" spans="1:14" x14ac:dyDescent="0.25">
      <c r="A1543" s="47" t="s">
        <v>4761</v>
      </c>
      <c r="B1543" s="72" t="s">
        <v>2279</v>
      </c>
      <c r="C1543" s="73"/>
      <c r="D1543" s="73"/>
      <c r="E1543" s="74" t="s">
        <v>1279</v>
      </c>
      <c r="F1543" s="73"/>
      <c r="G1543" s="75"/>
      <c r="H1543" s="75"/>
      <c r="I1543" s="75"/>
      <c r="J1543" s="75"/>
      <c r="K1543" s="75"/>
      <c r="L1543" s="76">
        <v>5865.86</v>
      </c>
      <c r="M1543" s="76">
        <v>5865.86</v>
      </c>
      <c r="N1543" s="40"/>
    </row>
    <row r="1544" spans="1:14" x14ac:dyDescent="0.3">
      <c r="A1544" s="47" t="s">
        <v>4762</v>
      </c>
      <c r="B1544" s="63" t="s">
        <v>2280</v>
      </c>
      <c r="C1544" s="64" t="s">
        <v>104</v>
      </c>
      <c r="D1544" s="65">
        <v>261602</v>
      </c>
      <c r="E1544" s="66" t="s">
        <v>730</v>
      </c>
      <c r="F1544" s="67" t="s">
        <v>106</v>
      </c>
      <c r="G1544" s="68">
        <v>277.74</v>
      </c>
      <c r="H1544" s="68">
        <v>1</v>
      </c>
      <c r="I1544" s="69">
        <v>277.74</v>
      </c>
      <c r="J1544" s="69">
        <v>9.39</v>
      </c>
      <c r="K1544" s="69">
        <v>11.73</v>
      </c>
      <c r="L1544" s="69">
        <v>5865.86</v>
      </c>
      <c r="M1544" s="69">
        <v>5865.86</v>
      </c>
      <c r="N1544" s="41"/>
    </row>
    <row r="1545" spans="1:14" x14ac:dyDescent="0.25">
      <c r="A1545" s="47" t="s">
        <v>4763</v>
      </c>
      <c r="B1545" s="72" t="s">
        <v>2281</v>
      </c>
      <c r="C1545" s="73"/>
      <c r="D1545" s="73"/>
      <c r="E1545" s="74" t="s">
        <v>70</v>
      </c>
      <c r="F1545" s="73"/>
      <c r="G1545" s="75"/>
      <c r="H1545" s="75"/>
      <c r="I1545" s="75"/>
      <c r="J1545" s="75"/>
      <c r="K1545" s="75"/>
      <c r="L1545" s="76">
        <v>5422.03</v>
      </c>
      <c r="M1545" s="76">
        <v>5422.03</v>
      </c>
      <c r="N1545" s="40"/>
    </row>
    <row r="1546" spans="1:14" x14ac:dyDescent="0.25">
      <c r="A1546" s="47" t="s">
        <v>4764</v>
      </c>
      <c r="B1546" s="63" t="s">
        <v>2282</v>
      </c>
      <c r="C1546" s="64" t="s">
        <v>104</v>
      </c>
      <c r="D1546" s="65">
        <v>261609</v>
      </c>
      <c r="E1546" s="66" t="s">
        <v>1283</v>
      </c>
      <c r="F1546" s="67" t="s">
        <v>106</v>
      </c>
      <c r="G1546" s="68">
        <v>475.2</v>
      </c>
      <c r="H1546" s="68">
        <v>1</v>
      </c>
      <c r="I1546" s="69">
        <v>475.2</v>
      </c>
      <c r="J1546" s="69">
        <v>8.3000000000000007</v>
      </c>
      <c r="K1546" s="69">
        <v>3.11</v>
      </c>
      <c r="L1546" s="69">
        <v>5422.03</v>
      </c>
      <c r="M1546" s="69">
        <v>5422.03</v>
      </c>
      <c r="N1546" s="40"/>
    </row>
    <row r="1547" spans="1:14" x14ac:dyDescent="0.25">
      <c r="A1547" s="47" t="s">
        <v>4765</v>
      </c>
      <c r="B1547" s="72" t="s">
        <v>2283</v>
      </c>
      <c r="C1547" s="73"/>
      <c r="D1547" s="73"/>
      <c r="E1547" s="74" t="s">
        <v>718</v>
      </c>
      <c r="F1547" s="73"/>
      <c r="G1547" s="75"/>
      <c r="H1547" s="75"/>
      <c r="I1547" s="75"/>
      <c r="J1547" s="75"/>
      <c r="K1547" s="75"/>
      <c r="L1547" s="76">
        <v>639.27</v>
      </c>
      <c r="M1547" s="76">
        <v>639.27</v>
      </c>
      <c r="N1547" s="40"/>
    </row>
    <row r="1548" spans="1:14" x14ac:dyDescent="0.25">
      <c r="A1548" s="47" t="s">
        <v>4766</v>
      </c>
      <c r="B1548" s="63" t="s">
        <v>2284</v>
      </c>
      <c r="C1548" s="64" t="s">
        <v>104</v>
      </c>
      <c r="D1548" s="65">
        <v>261703</v>
      </c>
      <c r="E1548" s="66" t="s">
        <v>733</v>
      </c>
      <c r="F1548" s="67" t="s">
        <v>106</v>
      </c>
      <c r="G1548" s="68">
        <v>61.41</v>
      </c>
      <c r="H1548" s="68">
        <v>1</v>
      </c>
      <c r="I1548" s="69">
        <v>61.41</v>
      </c>
      <c r="J1548" s="69">
        <v>3.39</v>
      </c>
      <c r="K1548" s="69">
        <v>7.02</v>
      </c>
      <c r="L1548" s="69">
        <v>639.27</v>
      </c>
      <c r="M1548" s="69">
        <v>639.27</v>
      </c>
      <c r="N1548" s="40"/>
    </row>
    <row r="1549" spans="1:14" x14ac:dyDescent="0.25">
      <c r="A1549" s="47" t="s">
        <v>4767</v>
      </c>
      <c r="B1549" s="57" t="s">
        <v>2285</v>
      </c>
      <c r="C1549" s="60"/>
      <c r="D1549" s="60"/>
      <c r="E1549" s="59" t="s">
        <v>62</v>
      </c>
      <c r="F1549" s="60"/>
      <c r="G1549" s="61"/>
      <c r="H1549" s="61"/>
      <c r="I1549" s="61"/>
      <c r="J1549" s="61"/>
      <c r="K1549" s="61"/>
      <c r="L1549" s="62">
        <v>21596.59</v>
      </c>
      <c r="M1549" s="62">
        <v>21596.59</v>
      </c>
      <c r="N1549" s="40"/>
    </row>
    <row r="1550" spans="1:14" ht="24" x14ac:dyDescent="0.3">
      <c r="A1550" s="47" t="s">
        <v>4768</v>
      </c>
      <c r="B1550" s="63" t="s">
        <v>2286</v>
      </c>
      <c r="C1550" s="64" t="s">
        <v>270</v>
      </c>
      <c r="D1550" s="77" t="s">
        <v>2287</v>
      </c>
      <c r="E1550" s="66" t="s">
        <v>2288</v>
      </c>
      <c r="F1550" s="67" t="s">
        <v>101</v>
      </c>
      <c r="G1550" s="68">
        <v>4</v>
      </c>
      <c r="H1550" s="68">
        <v>1</v>
      </c>
      <c r="I1550" s="69">
        <v>4</v>
      </c>
      <c r="J1550" s="69">
        <v>886.74</v>
      </c>
      <c r="K1550" s="69">
        <v>695.04</v>
      </c>
      <c r="L1550" s="69">
        <v>6327.12</v>
      </c>
      <c r="M1550" s="69">
        <v>6327.12</v>
      </c>
      <c r="N1550" s="41"/>
    </row>
    <row r="1551" spans="1:14" x14ac:dyDescent="0.25">
      <c r="A1551" s="47" t="s">
        <v>4769</v>
      </c>
      <c r="B1551" s="63" t="s">
        <v>2289</v>
      </c>
      <c r="C1551" s="64" t="s">
        <v>104</v>
      </c>
      <c r="D1551" s="65">
        <v>271608</v>
      </c>
      <c r="E1551" s="66" t="s">
        <v>1291</v>
      </c>
      <c r="F1551" s="67" t="s">
        <v>106</v>
      </c>
      <c r="G1551" s="68">
        <v>21.82</v>
      </c>
      <c r="H1551" s="68">
        <v>1</v>
      </c>
      <c r="I1551" s="69">
        <v>21.82</v>
      </c>
      <c r="J1551" s="69">
        <v>397.9</v>
      </c>
      <c r="K1551" s="69">
        <v>40.53</v>
      </c>
      <c r="L1551" s="69">
        <v>9566.5400000000009</v>
      </c>
      <c r="M1551" s="69">
        <v>9566.5400000000009</v>
      </c>
      <c r="N1551" s="40"/>
    </row>
    <row r="1552" spans="1:14" x14ac:dyDescent="0.3">
      <c r="A1552" s="47" t="s">
        <v>4770</v>
      </c>
      <c r="B1552" s="63" t="s">
        <v>2290</v>
      </c>
      <c r="C1552" s="64" t="s">
        <v>104</v>
      </c>
      <c r="D1552" s="65">
        <v>271307</v>
      </c>
      <c r="E1552" s="66" t="s">
        <v>1289</v>
      </c>
      <c r="F1552" s="67" t="s">
        <v>123</v>
      </c>
      <c r="G1552" s="68">
        <v>15.36</v>
      </c>
      <c r="H1552" s="68">
        <v>1</v>
      </c>
      <c r="I1552" s="69">
        <v>15.36</v>
      </c>
      <c r="J1552" s="69">
        <v>202.63</v>
      </c>
      <c r="K1552" s="69">
        <v>97.44</v>
      </c>
      <c r="L1552" s="69">
        <v>4609.07</v>
      </c>
      <c r="M1552" s="69">
        <v>4609.07</v>
      </c>
      <c r="N1552" s="41"/>
    </row>
    <row r="1553" spans="1:14" x14ac:dyDescent="0.25">
      <c r="A1553" s="47" t="s">
        <v>4771</v>
      </c>
      <c r="B1553" s="63" t="s">
        <v>2291</v>
      </c>
      <c r="C1553" s="64" t="s">
        <v>104</v>
      </c>
      <c r="D1553" s="65">
        <v>270501</v>
      </c>
      <c r="E1553" s="66" t="s">
        <v>114</v>
      </c>
      <c r="F1553" s="67" t="s">
        <v>106</v>
      </c>
      <c r="G1553" s="68">
        <v>374.61</v>
      </c>
      <c r="H1553" s="68">
        <v>1</v>
      </c>
      <c r="I1553" s="69">
        <v>374.61</v>
      </c>
      <c r="J1553" s="69">
        <v>1.31</v>
      </c>
      <c r="K1553" s="69">
        <v>1.61</v>
      </c>
      <c r="L1553" s="69">
        <v>1093.8599999999999</v>
      </c>
      <c r="M1553" s="69">
        <v>1093.8599999999999</v>
      </c>
      <c r="N1553" s="40"/>
    </row>
    <row r="1554" spans="1:14" x14ac:dyDescent="0.25">
      <c r="A1554" s="47" t="s">
        <v>4772</v>
      </c>
      <c r="B1554" s="51">
        <v>9</v>
      </c>
      <c r="C1554" s="71"/>
      <c r="D1554" s="71"/>
      <c r="E1554" s="53" t="s">
        <v>11</v>
      </c>
      <c r="F1554" s="54" t="s">
        <v>101</v>
      </c>
      <c r="G1554" s="55">
        <v>1</v>
      </c>
      <c r="H1554" s="55">
        <v>1</v>
      </c>
      <c r="I1554" s="56"/>
      <c r="J1554" s="56"/>
      <c r="K1554" s="56"/>
      <c r="L1554" s="55">
        <v>509491.77999999991</v>
      </c>
      <c r="M1554" s="55">
        <v>509491.77999999991</v>
      </c>
      <c r="N1554" s="40"/>
    </row>
    <row r="1555" spans="1:14" x14ac:dyDescent="0.25">
      <c r="A1555" s="47" t="s">
        <v>4773</v>
      </c>
      <c r="B1555" s="57" t="s">
        <v>2292</v>
      </c>
      <c r="C1555" s="60"/>
      <c r="D1555" s="60"/>
      <c r="E1555" s="59" t="s">
        <v>20</v>
      </c>
      <c r="F1555" s="60"/>
      <c r="G1555" s="61"/>
      <c r="H1555" s="61"/>
      <c r="I1555" s="61"/>
      <c r="J1555" s="61"/>
      <c r="K1555" s="61"/>
      <c r="L1555" s="62">
        <v>1630.72</v>
      </c>
      <c r="M1555" s="62">
        <v>1630.72</v>
      </c>
      <c r="N1555" s="40"/>
    </row>
    <row r="1556" spans="1:14" ht="24" x14ac:dyDescent="0.3">
      <c r="A1556" s="47" t="s">
        <v>4774</v>
      </c>
      <c r="B1556" s="63" t="s">
        <v>2293</v>
      </c>
      <c r="C1556" s="64" t="s">
        <v>104</v>
      </c>
      <c r="D1556" s="65">
        <v>20701</v>
      </c>
      <c r="E1556" s="66" t="s">
        <v>877</v>
      </c>
      <c r="F1556" s="67" t="s">
        <v>106</v>
      </c>
      <c r="G1556" s="68">
        <v>382.8</v>
      </c>
      <c r="H1556" s="68">
        <v>1</v>
      </c>
      <c r="I1556" s="69">
        <v>382.8</v>
      </c>
      <c r="J1556" s="69">
        <v>2.98</v>
      </c>
      <c r="K1556" s="69">
        <v>1.28</v>
      </c>
      <c r="L1556" s="69">
        <v>1630.72</v>
      </c>
      <c r="M1556" s="69">
        <v>1630.72</v>
      </c>
      <c r="N1556" s="41"/>
    </row>
    <row r="1557" spans="1:14" x14ac:dyDescent="0.25">
      <c r="A1557" s="47" t="s">
        <v>4775</v>
      </c>
      <c r="B1557" s="57" t="s">
        <v>2294</v>
      </c>
      <c r="C1557" s="60"/>
      <c r="D1557" s="60"/>
      <c r="E1557" s="59" t="s">
        <v>22</v>
      </c>
      <c r="F1557" s="60"/>
      <c r="G1557" s="61"/>
      <c r="H1557" s="61"/>
      <c r="I1557" s="61"/>
      <c r="J1557" s="61"/>
      <c r="K1557" s="61"/>
      <c r="L1557" s="62">
        <v>971.76</v>
      </c>
      <c r="M1557" s="62">
        <v>971.76</v>
      </c>
      <c r="N1557" s="40"/>
    </row>
    <row r="1558" spans="1:14" x14ac:dyDescent="0.25">
      <c r="A1558" s="47" t="s">
        <v>4776</v>
      </c>
      <c r="B1558" s="63" t="s">
        <v>2295</v>
      </c>
      <c r="C1558" s="64" t="s">
        <v>104</v>
      </c>
      <c r="D1558" s="65">
        <v>30101</v>
      </c>
      <c r="E1558" s="66" t="s">
        <v>782</v>
      </c>
      <c r="F1558" s="67" t="s">
        <v>145</v>
      </c>
      <c r="G1558" s="68">
        <v>26.8</v>
      </c>
      <c r="H1558" s="68">
        <v>1</v>
      </c>
      <c r="I1558" s="69">
        <v>26.8</v>
      </c>
      <c r="J1558" s="69">
        <v>28.5</v>
      </c>
      <c r="K1558" s="69">
        <v>7.76</v>
      </c>
      <c r="L1558" s="69">
        <v>971.76</v>
      </c>
      <c r="M1558" s="69">
        <v>971.76</v>
      </c>
      <c r="N1558" s="40"/>
    </row>
    <row r="1559" spans="1:14" x14ac:dyDescent="0.25">
      <c r="A1559" s="47" t="s">
        <v>4777</v>
      </c>
      <c r="B1559" s="57" t="s">
        <v>2296</v>
      </c>
      <c r="C1559" s="60"/>
      <c r="D1559" s="60"/>
      <c r="E1559" s="59" t="s">
        <v>24</v>
      </c>
      <c r="F1559" s="60"/>
      <c r="G1559" s="61"/>
      <c r="H1559" s="61"/>
      <c r="I1559" s="61"/>
      <c r="J1559" s="61"/>
      <c r="K1559" s="61"/>
      <c r="L1559" s="62">
        <v>2469.06</v>
      </c>
      <c r="M1559" s="62">
        <v>2469.06</v>
      </c>
      <c r="N1559" s="40"/>
    </row>
    <row r="1560" spans="1:14" ht="24" x14ac:dyDescent="0.3">
      <c r="A1560" s="47" t="s">
        <v>4778</v>
      </c>
      <c r="B1560" s="63" t="s">
        <v>2297</v>
      </c>
      <c r="C1560" s="64" t="s">
        <v>104</v>
      </c>
      <c r="D1560" s="65">
        <v>41140</v>
      </c>
      <c r="E1560" s="70" t="s">
        <v>3188</v>
      </c>
      <c r="F1560" s="67" t="s">
        <v>106</v>
      </c>
      <c r="G1560" s="68">
        <v>382.8</v>
      </c>
      <c r="H1560" s="68">
        <v>1</v>
      </c>
      <c r="I1560" s="69">
        <v>382.8</v>
      </c>
      <c r="J1560" s="69">
        <v>0</v>
      </c>
      <c r="K1560" s="69">
        <v>2.15</v>
      </c>
      <c r="L1560" s="69">
        <v>823.02</v>
      </c>
      <c r="M1560" s="69">
        <v>823.02</v>
      </c>
      <c r="N1560" s="41"/>
    </row>
    <row r="1561" spans="1:14" x14ac:dyDescent="0.25">
      <c r="A1561" s="47" t="s">
        <v>4779</v>
      </c>
      <c r="B1561" s="63" t="s">
        <v>2298</v>
      </c>
      <c r="C1561" s="64" t="s">
        <v>104</v>
      </c>
      <c r="D1561" s="65">
        <v>41002</v>
      </c>
      <c r="E1561" s="66" t="s">
        <v>787</v>
      </c>
      <c r="F1561" s="67" t="s">
        <v>106</v>
      </c>
      <c r="G1561" s="68">
        <v>382.8</v>
      </c>
      <c r="H1561" s="68">
        <v>1</v>
      </c>
      <c r="I1561" s="69">
        <v>382.8</v>
      </c>
      <c r="J1561" s="69">
        <v>0</v>
      </c>
      <c r="K1561" s="69">
        <v>4.3</v>
      </c>
      <c r="L1561" s="69">
        <v>1646.04</v>
      </c>
      <c r="M1561" s="69">
        <v>1646.04</v>
      </c>
      <c r="N1561" s="40"/>
    </row>
    <row r="1562" spans="1:14" x14ac:dyDescent="0.25">
      <c r="A1562" s="47" t="s">
        <v>4780</v>
      </c>
      <c r="B1562" s="57" t="s">
        <v>2299</v>
      </c>
      <c r="C1562" s="60"/>
      <c r="D1562" s="60"/>
      <c r="E1562" s="59" t="s">
        <v>26</v>
      </c>
      <c r="F1562" s="60"/>
      <c r="G1562" s="61"/>
      <c r="H1562" s="61"/>
      <c r="I1562" s="61"/>
      <c r="J1562" s="61"/>
      <c r="K1562" s="61"/>
      <c r="L1562" s="62">
        <v>45938.02</v>
      </c>
      <c r="M1562" s="62">
        <v>45938.02</v>
      </c>
      <c r="N1562" s="40"/>
    </row>
    <row r="1563" spans="1:14" x14ac:dyDescent="0.25">
      <c r="A1563" s="47" t="s">
        <v>4781</v>
      </c>
      <c r="B1563" s="72" t="s">
        <v>2300</v>
      </c>
      <c r="C1563" s="73"/>
      <c r="D1563" s="73"/>
      <c r="E1563" s="74" t="s">
        <v>885</v>
      </c>
      <c r="F1563" s="73"/>
      <c r="G1563" s="75"/>
      <c r="H1563" s="75"/>
      <c r="I1563" s="75"/>
      <c r="J1563" s="75"/>
      <c r="K1563" s="75"/>
      <c r="L1563" s="76">
        <v>26424.21</v>
      </c>
      <c r="M1563" s="76">
        <v>26424.21</v>
      </c>
      <c r="N1563" s="40"/>
    </row>
    <row r="1564" spans="1:14" x14ac:dyDescent="0.25">
      <c r="A1564" s="47" t="s">
        <v>4782</v>
      </c>
      <c r="B1564" s="63" t="s">
        <v>2301</v>
      </c>
      <c r="C1564" s="64" t="s">
        <v>104</v>
      </c>
      <c r="D1564" s="65">
        <v>50302</v>
      </c>
      <c r="E1564" s="66" t="s">
        <v>887</v>
      </c>
      <c r="F1564" s="67" t="s">
        <v>123</v>
      </c>
      <c r="G1564" s="68">
        <v>330</v>
      </c>
      <c r="H1564" s="68">
        <v>1</v>
      </c>
      <c r="I1564" s="69">
        <v>330</v>
      </c>
      <c r="J1564" s="69">
        <v>26.69</v>
      </c>
      <c r="K1564" s="69">
        <v>30.06</v>
      </c>
      <c r="L1564" s="69">
        <v>18727.5</v>
      </c>
      <c r="M1564" s="69">
        <v>18727.5</v>
      </c>
      <c r="N1564" s="40"/>
    </row>
    <row r="1565" spans="1:14" x14ac:dyDescent="0.25">
      <c r="A1565" s="47" t="s">
        <v>4783</v>
      </c>
      <c r="B1565" s="63" t="s">
        <v>2302</v>
      </c>
      <c r="C1565" s="64" t="s">
        <v>104</v>
      </c>
      <c r="D1565" s="65">
        <v>52014</v>
      </c>
      <c r="E1565" s="66" t="s">
        <v>797</v>
      </c>
      <c r="F1565" s="67" t="s">
        <v>795</v>
      </c>
      <c r="G1565" s="68">
        <v>147.84</v>
      </c>
      <c r="H1565" s="68">
        <v>1</v>
      </c>
      <c r="I1565" s="69">
        <v>147.84</v>
      </c>
      <c r="J1565" s="69">
        <v>10.88</v>
      </c>
      <c r="K1565" s="69">
        <v>2.0699999999999998</v>
      </c>
      <c r="L1565" s="69">
        <v>1914.52</v>
      </c>
      <c r="M1565" s="69">
        <v>1914.52</v>
      </c>
      <c r="N1565" s="40"/>
    </row>
    <row r="1566" spans="1:14" x14ac:dyDescent="0.25">
      <c r="A1566" s="47" t="s">
        <v>4784</v>
      </c>
      <c r="B1566" s="63" t="s">
        <v>2303</v>
      </c>
      <c r="C1566" s="64" t="s">
        <v>104</v>
      </c>
      <c r="D1566" s="65">
        <v>52005</v>
      </c>
      <c r="E1566" s="66" t="s">
        <v>890</v>
      </c>
      <c r="F1566" s="67" t="s">
        <v>795</v>
      </c>
      <c r="G1566" s="68">
        <v>574.20000000000005</v>
      </c>
      <c r="H1566" s="68">
        <v>1</v>
      </c>
      <c r="I1566" s="69">
        <v>574.20000000000005</v>
      </c>
      <c r="J1566" s="69">
        <v>7.7</v>
      </c>
      <c r="K1566" s="69">
        <v>2.37</v>
      </c>
      <c r="L1566" s="69">
        <v>5782.19</v>
      </c>
      <c r="M1566" s="69">
        <v>5782.19</v>
      </c>
      <c r="N1566" s="40"/>
    </row>
    <row r="1567" spans="1:14" x14ac:dyDescent="0.25">
      <c r="A1567" s="47" t="s">
        <v>4785</v>
      </c>
      <c r="B1567" s="72" t="s">
        <v>2304</v>
      </c>
      <c r="C1567" s="73"/>
      <c r="D1567" s="73"/>
      <c r="E1567" s="74" t="s">
        <v>892</v>
      </c>
      <c r="F1567" s="73"/>
      <c r="G1567" s="75"/>
      <c r="H1567" s="75"/>
      <c r="I1567" s="75"/>
      <c r="J1567" s="75"/>
      <c r="K1567" s="75"/>
      <c r="L1567" s="76">
        <v>10844.74</v>
      </c>
      <c r="M1567" s="76">
        <v>10844.74</v>
      </c>
      <c r="N1567" s="40"/>
    </row>
    <row r="1568" spans="1:14" x14ac:dyDescent="0.25">
      <c r="A1568" s="47" t="s">
        <v>4786</v>
      </c>
      <c r="B1568" s="63" t="s">
        <v>2305</v>
      </c>
      <c r="C1568" s="64" t="s">
        <v>104</v>
      </c>
      <c r="D1568" s="65">
        <v>50901</v>
      </c>
      <c r="E1568" s="66" t="s">
        <v>894</v>
      </c>
      <c r="F1568" s="67" t="s">
        <v>145</v>
      </c>
      <c r="G1568" s="68">
        <v>14.6</v>
      </c>
      <c r="H1568" s="68">
        <v>1</v>
      </c>
      <c r="I1568" s="69">
        <v>14.6</v>
      </c>
      <c r="J1568" s="69">
        <v>0</v>
      </c>
      <c r="K1568" s="69">
        <v>35.020000000000003</v>
      </c>
      <c r="L1568" s="69">
        <v>511.29</v>
      </c>
      <c r="M1568" s="69">
        <v>511.29</v>
      </c>
      <c r="N1568" s="40"/>
    </row>
    <row r="1569" spans="1:14" x14ac:dyDescent="0.25">
      <c r="A1569" s="47" t="s">
        <v>4787</v>
      </c>
      <c r="B1569" s="63" t="s">
        <v>2306</v>
      </c>
      <c r="C1569" s="64" t="s">
        <v>104</v>
      </c>
      <c r="D1569" s="65">
        <v>41002</v>
      </c>
      <c r="E1569" s="66" t="s">
        <v>787</v>
      </c>
      <c r="F1569" s="67" t="s">
        <v>106</v>
      </c>
      <c r="G1569" s="68">
        <v>25.47</v>
      </c>
      <c r="H1569" s="68">
        <v>1</v>
      </c>
      <c r="I1569" s="69">
        <v>25.47</v>
      </c>
      <c r="J1569" s="69">
        <v>0</v>
      </c>
      <c r="K1569" s="69">
        <v>4.3</v>
      </c>
      <c r="L1569" s="69">
        <v>109.52</v>
      </c>
      <c r="M1569" s="69">
        <v>109.52</v>
      </c>
      <c r="N1569" s="40"/>
    </row>
    <row r="1570" spans="1:14" ht="24" x14ac:dyDescent="0.3">
      <c r="A1570" s="47" t="s">
        <v>4788</v>
      </c>
      <c r="B1570" s="63" t="s">
        <v>2307</v>
      </c>
      <c r="C1570" s="64" t="s">
        <v>170</v>
      </c>
      <c r="D1570" s="65">
        <v>96617</v>
      </c>
      <c r="E1570" s="70" t="s">
        <v>3189</v>
      </c>
      <c r="F1570" s="67" t="s">
        <v>106</v>
      </c>
      <c r="G1570" s="68">
        <v>25.47</v>
      </c>
      <c r="H1570" s="68">
        <v>1</v>
      </c>
      <c r="I1570" s="69">
        <v>25.47</v>
      </c>
      <c r="J1570" s="69">
        <v>10.73</v>
      </c>
      <c r="K1570" s="69">
        <v>5.23</v>
      </c>
      <c r="L1570" s="69">
        <v>406.5</v>
      </c>
      <c r="M1570" s="69">
        <v>406.5</v>
      </c>
      <c r="N1570" s="41"/>
    </row>
    <row r="1571" spans="1:14" x14ac:dyDescent="0.25">
      <c r="A1571" s="47" t="s">
        <v>4789</v>
      </c>
      <c r="B1571" s="63" t="s">
        <v>2308</v>
      </c>
      <c r="C1571" s="64" t="s">
        <v>104</v>
      </c>
      <c r="D1571" s="65">
        <v>52014</v>
      </c>
      <c r="E1571" s="66" t="s">
        <v>797</v>
      </c>
      <c r="F1571" s="67" t="s">
        <v>795</v>
      </c>
      <c r="G1571" s="68">
        <v>178.26</v>
      </c>
      <c r="H1571" s="68">
        <v>1</v>
      </c>
      <c r="I1571" s="69">
        <v>178.26</v>
      </c>
      <c r="J1571" s="69">
        <v>10.88</v>
      </c>
      <c r="K1571" s="69">
        <v>2.0699999999999998</v>
      </c>
      <c r="L1571" s="69">
        <v>2308.46</v>
      </c>
      <c r="M1571" s="69">
        <v>2308.46</v>
      </c>
      <c r="N1571" s="40"/>
    </row>
    <row r="1572" spans="1:14" x14ac:dyDescent="0.25">
      <c r="A1572" s="47" t="s">
        <v>4790</v>
      </c>
      <c r="B1572" s="63" t="s">
        <v>2309</v>
      </c>
      <c r="C1572" s="64" t="s">
        <v>104</v>
      </c>
      <c r="D1572" s="65">
        <v>52004</v>
      </c>
      <c r="E1572" s="66" t="s">
        <v>1310</v>
      </c>
      <c r="F1572" s="67" t="s">
        <v>795</v>
      </c>
      <c r="G1572" s="68">
        <v>18.27</v>
      </c>
      <c r="H1572" s="68">
        <v>1</v>
      </c>
      <c r="I1572" s="69">
        <v>18.27</v>
      </c>
      <c r="J1572" s="69">
        <v>7.79</v>
      </c>
      <c r="K1572" s="69">
        <v>2.37</v>
      </c>
      <c r="L1572" s="69">
        <v>185.62</v>
      </c>
      <c r="M1572" s="69">
        <v>185.62</v>
      </c>
      <c r="N1572" s="40"/>
    </row>
    <row r="1573" spans="1:14" x14ac:dyDescent="0.25">
      <c r="A1573" s="47" t="s">
        <v>4791</v>
      </c>
      <c r="B1573" s="63" t="s">
        <v>2310</v>
      </c>
      <c r="C1573" s="64" t="s">
        <v>104</v>
      </c>
      <c r="D1573" s="65">
        <v>51036</v>
      </c>
      <c r="E1573" s="66" t="s">
        <v>799</v>
      </c>
      <c r="F1573" s="67" t="s">
        <v>145</v>
      </c>
      <c r="G1573" s="68">
        <v>14.6</v>
      </c>
      <c r="H1573" s="68">
        <v>1</v>
      </c>
      <c r="I1573" s="69">
        <v>14.6</v>
      </c>
      <c r="J1573" s="69">
        <v>469.28</v>
      </c>
      <c r="K1573" s="69">
        <v>0</v>
      </c>
      <c r="L1573" s="69">
        <v>6851.48</v>
      </c>
      <c r="M1573" s="69">
        <v>6851.48</v>
      </c>
      <c r="N1573" s="40"/>
    </row>
    <row r="1574" spans="1:14" x14ac:dyDescent="0.3">
      <c r="A1574" s="47" t="s">
        <v>4792</v>
      </c>
      <c r="B1574" s="63" t="s">
        <v>2311</v>
      </c>
      <c r="C1574" s="64" t="s">
        <v>104</v>
      </c>
      <c r="D1574" s="65">
        <v>51060</v>
      </c>
      <c r="E1574" s="66" t="s">
        <v>1313</v>
      </c>
      <c r="F1574" s="67" t="s">
        <v>145</v>
      </c>
      <c r="G1574" s="68">
        <v>14.6</v>
      </c>
      <c r="H1574" s="68">
        <v>1</v>
      </c>
      <c r="I1574" s="69">
        <v>14.6</v>
      </c>
      <c r="J1574" s="69">
        <v>0.1</v>
      </c>
      <c r="K1574" s="69">
        <v>32.22</v>
      </c>
      <c r="L1574" s="69">
        <v>471.87</v>
      </c>
      <c r="M1574" s="69">
        <v>471.87</v>
      </c>
      <c r="N1574" s="41"/>
    </row>
    <row r="1575" spans="1:14" x14ac:dyDescent="0.25">
      <c r="A1575" s="47" t="s">
        <v>4793</v>
      </c>
      <c r="B1575" s="72" t="s">
        <v>2312</v>
      </c>
      <c r="C1575" s="73"/>
      <c r="D1575" s="73"/>
      <c r="E1575" s="74" t="s">
        <v>903</v>
      </c>
      <c r="F1575" s="73"/>
      <c r="G1575" s="75"/>
      <c r="H1575" s="75"/>
      <c r="I1575" s="75"/>
      <c r="J1575" s="75"/>
      <c r="K1575" s="75"/>
      <c r="L1575" s="76">
        <v>8594.01</v>
      </c>
      <c r="M1575" s="76">
        <v>8594.01</v>
      </c>
      <c r="N1575" s="40"/>
    </row>
    <row r="1576" spans="1:14" x14ac:dyDescent="0.25">
      <c r="A1576" s="47" t="s">
        <v>4794</v>
      </c>
      <c r="B1576" s="83" t="s">
        <v>5506</v>
      </c>
      <c r="C1576" s="64" t="s">
        <v>104</v>
      </c>
      <c r="D1576" s="65">
        <v>60205</v>
      </c>
      <c r="E1576" s="70" t="s">
        <v>929</v>
      </c>
      <c r="F1576" s="84" t="s">
        <v>106</v>
      </c>
      <c r="G1576" s="68">
        <v>52.21</v>
      </c>
      <c r="H1576" s="68">
        <v>1</v>
      </c>
      <c r="I1576" s="85">
        <v>52.21</v>
      </c>
      <c r="J1576" s="69">
        <v>28.99</v>
      </c>
      <c r="K1576" s="69">
        <v>18.57</v>
      </c>
      <c r="L1576" s="69">
        <v>2483.1</v>
      </c>
      <c r="M1576" s="69">
        <v>2483.1</v>
      </c>
      <c r="N1576" s="40"/>
    </row>
    <row r="1577" spans="1:14" x14ac:dyDescent="0.25">
      <c r="A1577" s="47" t="s">
        <v>4795</v>
      </c>
      <c r="B1577" s="63" t="s">
        <v>2313</v>
      </c>
      <c r="C1577" s="64" t="s">
        <v>104</v>
      </c>
      <c r="D1577" s="65">
        <v>52014</v>
      </c>
      <c r="E1577" s="66" t="s">
        <v>797</v>
      </c>
      <c r="F1577" s="67" t="s">
        <v>795</v>
      </c>
      <c r="G1577" s="68">
        <v>56.98</v>
      </c>
      <c r="H1577" s="68">
        <v>1</v>
      </c>
      <c r="I1577" s="69">
        <v>56.98</v>
      </c>
      <c r="J1577" s="69">
        <v>10.88</v>
      </c>
      <c r="K1577" s="69">
        <v>2.0699999999999998</v>
      </c>
      <c r="L1577" s="69">
        <v>737.89</v>
      </c>
      <c r="M1577" s="69">
        <v>737.89</v>
      </c>
      <c r="N1577" s="40"/>
    </row>
    <row r="1578" spans="1:14" x14ac:dyDescent="0.25">
      <c r="A1578" s="47" t="s">
        <v>4796</v>
      </c>
      <c r="B1578" s="63" t="s">
        <v>2314</v>
      </c>
      <c r="C1578" s="64" t="s">
        <v>104</v>
      </c>
      <c r="D1578" s="65">
        <v>52005</v>
      </c>
      <c r="E1578" s="66" t="s">
        <v>890</v>
      </c>
      <c r="F1578" s="67" t="s">
        <v>795</v>
      </c>
      <c r="G1578" s="68">
        <v>170.77</v>
      </c>
      <c r="H1578" s="68">
        <v>1</v>
      </c>
      <c r="I1578" s="69">
        <v>170.77</v>
      </c>
      <c r="J1578" s="69">
        <v>7.7</v>
      </c>
      <c r="K1578" s="69">
        <v>2.37</v>
      </c>
      <c r="L1578" s="69">
        <v>1719.65</v>
      </c>
      <c r="M1578" s="69">
        <v>1719.65</v>
      </c>
      <c r="N1578" s="40"/>
    </row>
    <row r="1579" spans="1:14" x14ac:dyDescent="0.25">
      <c r="A1579" s="47" t="s">
        <v>4797</v>
      </c>
      <c r="B1579" s="63" t="s">
        <v>2315</v>
      </c>
      <c r="C1579" s="64" t="s">
        <v>104</v>
      </c>
      <c r="D1579" s="65">
        <v>52006</v>
      </c>
      <c r="E1579" s="66" t="s">
        <v>794</v>
      </c>
      <c r="F1579" s="67" t="s">
        <v>795</v>
      </c>
      <c r="G1579" s="68">
        <v>73.92</v>
      </c>
      <c r="H1579" s="68">
        <v>1</v>
      </c>
      <c r="I1579" s="69">
        <v>73.92</v>
      </c>
      <c r="J1579" s="69">
        <v>7.45</v>
      </c>
      <c r="K1579" s="69">
        <v>2.96</v>
      </c>
      <c r="L1579" s="69">
        <v>769.5</v>
      </c>
      <c r="M1579" s="69">
        <v>769.5</v>
      </c>
      <c r="N1579" s="40"/>
    </row>
    <row r="1580" spans="1:14" x14ac:dyDescent="0.25">
      <c r="A1580" s="47" t="s">
        <v>4798</v>
      </c>
      <c r="B1580" s="63" t="s">
        <v>2316</v>
      </c>
      <c r="C1580" s="64" t="s">
        <v>104</v>
      </c>
      <c r="D1580" s="65">
        <v>52007</v>
      </c>
      <c r="E1580" s="66" t="s">
        <v>2317</v>
      </c>
      <c r="F1580" s="67" t="s">
        <v>795</v>
      </c>
      <c r="G1580" s="68">
        <v>133.69999999999999</v>
      </c>
      <c r="H1580" s="68">
        <v>1</v>
      </c>
      <c r="I1580" s="69">
        <v>133.69999999999999</v>
      </c>
      <c r="J1580" s="69">
        <v>7.88</v>
      </c>
      <c r="K1580" s="69">
        <v>2.96</v>
      </c>
      <c r="L1580" s="69">
        <v>1449.3</v>
      </c>
      <c r="M1580" s="69">
        <v>1449.3</v>
      </c>
      <c r="N1580" s="40"/>
    </row>
    <row r="1581" spans="1:14" x14ac:dyDescent="0.25">
      <c r="A1581" s="47" t="s">
        <v>4799</v>
      </c>
      <c r="B1581" s="63" t="s">
        <v>2318</v>
      </c>
      <c r="C1581" s="64" t="s">
        <v>104</v>
      </c>
      <c r="D1581" s="65">
        <v>51036</v>
      </c>
      <c r="E1581" s="66" t="s">
        <v>799</v>
      </c>
      <c r="F1581" s="67" t="s">
        <v>145</v>
      </c>
      <c r="G1581" s="68">
        <v>2.86</v>
      </c>
      <c r="H1581" s="68">
        <v>1</v>
      </c>
      <c r="I1581" s="69">
        <v>2.86</v>
      </c>
      <c r="J1581" s="69">
        <v>469.28</v>
      </c>
      <c r="K1581" s="69">
        <v>0</v>
      </c>
      <c r="L1581" s="69">
        <v>1342.14</v>
      </c>
      <c r="M1581" s="69">
        <v>1342.14</v>
      </c>
      <c r="N1581" s="40"/>
    </row>
    <row r="1582" spans="1:14" ht="24" x14ac:dyDescent="0.3">
      <c r="A1582" s="47" t="s">
        <v>4800</v>
      </c>
      <c r="B1582" s="63" t="s">
        <v>2319</v>
      </c>
      <c r="C1582" s="64" t="s">
        <v>104</v>
      </c>
      <c r="D1582" s="65">
        <v>51060</v>
      </c>
      <c r="E1582" s="70" t="s">
        <v>3177</v>
      </c>
      <c r="F1582" s="67" t="s">
        <v>145</v>
      </c>
      <c r="G1582" s="68">
        <v>2.86</v>
      </c>
      <c r="H1582" s="68">
        <v>1</v>
      </c>
      <c r="I1582" s="69">
        <v>2.86</v>
      </c>
      <c r="J1582" s="69">
        <v>0.1</v>
      </c>
      <c r="K1582" s="69">
        <v>32.22</v>
      </c>
      <c r="L1582" s="69">
        <v>92.43</v>
      </c>
      <c r="M1582" s="69">
        <v>92.43</v>
      </c>
      <c r="N1582" s="41"/>
    </row>
    <row r="1583" spans="1:14" x14ac:dyDescent="0.25">
      <c r="A1583" s="47" t="s">
        <v>4801</v>
      </c>
      <c r="B1583" s="72" t="s">
        <v>2320</v>
      </c>
      <c r="C1583" s="73"/>
      <c r="D1583" s="73"/>
      <c r="E1583" s="74" t="s">
        <v>907</v>
      </c>
      <c r="F1583" s="73"/>
      <c r="G1583" s="75"/>
      <c r="H1583" s="75"/>
      <c r="I1583" s="75"/>
      <c r="J1583" s="75"/>
      <c r="K1583" s="75"/>
      <c r="L1583" s="76">
        <v>75.06</v>
      </c>
      <c r="M1583" s="76">
        <v>75.06</v>
      </c>
      <c r="N1583" s="40"/>
    </row>
    <row r="1584" spans="1:14" x14ac:dyDescent="0.25">
      <c r="A1584" s="47" t="s">
        <v>4802</v>
      </c>
      <c r="B1584" s="63" t="s">
        <v>2321</v>
      </c>
      <c r="C1584" s="64" t="s">
        <v>104</v>
      </c>
      <c r="D1584" s="65">
        <v>50251</v>
      </c>
      <c r="E1584" s="66" t="s">
        <v>909</v>
      </c>
      <c r="F1584" s="67" t="s">
        <v>101</v>
      </c>
      <c r="G1584" s="68">
        <v>6</v>
      </c>
      <c r="H1584" s="68">
        <v>1</v>
      </c>
      <c r="I1584" s="69">
        <v>6</v>
      </c>
      <c r="J1584" s="69">
        <v>12.51</v>
      </c>
      <c r="K1584" s="69">
        <v>0</v>
      </c>
      <c r="L1584" s="69">
        <v>75.06</v>
      </c>
      <c r="M1584" s="69">
        <v>75.06</v>
      </c>
      <c r="N1584" s="40"/>
    </row>
    <row r="1585" spans="1:14" x14ac:dyDescent="0.25">
      <c r="A1585" s="47" t="s">
        <v>4803</v>
      </c>
      <c r="B1585" s="57" t="s">
        <v>2322</v>
      </c>
      <c r="C1585" s="60"/>
      <c r="D1585" s="60"/>
      <c r="E1585" s="59" t="s">
        <v>28</v>
      </c>
      <c r="F1585" s="60"/>
      <c r="G1585" s="61"/>
      <c r="H1585" s="61"/>
      <c r="I1585" s="61"/>
      <c r="J1585" s="61"/>
      <c r="K1585" s="61"/>
      <c r="L1585" s="62">
        <v>117321.32999999999</v>
      </c>
      <c r="M1585" s="62">
        <v>117321.32999999999</v>
      </c>
      <c r="N1585" s="40"/>
    </row>
    <row r="1586" spans="1:14" x14ac:dyDescent="0.25">
      <c r="A1586" s="47" t="s">
        <v>4804</v>
      </c>
      <c r="B1586" s="72" t="s">
        <v>2323</v>
      </c>
      <c r="C1586" s="73"/>
      <c r="D1586" s="73"/>
      <c r="E1586" s="74" t="s">
        <v>912</v>
      </c>
      <c r="F1586" s="73"/>
      <c r="G1586" s="75"/>
      <c r="H1586" s="75"/>
      <c r="I1586" s="75"/>
      <c r="J1586" s="75"/>
      <c r="K1586" s="75"/>
      <c r="L1586" s="76">
        <v>21293.280000000002</v>
      </c>
      <c r="M1586" s="76">
        <v>21293.280000000002</v>
      </c>
      <c r="N1586" s="40"/>
    </row>
    <row r="1587" spans="1:14" x14ac:dyDescent="0.25">
      <c r="A1587" s="47" t="s">
        <v>4805</v>
      </c>
      <c r="B1587" s="63" t="s">
        <v>2324</v>
      </c>
      <c r="C1587" s="64" t="s">
        <v>104</v>
      </c>
      <c r="D1587" s="65">
        <v>40101</v>
      </c>
      <c r="E1587" s="66" t="s">
        <v>144</v>
      </c>
      <c r="F1587" s="67" t="s">
        <v>145</v>
      </c>
      <c r="G1587" s="68">
        <v>31.03</v>
      </c>
      <c r="H1587" s="68">
        <v>1</v>
      </c>
      <c r="I1587" s="69">
        <v>31.03</v>
      </c>
      <c r="J1587" s="69">
        <v>0</v>
      </c>
      <c r="K1587" s="69">
        <v>27.66</v>
      </c>
      <c r="L1587" s="69">
        <v>858.28</v>
      </c>
      <c r="M1587" s="69">
        <v>858.28</v>
      </c>
      <c r="N1587" s="40"/>
    </row>
    <row r="1588" spans="1:14" x14ac:dyDescent="0.25">
      <c r="A1588" s="47" t="s">
        <v>4806</v>
      </c>
      <c r="B1588" s="63" t="s">
        <v>2325</v>
      </c>
      <c r="C1588" s="64" t="s">
        <v>104</v>
      </c>
      <c r="D1588" s="65">
        <v>60191</v>
      </c>
      <c r="E1588" s="66" t="s">
        <v>915</v>
      </c>
      <c r="F1588" s="67" t="s">
        <v>106</v>
      </c>
      <c r="G1588" s="68">
        <v>177.34</v>
      </c>
      <c r="H1588" s="68">
        <v>1</v>
      </c>
      <c r="I1588" s="69">
        <v>177.34</v>
      </c>
      <c r="J1588" s="69">
        <v>20.100000000000001</v>
      </c>
      <c r="K1588" s="69">
        <v>9.0399999999999991</v>
      </c>
      <c r="L1588" s="69">
        <v>5167.68</v>
      </c>
      <c r="M1588" s="69">
        <v>5167.68</v>
      </c>
      <c r="N1588" s="40"/>
    </row>
    <row r="1589" spans="1:14" x14ac:dyDescent="0.25">
      <c r="A1589" s="47" t="s">
        <v>4807</v>
      </c>
      <c r="B1589" s="63" t="s">
        <v>2326</v>
      </c>
      <c r="C1589" s="64" t="s">
        <v>104</v>
      </c>
      <c r="D1589" s="65">
        <v>41002</v>
      </c>
      <c r="E1589" s="66" t="s">
        <v>787</v>
      </c>
      <c r="F1589" s="67" t="s">
        <v>106</v>
      </c>
      <c r="G1589" s="68">
        <v>33.25</v>
      </c>
      <c r="H1589" s="68">
        <v>1</v>
      </c>
      <c r="I1589" s="69">
        <v>33.25</v>
      </c>
      <c r="J1589" s="69">
        <v>0</v>
      </c>
      <c r="K1589" s="69">
        <v>4.3</v>
      </c>
      <c r="L1589" s="69">
        <v>142.97</v>
      </c>
      <c r="M1589" s="69">
        <v>142.97</v>
      </c>
      <c r="N1589" s="40"/>
    </row>
    <row r="1590" spans="1:14" ht="24" x14ac:dyDescent="0.3">
      <c r="A1590" s="47" t="s">
        <v>4808</v>
      </c>
      <c r="B1590" s="63" t="s">
        <v>2327</v>
      </c>
      <c r="C1590" s="64" t="s">
        <v>170</v>
      </c>
      <c r="D1590" s="65">
        <v>96617</v>
      </c>
      <c r="E1590" s="70" t="s">
        <v>3189</v>
      </c>
      <c r="F1590" s="67" t="s">
        <v>106</v>
      </c>
      <c r="G1590" s="68">
        <v>33.25</v>
      </c>
      <c r="H1590" s="68">
        <v>1</v>
      </c>
      <c r="I1590" s="69">
        <v>33.25</v>
      </c>
      <c r="J1590" s="69">
        <v>10.73</v>
      </c>
      <c r="K1590" s="69">
        <v>5.23</v>
      </c>
      <c r="L1590" s="69">
        <v>530.66999999999996</v>
      </c>
      <c r="M1590" s="69">
        <v>530.66999999999996</v>
      </c>
      <c r="N1590" s="41"/>
    </row>
    <row r="1591" spans="1:14" ht="24" x14ac:dyDescent="0.3">
      <c r="A1591" s="47" t="s">
        <v>4809</v>
      </c>
      <c r="B1591" s="63" t="s">
        <v>2328</v>
      </c>
      <c r="C1591" s="64" t="s">
        <v>170</v>
      </c>
      <c r="D1591" s="65">
        <v>92759</v>
      </c>
      <c r="E1591" s="70" t="s">
        <v>3178</v>
      </c>
      <c r="F1591" s="67" t="s">
        <v>795</v>
      </c>
      <c r="G1591" s="68">
        <v>204</v>
      </c>
      <c r="H1591" s="68">
        <v>1</v>
      </c>
      <c r="I1591" s="69">
        <v>204</v>
      </c>
      <c r="J1591" s="69">
        <v>8.7799999999999994</v>
      </c>
      <c r="K1591" s="69">
        <v>3.18</v>
      </c>
      <c r="L1591" s="69">
        <v>2439.84</v>
      </c>
      <c r="M1591" s="69">
        <v>2439.84</v>
      </c>
      <c r="N1591" s="41"/>
    </row>
    <row r="1592" spans="1:14" x14ac:dyDescent="0.25">
      <c r="A1592" s="47" t="s">
        <v>4810</v>
      </c>
      <c r="B1592" s="63" t="s">
        <v>2329</v>
      </c>
      <c r="C1592" s="64" t="s">
        <v>104</v>
      </c>
      <c r="D1592" s="65">
        <v>60303</v>
      </c>
      <c r="E1592" s="66" t="s">
        <v>2330</v>
      </c>
      <c r="F1592" s="67" t="s">
        <v>795</v>
      </c>
      <c r="G1592" s="68">
        <v>0.4</v>
      </c>
      <c r="H1592" s="68">
        <v>1</v>
      </c>
      <c r="I1592" s="69">
        <v>0.4</v>
      </c>
      <c r="J1592" s="69">
        <v>8.11</v>
      </c>
      <c r="K1592" s="69">
        <v>2.37</v>
      </c>
      <c r="L1592" s="69">
        <v>4.1900000000000004</v>
      </c>
      <c r="M1592" s="69">
        <v>4.1900000000000004</v>
      </c>
      <c r="N1592" s="40"/>
    </row>
    <row r="1593" spans="1:14" x14ac:dyDescent="0.25">
      <c r="A1593" s="47" t="s">
        <v>4811</v>
      </c>
      <c r="B1593" s="63" t="s">
        <v>2331</v>
      </c>
      <c r="C1593" s="64" t="s">
        <v>104</v>
      </c>
      <c r="D1593" s="65">
        <v>60304</v>
      </c>
      <c r="E1593" s="66" t="s">
        <v>921</v>
      </c>
      <c r="F1593" s="67" t="s">
        <v>795</v>
      </c>
      <c r="G1593" s="68">
        <v>415.9</v>
      </c>
      <c r="H1593" s="68">
        <v>1</v>
      </c>
      <c r="I1593" s="69">
        <v>415.9</v>
      </c>
      <c r="J1593" s="69">
        <v>7.79</v>
      </c>
      <c r="K1593" s="69">
        <v>2.37</v>
      </c>
      <c r="L1593" s="69">
        <v>4225.54</v>
      </c>
      <c r="M1593" s="69">
        <v>4225.54</v>
      </c>
      <c r="N1593" s="40"/>
    </row>
    <row r="1594" spans="1:14" ht="24" x14ac:dyDescent="0.3">
      <c r="A1594" s="47" t="s">
        <v>4812</v>
      </c>
      <c r="B1594" s="63" t="s">
        <v>2332</v>
      </c>
      <c r="C1594" s="64" t="s">
        <v>170</v>
      </c>
      <c r="D1594" s="65">
        <v>92762</v>
      </c>
      <c r="E1594" s="70" t="s">
        <v>3190</v>
      </c>
      <c r="F1594" s="67" t="s">
        <v>795</v>
      </c>
      <c r="G1594" s="68">
        <v>84.6</v>
      </c>
      <c r="H1594" s="68">
        <v>1</v>
      </c>
      <c r="I1594" s="69">
        <v>84.6</v>
      </c>
      <c r="J1594" s="69">
        <v>8.68</v>
      </c>
      <c r="K1594" s="69">
        <v>0.9</v>
      </c>
      <c r="L1594" s="69">
        <v>810.46</v>
      </c>
      <c r="M1594" s="69">
        <v>810.46</v>
      </c>
      <c r="N1594" s="41"/>
    </row>
    <row r="1595" spans="1:14" x14ac:dyDescent="0.25">
      <c r="A1595" s="47" t="s">
        <v>4813</v>
      </c>
      <c r="B1595" s="63" t="s">
        <v>2333</v>
      </c>
      <c r="C1595" s="64" t="s">
        <v>104</v>
      </c>
      <c r="D1595" s="65">
        <v>60524</v>
      </c>
      <c r="E1595" s="66" t="s">
        <v>799</v>
      </c>
      <c r="F1595" s="67" t="s">
        <v>145</v>
      </c>
      <c r="G1595" s="68">
        <v>13.3</v>
      </c>
      <c r="H1595" s="68">
        <v>1</v>
      </c>
      <c r="I1595" s="69">
        <v>13.3</v>
      </c>
      <c r="J1595" s="69">
        <v>469.28</v>
      </c>
      <c r="K1595" s="69">
        <v>0</v>
      </c>
      <c r="L1595" s="69">
        <v>6241.42</v>
      </c>
      <c r="M1595" s="69">
        <v>6241.42</v>
      </c>
      <c r="N1595" s="40"/>
    </row>
    <row r="1596" spans="1:14" ht="24" x14ac:dyDescent="0.3">
      <c r="A1596" s="47" t="s">
        <v>4814</v>
      </c>
      <c r="B1596" s="63" t="s">
        <v>2334</v>
      </c>
      <c r="C1596" s="64" t="s">
        <v>104</v>
      </c>
      <c r="D1596" s="65">
        <v>60800</v>
      </c>
      <c r="E1596" s="70" t="s">
        <v>3179</v>
      </c>
      <c r="F1596" s="67" t="s">
        <v>145</v>
      </c>
      <c r="G1596" s="68">
        <v>13.3</v>
      </c>
      <c r="H1596" s="68">
        <v>1</v>
      </c>
      <c r="I1596" s="69">
        <v>13.3</v>
      </c>
      <c r="J1596" s="69">
        <v>0.1</v>
      </c>
      <c r="K1596" s="69">
        <v>41.06</v>
      </c>
      <c r="L1596" s="69">
        <v>547.41999999999996</v>
      </c>
      <c r="M1596" s="69">
        <v>547.41999999999996</v>
      </c>
      <c r="N1596" s="41"/>
    </row>
    <row r="1597" spans="1:14" x14ac:dyDescent="0.25">
      <c r="A1597" s="47" t="s">
        <v>4815</v>
      </c>
      <c r="B1597" s="63" t="s">
        <v>2335</v>
      </c>
      <c r="C1597" s="64" t="s">
        <v>104</v>
      </c>
      <c r="D1597" s="65">
        <v>40902</v>
      </c>
      <c r="E1597" s="66" t="s">
        <v>147</v>
      </c>
      <c r="F1597" s="67" t="s">
        <v>145</v>
      </c>
      <c r="G1597" s="68">
        <v>17.73</v>
      </c>
      <c r="H1597" s="68">
        <v>1</v>
      </c>
      <c r="I1597" s="69">
        <v>17.73</v>
      </c>
      <c r="J1597" s="69">
        <v>0</v>
      </c>
      <c r="K1597" s="69">
        <v>18.32</v>
      </c>
      <c r="L1597" s="69">
        <v>324.81</v>
      </c>
      <c r="M1597" s="69">
        <v>324.81</v>
      </c>
      <c r="N1597" s="40"/>
    </row>
    <row r="1598" spans="1:14" x14ac:dyDescent="0.25">
      <c r="A1598" s="47" t="s">
        <v>4816</v>
      </c>
      <c r="B1598" s="72" t="s">
        <v>2336</v>
      </c>
      <c r="C1598" s="73"/>
      <c r="D1598" s="73"/>
      <c r="E1598" s="74" t="s">
        <v>927</v>
      </c>
      <c r="F1598" s="73"/>
      <c r="G1598" s="75"/>
      <c r="H1598" s="75"/>
      <c r="I1598" s="75"/>
      <c r="J1598" s="75"/>
      <c r="K1598" s="75"/>
      <c r="L1598" s="76">
        <v>25152.63</v>
      </c>
      <c r="M1598" s="76">
        <v>25152.63</v>
      </c>
      <c r="N1598" s="40"/>
    </row>
    <row r="1599" spans="1:14" x14ac:dyDescent="0.25">
      <c r="A1599" s="47" t="s">
        <v>4817</v>
      </c>
      <c r="B1599" s="63" t="s">
        <v>2337</v>
      </c>
      <c r="C1599" s="64" t="s">
        <v>104</v>
      </c>
      <c r="D1599" s="65">
        <v>60205</v>
      </c>
      <c r="E1599" s="66" t="s">
        <v>929</v>
      </c>
      <c r="F1599" s="67" t="s">
        <v>106</v>
      </c>
      <c r="G1599" s="68">
        <v>178.44</v>
      </c>
      <c r="H1599" s="68">
        <v>1</v>
      </c>
      <c r="I1599" s="69">
        <v>178.44</v>
      </c>
      <c r="J1599" s="69">
        <v>28.99</v>
      </c>
      <c r="K1599" s="69">
        <v>18.57</v>
      </c>
      <c r="L1599" s="69">
        <v>8486.6</v>
      </c>
      <c r="M1599" s="69">
        <v>8486.6</v>
      </c>
      <c r="N1599" s="40"/>
    </row>
    <row r="1600" spans="1:14" ht="24" x14ac:dyDescent="0.3">
      <c r="A1600" s="47" t="s">
        <v>4818</v>
      </c>
      <c r="B1600" s="63" t="s">
        <v>2338</v>
      </c>
      <c r="C1600" s="64" t="s">
        <v>170</v>
      </c>
      <c r="D1600" s="65">
        <v>92759</v>
      </c>
      <c r="E1600" s="66" t="s">
        <v>919</v>
      </c>
      <c r="F1600" s="67" t="s">
        <v>795</v>
      </c>
      <c r="G1600" s="68">
        <v>236.2</v>
      </c>
      <c r="H1600" s="68">
        <v>1</v>
      </c>
      <c r="I1600" s="69">
        <v>236.2</v>
      </c>
      <c r="J1600" s="69">
        <v>8.7799999999999994</v>
      </c>
      <c r="K1600" s="69">
        <v>3.18</v>
      </c>
      <c r="L1600" s="69">
        <v>2824.95</v>
      </c>
      <c r="M1600" s="69">
        <v>2824.95</v>
      </c>
      <c r="N1600" s="41"/>
    </row>
    <row r="1601" spans="1:14" ht="24" x14ac:dyDescent="0.3">
      <c r="A1601" s="47" t="s">
        <v>4819</v>
      </c>
      <c r="B1601" s="63" t="s">
        <v>2339</v>
      </c>
      <c r="C1601" s="64" t="s">
        <v>170</v>
      </c>
      <c r="D1601" s="65">
        <v>92762</v>
      </c>
      <c r="E1601" s="70" t="s">
        <v>3190</v>
      </c>
      <c r="F1601" s="67" t="s">
        <v>795</v>
      </c>
      <c r="G1601" s="68">
        <v>389.6</v>
      </c>
      <c r="H1601" s="68">
        <v>1</v>
      </c>
      <c r="I1601" s="69">
        <v>389.6</v>
      </c>
      <c r="J1601" s="69">
        <v>8.68</v>
      </c>
      <c r="K1601" s="69">
        <v>0.9</v>
      </c>
      <c r="L1601" s="69">
        <v>3732.36</v>
      </c>
      <c r="M1601" s="69">
        <v>3732.36</v>
      </c>
      <c r="N1601" s="41"/>
    </row>
    <row r="1602" spans="1:14" ht="24" x14ac:dyDescent="0.3">
      <c r="A1602" s="47" t="s">
        <v>4820</v>
      </c>
      <c r="B1602" s="63" t="s">
        <v>2340</v>
      </c>
      <c r="C1602" s="64" t="s">
        <v>170</v>
      </c>
      <c r="D1602" s="65">
        <v>92763</v>
      </c>
      <c r="E1602" s="70" t="s">
        <v>3191</v>
      </c>
      <c r="F1602" s="67" t="s">
        <v>795</v>
      </c>
      <c r="G1602" s="68">
        <v>149.80000000000001</v>
      </c>
      <c r="H1602" s="68">
        <v>1</v>
      </c>
      <c r="I1602" s="69">
        <v>149.80000000000001</v>
      </c>
      <c r="J1602" s="69">
        <v>7.52</v>
      </c>
      <c r="K1602" s="69">
        <v>0.56000000000000005</v>
      </c>
      <c r="L1602" s="69">
        <v>1210.3800000000001</v>
      </c>
      <c r="M1602" s="69">
        <v>1210.3800000000001</v>
      </c>
      <c r="N1602" s="41"/>
    </row>
    <row r="1603" spans="1:14" x14ac:dyDescent="0.25">
      <c r="A1603" s="47" t="s">
        <v>4821</v>
      </c>
      <c r="B1603" s="63" t="s">
        <v>2341</v>
      </c>
      <c r="C1603" s="64" t="s">
        <v>104</v>
      </c>
      <c r="D1603" s="65">
        <v>60307</v>
      </c>
      <c r="E1603" s="66" t="s">
        <v>2342</v>
      </c>
      <c r="F1603" s="67" t="s">
        <v>795</v>
      </c>
      <c r="G1603" s="68">
        <v>358</v>
      </c>
      <c r="H1603" s="68">
        <v>1</v>
      </c>
      <c r="I1603" s="69">
        <v>358</v>
      </c>
      <c r="J1603" s="69">
        <v>7.88</v>
      </c>
      <c r="K1603" s="69">
        <v>2.96</v>
      </c>
      <c r="L1603" s="69">
        <v>3880.72</v>
      </c>
      <c r="M1603" s="69">
        <v>3880.72</v>
      </c>
      <c r="N1603" s="40"/>
    </row>
    <row r="1604" spans="1:14" x14ac:dyDescent="0.25">
      <c r="A1604" s="47" t="s">
        <v>4822</v>
      </c>
      <c r="B1604" s="63" t="s">
        <v>2343</v>
      </c>
      <c r="C1604" s="64" t="s">
        <v>104</v>
      </c>
      <c r="D1604" s="65">
        <v>60524</v>
      </c>
      <c r="E1604" s="66" t="s">
        <v>799</v>
      </c>
      <c r="F1604" s="67" t="s">
        <v>145</v>
      </c>
      <c r="G1604" s="68">
        <v>9.83</v>
      </c>
      <c r="H1604" s="68">
        <v>1</v>
      </c>
      <c r="I1604" s="69">
        <v>9.83</v>
      </c>
      <c r="J1604" s="69">
        <v>469.28</v>
      </c>
      <c r="K1604" s="69">
        <v>0</v>
      </c>
      <c r="L1604" s="69">
        <v>4613.0200000000004</v>
      </c>
      <c r="M1604" s="69">
        <v>4613.0200000000004</v>
      </c>
      <c r="N1604" s="40"/>
    </row>
    <row r="1605" spans="1:14" ht="24" x14ac:dyDescent="0.3">
      <c r="A1605" s="47" t="s">
        <v>4823</v>
      </c>
      <c r="B1605" s="63" t="s">
        <v>2344</v>
      </c>
      <c r="C1605" s="64" t="s">
        <v>104</v>
      </c>
      <c r="D1605" s="65">
        <v>60800</v>
      </c>
      <c r="E1605" s="70" t="s">
        <v>3179</v>
      </c>
      <c r="F1605" s="67" t="s">
        <v>145</v>
      </c>
      <c r="G1605" s="68">
        <v>9.83</v>
      </c>
      <c r="H1605" s="68">
        <v>1</v>
      </c>
      <c r="I1605" s="69">
        <v>9.83</v>
      </c>
      <c r="J1605" s="69">
        <v>0.1</v>
      </c>
      <c r="K1605" s="69">
        <v>41.06</v>
      </c>
      <c r="L1605" s="69">
        <v>404.6</v>
      </c>
      <c r="M1605" s="69">
        <v>404.6</v>
      </c>
      <c r="N1605" s="41"/>
    </row>
    <row r="1606" spans="1:14" x14ac:dyDescent="0.25">
      <c r="A1606" s="47" t="s">
        <v>4824</v>
      </c>
      <c r="B1606" s="72" t="s">
        <v>2345</v>
      </c>
      <c r="C1606" s="73"/>
      <c r="D1606" s="73"/>
      <c r="E1606" s="74" t="s">
        <v>935</v>
      </c>
      <c r="F1606" s="73"/>
      <c r="G1606" s="75"/>
      <c r="H1606" s="75"/>
      <c r="I1606" s="75"/>
      <c r="J1606" s="75"/>
      <c r="K1606" s="75"/>
      <c r="L1606" s="76">
        <v>32155.71</v>
      </c>
      <c r="M1606" s="76">
        <v>32155.71</v>
      </c>
      <c r="N1606" s="40"/>
    </row>
    <row r="1607" spans="1:14" x14ac:dyDescent="0.25">
      <c r="A1607" s="47" t="s">
        <v>4825</v>
      </c>
      <c r="B1607" s="63" t="s">
        <v>2346</v>
      </c>
      <c r="C1607" s="64" t="s">
        <v>104</v>
      </c>
      <c r="D1607" s="65">
        <v>60205</v>
      </c>
      <c r="E1607" s="66" t="s">
        <v>929</v>
      </c>
      <c r="F1607" s="67" t="s">
        <v>106</v>
      </c>
      <c r="G1607" s="68">
        <v>294.17</v>
      </c>
      <c r="H1607" s="68">
        <v>1</v>
      </c>
      <c r="I1607" s="69">
        <v>294.17</v>
      </c>
      <c r="J1607" s="69">
        <v>28.99</v>
      </c>
      <c r="K1607" s="69">
        <v>18.57</v>
      </c>
      <c r="L1607" s="69">
        <v>13990.72</v>
      </c>
      <c r="M1607" s="69">
        <v>13990.72</v>
      </c>
      <c r="N1607" s="40"/>
    </row>
    <row r="1608" spans="1:14" ht="24" x14ac:dyDescent="0.3">
      <c r="A1608" s="47" t="s">
        <v>4826</v>
      </c>
      <c r="B1608" s="63" t="s">
        <v>2347</v>
      </c>
      <c r="C1608" s="64" t="s">
        <v>170</v>
      </c>
      <c r="D1608" s="65">
        <v>92759</v>
      </c>
      <c r="E1608" s="70" t="s">
        <v>3178</v>
      </c>
      <c r="F1608" s="67" t="s">
        <v>795</v>
      </c>
      <c r="G1608" s="68">
        <v>295.39999999999998</v>
      </c>
      <c r="H1608" s="68">
        <v>1</v>
      </c>
      <c r="I1608" s="69">
        <v>295.39999999999998</v>
      </c>
      <c r="J1608" s="69">
        <v>8.7799999999999994</v>
      </c>
      <c r="K1608" s="69">
        <v>3.18</v>
      </c>
      <c r="L1608" s="69">
        <v>3532.98</v>
      </c>
      <c r="M1608" s="69">
        <v>3532.98</v>
      </c>
      <c r="N1608" s="41"/>
    </row>
    <row r="1609" spans="1:14" x14ac:dyDescent="0.25">
      <c r="A1609" s="47" t="s">
        <v>4827</v>
      </c>
      <c r="B1609" s="63" t="s">
        <v>2348</v>
      </c>
      <c r="C1609" s="64" t="s">
        <v>104</v>
      </c>
      <c r="D1609" s="65">
        <v>60303</v>
      </c>
      <c r="E1609" s="66" t="s">
        <v>2330</v>
      </c>
      <c r="F1609" s="67" t="s">
        <v>795</v>
      </c>
      <c r="G1609" s="68">
        <v>53.9</v>
      </c>
      <c r="H1609" s="68">
        <v>1</v>
      </c>
      <c r="I1609" s="69">
        <v>53.9</v>
      </c>
      <c r="J1609" s="69">
        <v>8.11</v>
      </c>
      <c r="K1609" s="69">
        <v>2.37</v>
      </c>
      <c r="L1609" s="69">
        <v>564.87</v>
      </c>
      <c r="M1609" s="69">
        <v>564.87</v>
      </c>
      <c r="N1609" s="40"/>
    </row>
    <row r="1610" spans="1:14" x14ac:dyDescent="0.25">
      <c r="A1610" s="47" t="s">
        <v>4828</v>
      </c>
      <c r="B1610" s="63" t="s">
        <v>2349</v>
      </c>
      <c r="C1610" s="64" t="s">
        <v>104</v>
      </c>
      <c r="D1610" s="65">
        <v>60304</v>
      </c>
      <c r="E1610" s="66" t="s">
        <v>921</v>
      </c>
      <c r="F1610" s="67" t="s">
        <v>795</v>
      </c>
      <c r="G1610" s="68">
        <v>415.6</v>
      </c>
      <c r="H1610" s="68">
        <v>1</v>
      </c>
      <c r="I1610" s="69">
        <v>415.6</v>
      </c>
      <c r="J1610" s="69">
        <v>7.79</v>
      </c>
      <c r="K1610" s="69">
        <v>2.37</v>
      </c>
      <c r="L1610" s="69">
        <v>4222.49</v>
      </c>
      <c r="M1610" s="69">
        <v>4222.49</v>
      </c>
      <c r="N1610" s="40"/>
    </row>
    <row r="1611" spans="1:14" ht="24" x14ac:dyDescent="0.3">
      <c r="A1611" s="47" t="s">
        <v>4829</v>
      </c>
      <c r="B1611" s="63" t="s">
        <v>2350</v>
      </c>
      <c r="C1611" s="64" t="s">
        <v>170</v>
      </c>
      <c r="D1611" s="65">
        <v>92762</v>
      </c>
      <c r="E1611" s="66" t="s">
        <v>807</v>
      </c>
      <c r="F1611" s="67" t="s">
        <v>795</v>
      </c>
      <c r="G1611" s="68">
        <v>54.7</v>
      </c>
      <c r="H1611" s="68">
        <v>1</v>
      </c>
      <c r="I1611" s="69">
        <v>54.7</v>
      </c>
      <c r="J1611" s="69">
        <v>8.68</v>
      </c>
      <c r="K1611" s="69">
        <v>0.9</v>
      </c>
      <c r="L1611" s="69">
        <v>524.02</v>
      </c>
      <c r="M1611" s="69">
        <v>524.02</v>
      </c>
      <c r="N1611" s="41"/>
    </row>
    <row r="1612" spans="1:14" x14ac:dyDescent="0.25">
      <c r="A1612" s="47" t="s">
        <v>4830</v>
      </c>
      <c r="B1612" s="63" t="s">
        <v>2351</v>
      </c>
      <c r="C1612" s="64" t="s">
        <v>104</v>
      </c>
      <c r="D1612" s="65">
        <v>60524</v>
      </c>
      <c r="E1612" s="66" t="s">
        <v>799</v>
      </c>
      <c r="F1612" s="67" t="s">
        <v>145</v>
      </c>
      <c r="G1612" s="68">
        <v>18.260000000000002</v>
      </c>
      <c r="H1612" s="68">
        <v>1</v>
      </c>
      <c r="I1612" s="69">
        <v>18.260000000000002</v>
      </c>
      <c r="J1612" s="69">
        <v>469.28</v>
      </c>
      <c r="K1612" s="69">
        <v>0</v>
      </c>
      <c r="L1612" s="69">
        <v>8569.0499999999993</v>
      </c>
      <c r="M1612" s="69">
        <v>8569.0499999999993</v>
      </c>
      <c r="N1612" s="40"/>
    </row>
    <row r="1613" spans="1:14" ht="24" x14ac:dyDescent="0.3">
      <c r="A1613" s="47" t="s">
        <v>4831</v>
      </c>
      <c r="B1613" s="63" t="s">
        <v>2352</v>
      </c>
      <c r="C1613" s="64" t="s">
        <v>104</v>
      </c>
      <c r="D1613" s="65">
        <v>60800</v>
      </c>
      <c r="E1613" s="70" t="s">
        <v>3179</v>
      </c>
      <c r="F1613" s="67" t="s">
        <v>145</v>
      </c>
      <c r="G1613" s="68">
        <v>18.260000000000002</v>
      </c>
      <c r="H1613" s="68">
        <v>1</v>
      </c>
      <c r="I1613" s="69">
        <v>18.260000000000002</v>
      </c>
      <c r="J1613" s="69">
        <v>0.1</v>
      </c>
      <c r="K1613" s="69">
        <v>41.06</v>
      </c>
      <c r="L1613" s="69">
        <v>751.58</v>
      </c>
      <c r="M1613" s="69">
        <v>751.58</v>
      </c>
      <c r="N1613" s="41"/>
    </row>
    <row r="1614" spans="1:14" x14ac:dyDescent="0.25">
      <c r="A1614" s="47" t="s">
        <v>4832</v>
      </c>
      <c r="B1614" s="72" t="s">
        <v>2353</v>
      </c>
      <c r="C1614" s="73"/>
      <c r="D1614" s="73"/>
      <c r="E1614" s="74" t="s">
        <v>942</v>
      </c>
      <c r="F1614" s="73"/>
      <c r="G1614" s="75"/>
      <c r="H1614" s="75"/>
      <c r="I1614" s="75"/>
      <c r="J1614" s="75"/>
      <c r="K1614" s="75"/>
      <c r="L1614" s="76">
        <v>32688.76</v>
      </c>
      <c r="M1614" s="76">
        <v>32688.76</v>
      </c>
      <c r="N1614" s="40"/>
    </row>
    <row r="1615" spans="1:14" ht="48" x14ac:dyDescent="0.3">
      <c r="A1615" s="47" t="s">
        <v>4833</v>
      </c>
      <c r="B1615" s="63" t="s">
        <v>2354</v>
      </c>
      <c r="C1615" s="64" t="s">
        <v>270</v>
      </c>
      <c r="D1615" s="77" t="s">
        <v>944</v>
      </c>
      <c r="E1615" s="70" t="s">
        <v>3210</v>
      </c>
      <c r="F1615" s="67" t="s">
        <v>106</v>
      </c>
      <c r="G1615" s="68">
        <v>268.8</v>
      </c>
      <c r="H1615" s="68">
        <v>1</v>
      </c>
      <c r="I1615" s="69">
        <v>268.8</v>
      </c>
      <c r="J1615" s="69">
        <v>93.59</v>
      </c>
      <c r="K1615" s="69">
        <v>28.02</v>
      </c>
      <c r="L1615" s="69">
        <v>32688.76</v>
      </c>
      <c r="M1615" s="69">
        <v>32688.76</v>
      </c>
      <c r="N1615" s="42"/>
    </row>
    <row r="1616" spans="1:14" x14ac:dyDescent="0.25">
      <c r="A1616" s="47" t="s">
        <v>4834</v>
      </c>
      <c r="B1616" s="72" t="s">
        <v>2355</v>
      </c>
      <c r="C1616" s="73"/>
      <c r="D1616" s="73"/>
      <c r="E1616" s="74" t="s">
        <v>907</v>
      </c>
      <c r="F1616" s="73"/>
      <c r="G1616" s="75"/>
      <c r="H1616" s="75"/>
      <c r="I1616" s="75"/>
      <c r="J1616" s="75"/>
      <c r="K1616" s="75"/>
      <c r="L1616" s="76">
        <v>225.18</v>
      </c>
      <c r="M1616" s="76">
        <v>225.18</v>
      </c>
      <c r="N1616" s="40"/>
    </row>
    <row r="1617" spans="1:14" x14ac:dyDescent="0.25">
      <c r="A1617" s="47" t="s">
        <v>4835</v>
      </c>
      <c r="B1617" s="63" t="s">
        <v>2356</v>
      </c>
      <c r="C1617" s="64" t="s">
        <v>104</v>
      </c>
      <c r="D1617" s="65">
        <v>60487</v>
      </c>
      <c r="E1617" s="66" t="s">
        <v>909</v>
      </c>
      <c r="F1617" s="67" t="s">
        <v>101</v>
      </c>
      <c r="G1617" s="68">
        <v>18</v>
      </c>
      <c r="H1617" s="68">
        <v>1</v>
      </c>
      <c r="I1617" s="69">
        <v>18</v>
      </c>
      <c r="J1617" s="69">
        <v>12.51</v>
      </c>
      <c r="K1617" s="69">
        <v>0</v>
      </c>
      <c r="L1617" s="69">
        <v>225.18</v>
      </c>
      <c r="M1617" s="69">
        <v>225.18</v>
      </c>
      <c r="N1617" s="40"/>
    </row>
    <row r="1618" spans="1:14" x14ac:dyDescent="0.25">
      <c r="A1618" s="47" t="s">
        <v>4836</v>
      </c>
      <c r="B1618" s="72" t="s">
        <v>2357</v>
      </c>
      <c r="C1618" s="73"/>
      <c r="D1618" s="73"/>
      <c r="E1618" s="74" t="s">
        <v>2358</v>
      </c>
      <c r="F1618" s="73"/>
      <c r="G1618" s="75"/>
      <c r="H1618" s="75"/>
      <c r="I1618" s="75"/>
      <c r="J1618" s="75"/>
      <c r="K1618" s="75"/>
      <c r="L1618" s="76">
        <v>5805.77</v>
      </c>
      <c r="M1618" s="76">
        <v>5805.77</v>
      </c>
      <c r="N1618" s="40"/>
    </row>
    <row r="1619" spans="1:14" x14ac:dyDescent="0.25">
      <c r="A1619" s="47" t="s">
        <v>4837</v>
      </c>
      <c r="B1619" s="63" t="s">
        <v>2359</v>
      </c>
      <c r="C1619" s="64" t="s">
        <v>104</v>
      </c>
      <c r="D1619" s="65">
        <v>60010</v>
      </c>
      <c r="E1619" s="66" t="s">
        <v>951</v>
      </c>
      <c r="F1619" s="67" t="s">
        <v>145</v>
      </c>
      <c r="G1619" s="68">
        <v>2.38</v>
      </c>
      <c r="H1619" s="68">
        <v>1</v>
      </c>
      <c r="I1619" s="69">
        <v>2.38</v>
      </c>
      <c r="J1619" s="69">
        <v>1844.23</v>
      </c>
      <c r="K1619" s="69">
        <v>595.16999999999996</v>
      </c>
      <c r="L1619" s="69">
        <v>5805.77</v>
      </c>
      <c r="M1619" s="69">
        <v>5805.77</v>
      </c>
      <c r="N1619" s="40"/>
    </row>
    <row r="1620" spans="1:14" x14ac:dyDescent="0.25">
      <c r="A1620" s="47" t="s">
        <v>4838</v>
      </c>
      <c r="B1620" s="57" t="s">
        <v>2360</v>
      </c>
      <c r="C1620" s="60"/>
      <c r="D1620" s="60"/>
      <c r="E1620" s="59" t="s">
        <v>30</v>
      </c>
      <c r="F1620" s="60"/>
      <c r="G1620" s="61"/>
      <c r="H1620" s="61"/>
      <c r="I1620" s="61"/>
      <c r="J1620" s="61"/>
      <c r="K1620" s="61"/>
      <c r="L1620" s="62">
        <v>23602.989999999998</v>
      </c>
      <c r="M1620" s="62">
        <v>23602.989999999998</v>
      </c>
      <c r="N1620" s="40"/>
    </row>
    <row r="1621" spans="1:14" x14ac:dyDescent="0.25">
      <c r="A1621" s="47" t="s">
        <v>4839</v>
      </c>
      <c r="B1621" s="72" t="s">
        <v>2361</v>
      </c>
      <c r="C1621" s="73"/>
      <c r="D1621" s="73"/>
      <c r="E1621" s="74" t="s">
        <v>142</v>
      </c>
      <c r="F1621" s="73"/>
      <c r="G1621" s="75"/>
      <c r="H1621" s="75"/>
      <c r="I1621" s="75"/>
      <c r="J1621" s="75"/>
      <c r="K1621" s="75"/>
      <c r="L1621" s="76">
        <v>17218.98</v>
      </c>
      <c r="M1621" s="76">
        <v>17218.98</v>
      </c>
      <c r="N1621" s="40"/>
    </row>
    <row r="1622" spans="1:14" x14ac:dyDescent="0.25">
      <c r="A1622" s="47" t="s">
        <v>4840</v>
      </c>
      <c r="B1622" s="63" t="s">
        <v>2362</v>
      </c>
      <c r="C1622" s="64" t="s">
        <v>104</v>
      </c>
      <c r="D1622" s="65">
        <v>70351</v>
      </c>
      <c r="E1622" s="66" t="s">
        <v>1355</v>
      </c>
      <c r="F1622" s="67" t="s">
        <v>101</v>
      </c>
      <c r="G1622" s="68">
        <v>30</v>
      </c>
      <c r="H1622" s="68">
        <v>1</v>
      </c>
      <c r="I1622" s="69">
        <v>30</v>
      </c>
      <c r="J1622" s="69">
        <v>0.56000000000000005</v>
      </c>
      <c r="K1622" s="69">
        <v>0.3</v>
      </c>
      <c r="L1622" s="69">
        <v>25.8</v>
      </c>
      <c r="M1622" s="69">
        <v>25.8</v>
      </c>
      <c r="N1622" s="40"/>
    </row>
    <row r="1623" spans="1:14" x14ac:dyDescent="0.25">
      <c r="A1623" s="47" t="s">
        <v>4841</v>
      </c>
      <c r="B1623" s="63" t="s">
        <v>2363</v>
      </c>
      <c r="C1623" s="64" t="s">
        <v>104</v>
      </c>
      <c r="D1623" s="65">
        <v>70391</v>
      </c>
      <c r="E1623" s="66" t="s">
        <v>231</v>
      </c>
      <c r="F1623" s="67" t="s">
        <v>101</v>
      </c>
      <c r="G1623" s="68">
        <v>430</v>
      </c>
      <c r="H1623" s="68">
        <v>1</v>
      </c>
      <c r="I1623" s="69">
        <v>430</v>
      </c>
      <c r="J1623" s="69">
        <v>0.14000000000000001</v>
      </c>
      <c r="K1623" s="69">
        <v>0.47</v>
      </c>
      <c r="L1623" s="69">
        <v>262.3</v>
      </c>
      <c r="M1623" s="69">
        <v>262.3</v>
      </c>
      <c r="N1623" s="40"/>
    </row>
    <row r="1624" spans="1:14" x14ac:dyDescent="0.25">
      <c r="A1624" s="47" t="s">
        <v>4842</v>
      </c>
      <c r="B1624" s="63" t="s">
        <v>2364</v>
      </c>
      <c r="C1624" s="64" t="s">
        <v>104</v>
      </c>
      <c r="D1624" s="65">
        <v>70421</v>
      </c>
      <c r="E1624" s="66" t="s">
        <v>957</v>
      </c>
      <c r="F1624" s="67" t="s">
        <v>358</v>
      </c>
      <c r="G1624" s="68">
        <v>1</v>
      </c>
      <c r="H1624" s="68">
        <v>1</v>
      </c>
      <c r="I1624" s="69">
        <v>1</v>
      </c>
      <c r="J1624" s="69">
        <v>1.56</v>
      </c>
      <c r="K1624" s="69">
        <v>0.3</v>
      </c>
      <c r="L1624" s="69">
        <v>1.86</v>
      </c>
      <c r="M1624" s="69">
        <v>1.86</v>
      </c>
      <c r="N1624" s="40"/>
    </row>
    <row r="1625" spans="1:14" x14ac:dyDescent="0.25">
      <c r="A1625" s="47" t="s">
        <v>4843</v>
      </c>
      <c r="B1625" s="63" t="s">
        <v>2365</v>
      </c>
      <c r="C1625" s="64" t="s">
        <v>104</v>
      </c>
      <c r="D1625" s="65">
        <v>70422</v>
      </c>
      <c r="E1625" s="66" t="s">
        <v>357</v>
      </c>
      <c r="F1625" s="67" t="s">
        <v>358</v>
      </c>
      <c r="G1625" s="68">
        <v>3</v>
      </c>
      <c r="H1625" s="68">
        <v>1</v>
      </c>
      <c r="I1625" s="69">
        <v>3</v>
      </c>
      <c r="J1625" s="69">
        <v>2.35</v>
      </c>
      <c r="K1625" s="69">
        <v>0.3</v>
      </c>
      <c r="L1625" s="69">
        <v>7.95</v>
      </c>
      <c r="M1625" s="69">
        <v>7.95</v>
      </c>
      <c r="N1625" s="40"/>
    </row>
    <row r="1626" spans="1:14" x14ac:dyDescent="0.25">
      <c r="A1626" s="47" t="s">
        <v>4844</v>
      </c>
      <c r="B1626" s="63" t="s">
        <v>2366</v>
      </c>
      <c r="C1626" s="64" t="s">
        <v>104</v>
      </c>
      <c r="D1626" s="65">
        <v>71861</v>
      </c>
      <c r="E1626" s="66" t="s">
        <v>267</v>
      </c>
      <c r="F1626" s="67" t="s">
        <v>101</v>
      </c>
      <c r="G1626" s="68">
        <v>430</v>
      </c>
      <c r="H1626" s="68">
        <v>1</v>
      </c>
      <c r="I1626" s="69">
        <v>430</v>
      </c>
      <c r="J1626" s="69">
        <v>0.1</v>
      </c>
      <c r="K1626" s="69">
        <v>0.3</v>
      </c>
      <c r="L1626" s="69">
        <v>172</v>
      </c>
      <c r="M1626" s="69">
        <v>172</v>
      </c>
      <c r="N1626" s="40"/>
    </row>
    <row r="1627" spans="1:14" ht="24" x14ac:dyDescent="0.3">
      <c r="A1627" s="47" t="s">
        <v>4845</v>
      </c>
      <c r="B1627" s="63" t="s">
        <v>2367</v>
      </c>
      <c r="C1627" s="64" t="s">
        <v>170</v>
      </c>
      <c r="D1627" s="65">
        <v>91844</v>
      </c>
      <c r="E1627" s="66" t="s">
        <v>961</v>
      </c>
      <c r="F1627" s="67" t="s">
        <v>123</v>
      </c>
      <c r="G1627" s="68">
        <v>108</v>
      </c>
      <c r="H1627" s="68">
        <v>1</v>
      </c>
      <c r="I1627" s="69">
        <v>108</v>
      </c>
      <c r="J1627" s="69">
        <v>2.92</v>
      </c>
      <c r="K1627" s="69">
        <v>2.09</v>
      </c>
      <c r="L1627" s="69">
        <v>541.08000000000004</v>
      </c>
      <c r="M1627" s="69">
        <v>541.08000000000004</v>
      </c>
      <c r="N1627" s="41"/>
    </row>
    <row r="1628" spans="1:14" ht="24" x14ac:dyDescent="0.3">
      <c r="A1628" s="47" t="s">
        <v>4846</v>
      </c>
      <c r="B1628" s="63" t="s">
        <v>2368</v>
      </c>
      <c r="C1628" s="64" t="s">
        <v>170</v>
      </c>
      <c r="D1628" s="65">
        <v>91854</v>
      </c>
      <c r="E1628" s="66" t="s">
        <v>963</v>
      </c>
      <c r="F1628" s="67" t="s">
        <v>123</v>
      </c>
      <c r="G1628" s="68">
        <v>45</v>
      </c>
      <c r="H1628" s="68">
        <v>1</v>
      </c>
      <c r="I1628" s="69">
        <v>45</v>
      </c>
      <c r="J1628" s="69">
        <v>3.33</v>
      </c>
      <c r="K1628" s="69">
        <v>3.99</v>
      </c>
      <c r="L1628" s="69">
        <v>329.4</v>
      </c>
      <c r="M1628" s="69">
        <v>329.4</v>
      </c>
      <c r="N1628" s="41"/>
    </row>
    <row r="1629" spans="1:14" ht="24" x14ac:dyDescent="0.3">
      <c r="A1629" s="47" t="s">
        <v>4847</v>
      </c>
      <c r="B1629" s="63" t="s">
        <v>2369</v>
      </c>
      <c r="C1629" s="64" t="s">
        <v>170</v>
      </c>
      <c r="D1629" s="65">
        <v>91846</v>
      </c>
      <c r="E1629" s="70" t="s">
        <v>3182</v>
      </c>
      <c r="F1629" s="67" t="s">
        <v>123</v>
      </c>
      <c r="G1629" s="68">
        <v>27</v>
      </c>
      <c r="H1629" s="68">
        <v>1</v>
      </c>
      <c r="I1629" s="69">
        <v>27</v>
      </c>
      <c r="J1629" s="69">
        <v>4.62</v>
      </c>
      <c r="K1629" s="69">
        <v>2.54</v>
      </c>
      <c r="L1629" s="69">
        <v>193.32</v>
      </c>
      <c r="M1629" s="69">
        <v>193.32</v>
      </c>
      <c r="N1629" s="41"/>
    </row>
    <row r="1630" spans="1:14" ht="24" x14ac:dyDescent="0.3">
      <c r="A1630" s="47" t="s">
        <v>4848</v>
      </c>
      <c r="B1630" s="63" t="s">
        <v>2370</v>
      </c>
      <c r="C1630" s="64" t="s">
        <v>170</v>
      </c>
      <c r="D1630" s="65">
        <v>91856</v>
      </c>
      <c r="E1630" s="66" t="s">
        <v>966</v>
      </c>
      <c r="F1630" s="67" t="s">
        <v>123</v>
      </c>
      <c r="G1630" s="68">
        <v>3</v>
      </c>
      <c r="H1630" s="68">
        <v>1</v>
      </c>
      <c r="I1630" s="69">
        <v>3</v>
      </c>
      <c r="J1630" s="69">
        <v>4.93</v>
      </c>
      <c r="K1630" s="69">
        <v>4.41</v>
      </c>
      <c r="L1630" s="69">
        <v>28.02</v>
      </c>
      <c r="M1630" s="69">
        <v>28.02</v>
      </c>
      <c r="N1630" s="41"/>
    </row>
    <row r="1631" spans="1:14" x14ac:dyDescent="0.25">
      <c r="A1631" s="47" t="s">
        <v>4849</v>
      </c>
      <c r="B1631" s="63" t="s">
        <v>2371</v>
      </c>
      <c r="C1631" s="64" t="s">
        <v>104</v>
      </c>
      <c r="D1631" s="65">
        <v>71201</v>
      </c>
      <c r="E1631" s="66" t="s">
        <v>1367</v>
      </c>
      <c r="F1631" s="67" t="s">
        <v>123</v>
      </c>
      <c r="G1631" s="68">
        <v>4</v>
      </c>
      <c r="H1631" s="68">
        <v>1</v>
      </c>
      <c r="I1631" s="69">
        <v>4</v>
      </c>
      <c r="J1631" s="69">
        <v>4.28</v>
      </c>
      <c r="K1631" s="69">
        <v>5.04</v>
      </c>
      <c r="L1631" s="69">
        <v>37.28</v>
      </c>
      <c r="M1631" s="69">
        <v>37.28</v>
      </c>
      <c r="N1631" s="40"/>
    </row>
    <row r="1632" spans="1:14" x14ac:dyDescent="0.25">
      <c r="A1632" s="47" t="s">
        <v>4850</v>
      </c>
      <c r="B1632" s="63" t="s">
        <v>2372</v>
      </c>
      <c r="C1632" s="64" t="s">
        <v>104</v>
      </c>
      <c r="D1632" s="65">
        <v>71741</v>
      </c>
      <c r="E1632" s="66" t="s">
        <v>1369</v>
      </c>
      <c r="F1632" s="67" t="s">
        <v>101</v>
      </c>
      <c r="G1632" s="68">
        <v>1</v>
      </c>
      <c r="H1632" s="68">
        <v>1</v>
      </c>
      <c r="I1632" s="69">
        <v>1</v>
      </c>
      <c r="J1632" s="69">
        <v>0.91</v>
      </c>
      <c r="K1632" s="69">
        <v>0.88</v>
      </c>
      <c r="L1632" s="69">
        <v>1.79</v>
      </c>
      <c r="M1632" s="69">
        <v>1.79</v>
      </c>
      <c r="N1632" s="40"/>
    </row>
    <row r="1633" spans="1:14" x14ac:dyDescent="0.25">
      <c r="A1633" s="47" t="s">
        <v>4851</v>
      </c>
      <c r="B1633" s="63" t="s">
        <v>2373</v>
      </c>
      <c r="C1633" s="64" t="s">
        <v>104</v>
      </c>
      <c r="D1633" s="65">
        <v>71141</v>
      </c>
      <c r="E1633" s="66" t="s">
        <v>1371</v>
      </c>
      <c r="F1633" s="67" t="s">
        <v>101</v>
      </c>
      <c r="G1633" s="68">
        <v>2</v>
      </c>
      <c r="H1633" s="68">
        <v>1</v>
      </c>
      <c r="I1633" s="69">
        <v>2</v>
      </c>
      <c r="J1633" s="69">
        <v>2.0699999999999998</v>
      </c>
      <c r="K1633" s="69">
        <v>2.96</v>
      </c>
      <c r="L1633" s="69">
        <v>10.06</v>
      </c>
      <c r="M1633" s="69">
        <v>10.06</v>
      </c>
      <c r="N1633" s="40"/>
    </row>
    <row r="1634" spans="1:14" x14ac:dyDescent="0.25">
      <c r="A1634" s="47" t="s">
        <v>4852</v>
      </c>
      <c r="B1634" s="63" t="s">
        <v>2374</v>
      </c>
      <c r="C1634" s="64" t="s">
        <v>104</v>
      </c>
      <c r="D1634" s="65">
        <v>71251</v>
      </c>
      <c r="E1634" s="66" t="s">
        <v>251</v>
      </c>
      <c r="F1634" s="67" t="s">
        <v>123</v>
      </c>
      <c r="G1634" s="68">
        <v>30</v>
      </c>
      <c r="H1634" s="68">
        <v>1</v>
      </c>
      <c r="I1634" s="69">
        <v>30</v>
      </c>
      <c r="J1634" s="69">
        <v>6.88</v>
      </c>
      <c r="K1634" s="69">
        <v>8.89</v>
      </c>
      <c r="L1634" s="69">
        <v>473.1</v>
      </c>
      <c r="M1634" s="69">
        <v>473.1</v>
      </c>
      <c r="N1634" s="40"/>
    </row>
    <row r="1635" spans="1:14" x14ac:dyDescent="0.25">
      <c r="A1635" s="47" t="s">
        <v>4853</v>
      </c>
      <c r="B1635" s="63" t="s">
        <v>2375</v>
      </c>
      <c r="C1635" s="64" t="s">
        <v>104</v>
      </c>
      <c r="D1635" s="65">
        <v>71722</v>
      </c>
      <c r="E1635" s="66" t="s">
        <v>265</v>
      </c>
      <c r="F1635" s="67" t="s">
        <v>101</v>
      </c>
      <c r="G1635" s="68">
        <v>10</v>
      </c>
      <c r="H1635" s="68">
        <v>1</v>
      </c>
      <c r="I1635" s="69">
        <v>10</v>
      </c>
      <c r="J1635" s="69">
        <v>1.43</v>
      </c>
      <c r="K1635" s="69">
        <v>1.18</v>
      </c>
      <c r="L1635" s="69">
        <v>26.1</v>
      </c>
      <c r="M1635" s="69">
        <v>26.1</v>
      </c>
      <c r="N1635" s="40"/>
    </row>
    <row r="1636" spans="1:14" x14ac:dyDescent="0.25">
      <c r="A1636" s="47" t="s">
        <v>4854</v>
      </c>
      <c r="B1636" s="63" t="s">
        <v>2376</v>
      </c>
      <c r="C1636" s="64" t="s">
        <v>104</v>
      </c>
      <c r="D1636" s="65">
        <v>71121</v>
      </c>
      <c r="E1636" s="66" t="s">
        <v>320</v>
      </c>
      <c r="F1636" s="67" t="s">
        <v>101</v>
      </c>
      <c r="G1636" s="68">
        <v>2</v>
      </c>
      <c r="H1636" s="68">
        <v>1</v>
      </c>
      <c r="I1636" s="69">
        <v>2</v>
      </c>
      <c r="J1636" s="69">
        <v>3.79</v>
      </c>
      <c r="K1636" s="69">
        <v>3.84</v>
      </c>
      <c r="L1636" s="69">
        <v>15.26</v>
      </c>
      <c r="M1636" s="69">
        <v>15.26</v>
      </c>
      <c r="N1636" s="40"/>
    </row>
    <row r="1637" spans="1:14" ht="24" x14ac:dyDescent="0.3">
      <c r="A1637" s="47" t="s">
        <v>4855</v>
      </c>
      <c r="B1637" s="63" t="s">
        <v>2377</v>
      </c>
      <c r="C1637" s="64" t="s">
        <v>170</v>
      </c>
      <c r="D1637" s="65">
        <v>91939</v>
      </c>
      <c r="E1637" s="66" t="s">
        <v>238</v>
      </c>
      <c r="F1637" s="67" t="s">
        <v>101</v>
      </c>
      <c r="G1637" s="68">
        <v>16</v>
      </c>
      <c r="H1637" s="68">
        <v>1</v>
      </c>
      <c r="I1637" s="69">
        <v>16</v>
      </c>
      <c r="J1637" s="69">
        <v>7</v>
      </c>
      <c r="K1637" s="69">
        <v>16.420000000000002</v>
      </c>
      <c r="L1637" s="69">
        <v>374.72</v>
      </c>
      <c r="M1637" s="69">
        <v>374.72</v>
      </c>
      <c r="N1637" s="41"/>
    </row>
    <row r="1638" spans="1:14" x14ac:dyDescent="0.25">
      <c r="A1638" s="47" t="s">
        <v>4856</v>
      </c>
      <c r="B1638" s="63" t="s">
        <v>2378</v>
      </c>
      <c r="C1638" s="64" t="s">
        <v>104</v>
      </c>
      <c r="D1638" s="65">
        <v>72425</v>
      </c>
      <c r="E1638" s="66" t="s">
        <v>1447</v>
      </c>
      <c r="F1638" s="67" t="s">
        <v>101</v>
      </c>
      <c r="G1638" s="68">
        <v>8</v>
      </c>
      <c r="H1638" s="68">
        <v>1</v>
      </c>
      <c r="I1638" s="69">
        <v>8</v>
      </c>
      <c r="J1638" s="69">
        <v>3.58</v>
      </c>
      <c r="K1638" s="69">
        <v>0.88</v>
      </c>
      <c r="L1638" s="69">
        <v>35.68</v>
      </c>
      <c r="M1638" s="69">
        <v>35.68</v>
      </c>
      <c r="N1638" s="40"/>
    </row>
    <row r="1639" spans="1:14" ht="24" x14ac:dyDescent="0.3">
      <c r="A1639" s="47" t="s">
        <v>4857</v>
      </c>
      <c r="B1639" s="63" t="s">
        <v>2379</v>
      </c>
      <c r="C1639" s="64" t="s">
        <v>170</v>
      </c>
      <c r="D1639" s="65">
        <v>91940</v>
      </c>
      <c r="E1639" s="70" t="s">
        <v>3152</v>
      </c>
      <c r="F1639" s="67" t="s">
        <v>101</v>
      </c>
      <c r="G1639" s="68">
        <v>7</v>
      </c>
      <c r="H1639" s="68">
        <v>1</v>
      </c>
      <c r="I1639" s="69">
        <v>7</v>
      </c>
      <c r="J1639" s="69">
        <v>4.42</v>
      </c>
      <c r="K1639" s="69">
        <v>8.7200000000000006</v>
      </c>
      <c r="L1639" s="69">
        <v>91.98</v>
      </c>
      <c r="M1639" s="69">
        <v>91.98</v>
      </c>
      <c r="N1639" s="41"/>
    </row>
    <row r="1640" spans="1:14" ht="24" x14ac:dyDescent="0.3">
      <c r="A1640" s="47" t="s">
        <v>4858</v>
      </c>
      <c r="B1640" s="63" t="s">
        <v>2380</v>
      </c>
      <c r="C1640" s="64" t="s">
        <v>170</v>
      </c>
      <c r="D1640" s="65">
        <v>91941</v>
      </c>
      <c r="E1640" s="70" t="s">
        <v>3197</v>
      </c>
      <c r="F1640" s="67" t="s">
        <v>101</v>
      </c>
      <c r="G1640" s="68">
        <v>16</v>
      </c>
      <c r="H1640" s="68">
        <v>1</v>
      </c>
      <c r="I1640" s="69">
        <v>16</v>
      </c>
      <c r="J1640" s="69">
        <v>3.13</v>
      </c>
      <c r="K1640" s="69">
        <v>4.97</v>
      </c>
      <c r="L1640" s="69">
        <v>129.6</v>
      </c>
      <c r="M1640" s="69">
        <v>129.6</v>
      </c>
      <c r="N1640" s="41"/>
    </row>
    <row r="1641" spans="1:14" ht="24" x14ac:dyDescent="0.3">
      <c r="A1641" s="47" t="s">
        <v>4859</v>
      </c>
      <c r="B1641" s="63" t="s">
        <v>2381</v>
      </c>
      <c r="C1641" s="64" t="s">
        <v>170</v>
      </c>
      <c r="D1641" s="65">
        <v>91943</v>
      </c>
      <c r="E1641" s="66" t="s">
        <v>2382</v>
      </c>
      <c r="F1641" s="67" t="s">
        <v>101</v>
      </c>
      <c r="G1641" s="68">
        <v>4</v>
      </c>
      <c r="H1641" s="68">
        <v>1</v>
      </c>
      <c r="I1641" s="69">
        <v>4</v>
      </c>
      <c r="J1641" s="69">
        <v>5.8</v>
      </c>
      <c r="K1641" s="69">
        <v>9.0500000000000007</v>
      </c>
      <c r="L1641" s="69">
        <v>59.4</v>
      </c>
      <c r="M1641" s="69">
        <v>59.4</v>
      </c>
      <c r="N1641" s="41"/>
    </row>
    <row r="1642" spans="1:14" x14ac:dyDescent="0.25">
      <c r="A1642" s="47" t="s">
        <v>4860</v>
      </c>
      <c r="B1642" s="63" t="s">
        <v>2383</v>
      </c>
      <c r="C1642" s="64" t="s">
        <v>104</v>
      </c>
      <c r="D1642" s="65">
        <v>70680</v>
      </c>
      <c r="E1642" s="66" t="s">
        <v>972</v>
      </c>
      <c r="F1642" s="67" t="s">
        <v>101</v>
      </c>
      <c r="G1642" s="68">
        <v>2</v>
      </c>
      <c r="H1642" s="68">
        <v>1</v>
      </c>
      <c r="I1642" s="69">
        <v>2</v>
      </c>
      <c r="J1642" s="69">
        <v>2.17</v>
      </c>
      <c r="K1642" s="69">
        <v>4.45</v>
      </c>
      <c r="L1642" s="69">
        <v>13.24</v>
      </c>
      <c r="M1642" s="69">
        <v>13.24</v>
      </c>
      <c r="N1642" s="40"/>
    </row>
    <row r="1643" spans="1:14" x14ac:dyDescent="0.25">
      <c r="A1643" s="47" t="s">
        <v>4861</v>
      </c>
      <c r="B1643" s="63" t="s">
        <v>2384</v>
      </c>
      <c r="C1643" s="64" t="s">
        <v>104</v>
      </c>
      <c r="D1643" s="65">
        <v>70682</v>
      </c>
      <c r="E1643" s="66" t="s">
        <v>974</v>
      </c>
      <c r="F1643" s="67" t="s">
        <v>101</v>
      </c>
      <c r="G1643" s="68">
        <v>33</v>
      </c>
      <c r="H1643" s="68">
        <v>1</v>
      </c>
      <c r="I1643" s="69">
        <v>33</v>
      </c>
      <c r="J1643" s="69">
        <v>4.66</v>
      </c>
      <c r="K1643" s="69">
        <v>4.45</v>
      </c>
      <c r="L1643" s="69">
        <v>300.63</v>
      </c>
      <c r="M1643" s="69">
        <v>300.63</v>
      </c>
      <c r="N1643" s="40"/>
    </row>
    <row r="1644" spans="1:14" x14ac:dyDescent="0.25">
      <c r="A1644" s="47" t="s">
        <v>4862</v>
      </c>
      <c r="B1644" s="63" t="s">
        <v>2385</v>
      </c>
      <c r="C1644" s="64" t="s">
        <v>104</v>
      </c>
      <c r="D1644" s="65">
        <v>70929</v>
      </c>
      <c r="E1644" s="66" t="s">
        <v>243</v>
      </c>
      <c r="F1644" s="67" t="s">
        <v>101</v>
      </c>
      <c r="G1644" s="68">
        <v>11</v>
      </c>
      <c r="H1644" s="68">
        <v>1</v>
      </c>
      <c r="I1644" s="69">
        <v>11</v>
      </c>
      <c r="J1644" s="69">
        <v>7.04</v>
      </c>
      <c r="K1644" s="69">
        <v>10.07</v>
      </c>
      <c r="L1644" s="69">
        <v>188.21</v>
      </c>
      <c r="M1644" s="69">
        <v>188.21</v>
      </c>
      <c r="N1644" s="40"/>
    </row>
    <row r="1645" spans="1:14" x14ac:dyDescent="0.25">
      <c r="A1645" s="47" t="s">
        <v>4863</v>
      </c>
      <c r="B1645" s="63" t="s">
        <v>2386</v>
      </c>
      <c r="C1645" s="64" t="s">
        <v>104</v>
      </c>
      <c r="D1645" s="65">
        <v>70563</v>
      </c>
      <c r="E1645" s="66" t="s">
        <v>976</v>
      </c>
      <c r="F1645" s="67" t="s">
        <v>123</v>
      </c>
      <c r="G1645" s="68">
        <v>850</v>
      </c>
      <c r="H1645" s="68">
        <v>1</v>
      </c>
      <c r="I1645" s="69">
        <v>850</v>
      </c>
      <c r="J1645" s="69">
        <v>2.04</v>
      </c>
      <c r="K1645" s="69">
        <v>1.62</v>
      </c>
      <c r="L1645" s="69">
        <v>3111</v>
      </c>
      <c r="M1645" s="69">
        <v>3111</v>
      </c>
      <c r="N1645" s="40"/>
    </row>
    <row r="1646" spans="1:14" x14ac:dyDescent="0.25">
      <c r="A1646" s="47" t="s">
        <v>4864</v>
      </c>
      <c r="B1646" s="63" t="s">
        <v>2387</v>
      </c>
      <c r="C1646" s="64" t="s">
        <v>104</v>
      </c>
      <c r="D1646" s="65">
        <v>70564</v>
      </c>
      <c r="E1646" s="66" t="s">
        <v>1681</v>
      </c>
      <c r="F1646" s="67" t="s">
        <v>123</v>
      </c>
      <c r="G1646" s="68">
        <v>195</v>
      </c>
      <c r="H1646" s="68">
        <v>1</v>
      </c>
      <c r="I1646" s="69">
        <v>195</v>
      </c>
      <c r="J1646" s="69">
        <v>3.59</v>
      </c>
      <c r="K1646" s="69">
        <v>1.77</v>
      </c>
      <c r="L1646" s="69">
        <v>1045.2</v>
      </c>
      <c r="M1646" s="69">
        <v>1045.2</v>
      </c>
      <c r="N1646" s="40"/>
    </row>
    <row r="1647" spans="1:14" x14ac:dyDescent="0.25">
      <c r="A1647" s="47" t="s">
        <v>4865</v>
      </c>
      <c r="B1647" s="63" t="s">
        <v>2388</v>
      </c>
      <c r="C1647" s="64" t="s">
        <v>104</v>
      </c>
      <c r="D1647" s="65">
        <v>72578</v>
      </c>
      <c r="E1647" s="66" t="s">
        <v>978</v>
      </c>
      <c r="F1647" s="67" t="s">
        <v>101</v>
      </c>
      <c r="G1647" s="68">
        <v>8</v>
      </c>
      <c r="H1647" s="68">
        <v>1</v>
      </c>
      <c r="I1647" s="69">
        <v>8</v>
      </c>
      <c r="J1647" s="69">
        <v>6.71</v>
      </c>
      <c r="K1647" s="69">
        <v>8.6</v>
      </c>
      <c r="L1647" s="69">
        <v>122.48</v>
      </c>
      <c r="M1647" s="69">
        <v>122.48</v>
      </c>
      <c r="N1647" s="40"/>
    </row>
    <row r="1648" spans="1:14" ht="24" x14ac:dyDescent="0.3">
      <c r="A1648" s="47" t="s">
        <v>4866</v>
      </c>
      <c r="B1648" s="63" t="s">
        <v>2389</v>
      </c>
      <c r="C1648" s="64" t="s">
        <v>170</v>
      </c>
      <c r="D1648" s="65">
        <v>92008</v>
      </c>
      <c r="E1648" s="66" t="s">
        <v>1393</v>
      </c>
      <c r="F1648" s="67" t="s">
        <v>101</v>
      </c>
      <c r="G1648" s="68">
        <v>8</v>
      </c>
      <c r="H1648" s="68">
        <v>1</v>
      </c>
      <c r="I1648" s="69">
        <v>8</v>
      </c>
      <c r="J1648" s="69">
        <v>20.07</v>
      </c>
      <c r="K1648" s="69">
        <v>16.260000000000002</v>
      </c>
      <c r="L1648" s="69">
        <v>290.64</v>
      </c>
      <c r="M1648" s="69">
        <v>290.64</v>
      </c>
      <c r="N1648" s="41"/>
    </row>
    <row r="1649" spans="1:14" x14ac:dyDescent="0.25">
      <c r="A1649" s="47" t="s">
        <v>4867</v>
      </c>
      <c r="B1649" s="63" t="s">
        <v>2390</v>
      </c>
      <c r="C1649" s="64" t="s">
        <v>104</v>
      </c>
      <c r="D1649" s="65">
        <v>72578</v>
      </c>
      <c r="E1649" s="66" t="s">
        <v>978</v>
      </c>
      <c r="F1649" s="67" t="s">
        <v>101</v>
      </c>
      <c r="G1649" s="68">
        <v>2</v>
      </c>
      <c r="H1649" s="68">
        <v>1</v>
      </c>
      <c r="I1649" s="69">
        <v>2</v>
      </c>
      <c r="J1649" s="69">
        <v>6.71</v>
      </c>
      <c r="K1649" s="69">
        <v>8.6</v>
      </c>
      <c r="L1649" s="69">
        <v>30.62</v>
      </c>
      <c r="M1649" s="69">
        <v>30.62</v>
      </c>
      <c r="N1649" s="40"/>
    </row>
    <row r="1650" spans="1:14" ht="24" x14ac:dyDescent="0.3">
      <c r="A1650" s="47" t="s">
        <v>4868</v>
      </c>
      <c r="B1650" s="63" t="s">
        <v>2391</v>
      </c>
      <c r="C1650" s="64" t="s">
        <v>170</v>
      </c>
      <c r="D1650" s="65">
        <v>91990</v>
      </c>
      <c r="E1650" s="66" t="s">
        <v>2066</v>
      </c>
      <c r="F1650" s="67" t="s">
        <v>101</v>
      </c>
      <c r="G1650" s="68">
        <v>8</v>
      </c>
      <c r="H1650" s="68">
        <v>1</v>
      </c>
      <c r="I1650" s="69">
        <v>8</v>
      </c>
      <c r="J1650" s="69">
        <v>10.8</v>
      </c>
      <c r="K1650" s="69">
        <v>15.13</v>
      </c>
      <c r="L1650" s="69">
        <v>207.44</v>
      </c>
      <c r="M1650" s="69">
        <v>207.44</v>
      </c>
      <c r="N1650" s="41"/>
    </row>
    <row r="1651" spans="1:14" x14ac:dyDescent="0.25">
      <c r="A1651" s="47" t="s">
        <v>4869</v>
      </c>
      <c r="B1651" s="63" t="s">
        <v>2392</v>
      </c>
      <c r="C1651" s="64" t="s">
        <v>104</v>
      </c>
      <c r="D1651" s="65">
        <v>72585</v>
      </c>
      <c r="E1651" s="66" t="s">
        <v>1395</v>
      </c>
      <c r="F1651" s="67" t="s">
        <v>101</v>
      </c>
      <c r="G1651" s="68">
        <v>8</v>
      </c>
      <c r="H1651" s="68">
        <v>1</v>
      </c>
      <c r="I1651" s="69">
        <v>8</v>
      </c>
      <c r="J1651" s="69">
        <v>9.82</v>
      </c>
      <c r="K1651" s="69">
        <v>8.6</v>
      </c>
      <c r="L1651" s="69">
        <v>147.36000000000001</v>
      </c>
      <c r="M1651" s="69">
        <v>147.36000000000001</v>
      </c>
      <c r="N1651" s="40"/>
    </row>
    <row r="1652" spans="1:14" x14ac:dyDescent="0.25">
      <c r="A1652" s="47" t="s">
        <v>4870</v>
      </c>
      <c r="B1652" s="63" t="s">
        <v>2393</v>
      </c>
      <c r="C1652" s="64" t="s">
        <v>104</v>
      </c>
      <c r="D1652" s="65">
        <v>71440</v>
      </c>
      <c r="E1652" s="66" t="s">
        <v>981</v>
      </c>
      <c r="F1652" s="67" t="s">
        <v>101</v>
      </c>
      <c r="G1652" s="68">
        <v>1</v>
      </c>
      <c r="H1652" s="68">
        <v>1</v>
      </c>
      <c r="I1652" s="69">
        <v>1</v>
      </c>
      <c r="J1652" s="69">
        <v>6.37</v>
      </c>
      <c r="K1652" s="69">
        <v>6.22</v>
      </c>
      <c r="L1652" s="69">
        <v>12.59</v>
      </c>
      <c r="M1652" s="69">
        <v>12.59</v>
      </c>
      <c r="N1652" s="40"/>
    </row>
    <row r="1653" spans="1:14" x14ac:dyDescent="0.25">
      <c r="A1653" s="47" t="s">
        <v>4871</v>
      </c>
      <c r="B1653" s="63" t="s">
        <v>2394</v>
      </c>
      <c r="C1653" s="64" t="s">
        <v>104</v>
      </c>
      <c r="D1653" s="65">
        <v>71431</v>
      </c>
      <c r="E1653" s="66" t="s">
        <v>1397</v>
      </c>
      <c r="F1653" s="67" t="s">
        <v>101</v>
      </c>
      <c r="G1653" s="68">
        <v>2</v>
      </c>
      <c r="H1653" s="68">
        <v>1</v>
      </c>
      <c r="I1653" s="69">
        <v>2</v>
      </c>
      <c r="J1653" s="69">
        <v>8.75</v>
      </c>
      <c r="K1653" s="69">
        <v>8.6</v>
      </c>
      <c r="L1653" s="69">
        <v>34.700000000000003</v>
      </c>
      <c r="M1653" s="69">
        <v>34.700000000000003</v>
      </c>
      <c r="N1653" s="40"/>
    </row>
    <row r="1654" spans="1:14" x14ac:dyDescent="0.25">
      <c r="A1654" s="47" t="s">
        <v>4872</v>
      </c>
      <c r="B1654" s="63" t="s">
        <v>2395</v>
      </c>
      <c r="C1654" s="64" t="s">
        <v>104</v>
      </c>
      <c r="D1654" s="65">
        <v>71442</v>
      </c>
      <c r="E1654" s="66" t="s">
        <v>259</v>
      </c>
      <c r="F1654" s="67" t="s">
        <v>101</v>
      </c>
      <c r="G1654" s="68">
        <v>2</v>
      </c>
      <c r="H1654" s="68">
        <v>1</v>
      </c>
      <c r="I1654" s="69">
        <v>2</v>
      </c>
      <c r="J1654" s="69">
        <v>13.75</v>
      </c>
      <c r="K1654" s="69">
        <v>15.71</v>
      </c>
      <c r="L1654" s="69">
        <v>58.92</v>
      </c>
      <c r="M1654" s="69">
        <v>58.92</v>
      </c>
      <c r="N1654" s="40"/>
    </row>
    <row r="1655" spans="1:14" ht="24" x14ac:dyDescent="0.3">
      <c r="A1655" s="47" t="s">
        <v>4873</v>
      </c>
      <c r="B1655" s="63" t="s">
        <v>2396</v>
      </c>
      <c r="C1655" s="64" t="s">
        <v>170</v>
      </c>
      <c r="D1655" s="65">
        <v>91975</v>
      </c>
      <c r="E1655" s="70" t="s">
        <v>3193</v>
      </c>
      <c r="F1655" s="67" t="s">
        <v>101</v>
      </c>
      <c r="G1655" s="68">
        <v>4</v>
      </c>
      <c r="H1655" s="68">
        <v>1</v>
      </c>
      <c r="I1655" s="69">
        <v>4</v>
      </c>
      <c r="J1655" s="69">
        <v>35.1</v>
      </c>
      <c r="K1655" s="69">
        <v>26.56</v>
      </c>
      <c r="L1655" s="69">
        <v>246.64</v>
      </c>
      <c r="M1655" s="69">
        <v>246.64</v>
      </c>
      <c r="N1655" s="41"/>
    </row>
    <row r="1656" spans="1:14" x14ac:dyDescent="0.25">
      <c r="A1656" s="47" t="s">
        <v>4874</v>
      </c>
      <c r="B1656" s="63" t="s">
        <v>2397</v>
      </c>
      <c r="C1656" s="64" t="s">
        <v>104</v>
      </c>
      <c r="D1656" s="65">
        <v>72578</v>
      </c>
      <c r="E1656" s="66" t="s">
        <v>978</v>
      </c>
      <c r="F1656" s="67" t="s">
        <v>101</v>
      </c>
      <c r="G1656" s="68">
        <v>2</v>
      </c>
      <c r="H1656" s="68">
        <v>1</v>
      </c>
      <c r="I1656" s="69">
        <v>2</v>
      </c>
      <c r="J1656" s="69">
        <v>6.71</v>
      </c>
      <c r="K1656" s="69">
        <v>8.6</v>
      </c>
      <c r="L1656" s="69">
        <v>30.62</v>
      </c>
      <c r="M1656" s="69">
        <v>30.62</v>
      </c>
      <c r="N1656" s="40"/>
    </row>
    <row r="1657" spans="1:14" x14ac:dyDescent="0.25">
      <c r="A1657" s="47" t="s">
        <v>4875</v>
      </c>
      <c r="B1657" s="63" t="s">
        <v>2398</v>
      </c>
      <c r="C1657" s="64" t="s">
        <v>104</v>
      </c>
      <c r="D1657" s="65">
        <v>70645</v>
      </c>
      <c r="E1657" s="66" t="s">
        <v>984</v>
      </c>
      <c r="F1657" s="67" t="s">
        <v>101</v>
      </c>
      <c r="G1657" s="68">
        <v>1</v>
      </c>
      <c r="H1657" s="68">
        <v>1</v>
      </c>
      <c r="I1657" s="69">
        <v>1</v>
      </c>
      <c r="J1657" s="69">
        <v>22.56</v>
      </c>
      <c r="K1657" s="69">
        <v>20.75</v>
      </c>
      <c r="L1657" s="69">
        <v>43.31</v>
      </c>
      <c r="M1657" s="69">
        <v>43.31</v>
      </c>
      <c r="N1657" s="40"/>
    </row>
    <row r="1658" spans="1:14" ht="24" x14ac:dyDescent="0.3">
      <c r="A1658" s="47" t="s">
        <v>4876</v>
      </c>
      <c r="B1658" s="63" t="s">
        <v>2399</v>
      </c>
      <c r="C1658" s="64" t="s">
        <v>170</v>
      </c>
      <c r="D1658" s="65">
        <v>100903</v>
      </c>
      <c r="E1658" s="70" t="s">
        <v>3184</v>
      </c>
      <c r="F1658" s="67" t="s">
        <v>101</v>
      </c>
      <c r="G1658" s="68">
        <v>82</v>
      </c>
      <c r="H1658" s="68">
        <v>1</v>
      </c>
      <c r="I1658" s="69">
        <v>82</v>
      </c>
      <c r="J1658" s="69">
        <v>18.25</v>
      </c>
      <c r="K1658" s="69">
        <v>5.63</v>
      </c>
      <c r="L1658" s="69">
        <v>1958.16</v>
      </c>
      <c r="M1658" s="69">
        <v>1958.16</v>
      </c>
      <c r="N1658" s="41"/>
    </row>
    <row r="1659" spans="1:14" ht="24" x14ac:dyDescent="0.3">
      <c r="A1659" s="47" t="s">
        <v>4877</v>
      </c>
      <c r="B1659" s="63" t="s">
        <v>2400</v>
      </c>
      <c r="C1659" s="64" t="s">
        <v>270</v>
      </c>
      <c r="D1659" s="77" t="s">
        <v>988</v>
      </c>
      <c r="E1659" s="66" t="s">
        <v>989</v>
      </c>
      <c r="F1659" s="67" t="s">
        <v>101</v>
      </c>
      <c r="G1659" s="68">
        <v>41</v>
      </c>
      <c r="H1659" s="68">
        <v>1</v>
      </c>
      <c r="I1659" s="69">
        <v>41</v>
      </c>
      <c r="J1659" s="69">
        <v>76.209999999999994</v>
      </c>
      <c r="K1659" s="69">
        <v>11.46</v>
      </c>
      <c r="L1659" s="69">
        <v>3594.47</v>
      </c>
      <c r="M1659" s="69">
        <v>3594.47</v>
      </c>
      <c r="N1659" s="41"/>
    </row>
    <row r="1660" spans="1:14" ht="36" x14ac:dyDescent="0.3">
      <c r="A1660" s="47" t="s">
        <v>4878</v>
      </c>
      <c r="B1660" s="63" t="s">
        <v>2401</v>
      </c>
      <c r="C1660" s="64" t="s">
        <v>170</v>
      </c>
      <c r="D1660" s="65">
        <v>101883</v>
      </c>
      <c r="E1660" s="66" t="s">
        <v>2076</v>
      </c>
      <c r="F1660" s="67" t="s">
        <v>101</v>
      </c>
      <c r="G1660" s="68">
        <v>1</v>
      </c>
      <c r="H1660" s="68">
        <v>1</v>
      </c>
      <c r="I1660" s="69">
        <v>1</v>
      </c>
      <c r="J1660" s="69">
        <v>411.06</v>
      </c>
      <c r="K1660" s="69">
        <v>17.41</v>
      </c>
      <c r="L1660" s="69">
        <v>428.47</v>
      </c>
      <c r="M1660" s="69">
        <v>428.47</v>
      </c>
      <c r="N1660" s="41"/>
    </row>
    <row r="1661" spans="1:14" ht="36" x14ac:dyDescent="0.3">
      <c r="A1661" s="47" t="s">
        <v>4879</v>
      </c>
      <c r="B1661" s="63" t="s">
        <v>2402</v>
      </c>
      <c r="C1661" s="64" t="s">
        <v>170</v>
      </c>
      <c r="D1661" s="65">
        <v>101880</v>
      </c>
      <c r="E1661" s="70" t="s">
        <v>3217</v>
      </c>
      <c r="F1661" s="67" t="s">
        <v>101</v>
      </c>
      <c r="G1661" s="68">
        <v>1</v>
      </c>
      <c r="H1661" s="68">
        <v>1</v>
      </c>
      <c r="I1661" s="69">
        <v>1</v>
      </c>
      <c r="J1661" s="69">
        <v>496.73</v>
      </c>
      <c r="K1661" s="69">
        <v>21.08</v>
      </c>
      <c r="L1661" s="69">
        <v>517.80999999999995</v>
      </c>
      <c r="M1661" s="69">
        <v>517.80999999999995</v>
      </c>
      <c r="N1661" s="41"/>
    </row>
    <row r="1662" spans="1:14" ht="24" x14ac:dyDescent="0.3">
      <c r="A1662" s="47" t="s">
        <v>4880</v>
      </c>
      <c r="B1662" s="63" t="s">
        <v>2403</v>
      </c>
      <c r="C1662" s="64" t="s">
        <v>170</v>
      </c>
      <c r="D1662" s="65">
        <v>93671</v>
      </c>
      <c r="E1662" s="70" t="s">
        <v>3186</v>
      </c>
      <c r="F1662" s="67" t="s">
        <v>101</v>
      </c>
      <c r="G1662" s="68">
        <v>1</v>
      </c>
      <c r="H1662" s="68">
        <v>1</v>
      </c>
      <c r="I1662" s="69">
        <v>1</v>
      </c>
      <c r="J1662" s="69">
        <v>55.32</v>
      </c>
      <c r="K1662" s="69">
        <v>8.07</v>
      </c>
      <c r="L1662" s="69">
        <v>63.39</v>
      </c>
      <c r="M1662" s="69">
        <v>63.39</v>
      </c>
      <c r="N1662" s="41"/>
    </row>
    <row r="1663" spans="1:14" ht="24" x14ac:dyDescent="0.3">
      <c r="A1663" s="47" t="s">
        <v>4881</v>
      </c>
      <c r="B1663" s="63" t="s">
        <v>2404</v>
      </c>
      <c r="C1663" s="64" t="s">
        <v>170</v>
      </c>
      <c r="D1663" s="65">
        <v>101894</v>
      </c>
      <c r="E1663" s="66" t="s">
        <v>2405</v>
      </c>
      <c r="F1663" s="67" t="s">
        <v>101</v>
      </c>
      <c r="G1663" s="68">
        <v>1</v>
      </c>
      <c r="H1663" s="68">
        <v>1</v>
      </c>
      <c r="I1663" s="69">
        <v>1</v>
      </c>
      <c r="J1663" s="69">
        <v>99.7</v>
      </c>
      <c r="K1663" s="69">
        <v>23.16</v>
      </c>
      <c r="L1663" s="69">
        <v>122.86</v>
      </c>
      <c r="M1663" s="69">
        <v>122.86</v>
      </c>
      <c r="N1663" s="41"/>
    </row>
    <row r="1664" spans="1:14" ht="24" x14ac:dyDescent="0.3">
      <c r="A1664" s="47" t="s">
        <v>4882</v>
      </c>
      <c r="B1664" s="63" t="s">
        <v>2406</v>
      </c>
      <c r="C1664" s="64" t="s">
        <v>170</v>
      </c>
      <c r="D1664" s="65">
        <v>93653</v>
      </c>
      <c r="E1664" s="66" t="s">
        <v>995</v>
      </c>
      <c r="F1664" s="67" t="s">
        <v>101</v>
      </c>
      <c r="G1664" s="68">
        <v>2</v>
      </c>
      <c r="H1664" s="68">
        <v>1</v>
      </c>
      <c r="I1664" s="69">
        <v>2</v>
      </c>
      <c r="J1664" s="69">
        <v>8.1199999999999992</v>
      </c>
      <c r="K1664" s="69">
        <v>1.01</v>
      </c>
      <c r="L1664" s="69">
        <v>18.260000000000002</v>
      </c>
      <c r="M1664" s="69">
        <v>18.260000000000002</v>
      </c>
      <c r="N1664" s="41"/>
    </row>
    <row r="1665" spans="1:14" ht="24" x14ac:dyDescent="0.3">
      <c r="A1665" s="47" t="s">
        <v>4883</v>
      </c>
      <c r="B1665" s="63" t="s">
        <v>2407</v>
      </c>
      <c r="C1665" s="64" t="s">
        <v>170</v>
      </c>
      <c r="D1665" s="65">
        <v>93654</v>
      </c>
      <c r="E1665" s="66" t="s">
        <v>249</v>
      </c>
      <c r="F1665" s="67" t="s">
        <v>101</v>
      </c>
      <c r="G1665" s="68">
        <v>6</v>
      </c>
      <c r="H1665" s="68">
        <v>1</v>
      </c>
      <c r="I1665" s="69">
        <v>6</v>
      </c>
      <c r="J1665" s="69">
        <v>8.24</v>
      </c>
      <c r="K1665" s="69">
        <v>1.38</v>
      </c>
      <c r="L1665" s="69">
        <v>57.72</v>
      </c>
      <c r="M1665" s="69">
        <v>57.72</v>
      </c>
      <c r="N1665" s="41"/>
    </row>
    <row r="1666" spans="1:14" x14ac:dyDescent="0.25">
      <c r="A1666" s="47" t="s">
        <v>4884</v>
      </c>
      <c r="B1666" s="63" t="s">
        <v>2408</v>
      </c>
      <c r="C1666" s="64" t="s">
        <v>104</v>
      </c>
      <c r="D1666" s="65">
        <v>71450</v>
      </c>
      <c r="E1666" s="66" t="s">
        <v>998</v>
      </c>
      <c r="F1666" s="67" t="s">
        <v>101</v>
      </c>
      <c r="G1666" s="68">
        <v>11</v>
      </c>
      <c r="H1666" s="68">
        <v>1</v>
      </c>
      <c r="I1666" s="69">
        <v>11</v>
      </c>
      <c r="J1666" s="69">
        <v>120.83</v>
      </c>
      <c r="K1666" s="69">
        <v>17.79</v>
      </c>
      <c r="L1666" s="69">
        <v>1524.82</v>
      </c>
      <c r="M1666" s="69">
        <v>1524.82</v>
      </c>
      <c r="N1666" s="40"/>
    </row>
    <row r="1667" spans="1:14" x14ac:dyDescent="0.25">
      <c r="A1667" s="47" t="s">
        <v>4885</v>
      </c>
      <c r="B1667" s="63" t="s">
        <v>2409</v>
      </c>
      <c r="C1667" s="64" t="s">
        <v>104</v>
      </c>
      <c r="D1667" s="65">
        <v>71321</v>
      </c>
      <c r="E1667" s="66" t="s">
        <v>415</v>
      </c>
      <c r="F1667" s="67" t="s">
        <v>101</v>
      </c>
      <c r="G1667" s="68">
        <v>2</v>
      </c>
      <c r="H1667" s="68">
        <v>1</v>
      </c>
      <c r="I1667" s="69">
        <v>2</v>
      </c>
      <c r="J1667" s="69">
        <v>13.34</v>
      </c>
      <c r="K1667" s="69">
        <v>5.92</v>
      </c>
      <c r="L1667" s="69">
        <v>38.520000000000003</v>
      </c>
      <c r="M1667" s="69">
        <v>38.520000000000003</v>
      </c>
      <c r="N1667" s="40"/>
    </row>
    <row r="1668" spans="1:14" x14ac:dyDescent="0.25">
      <c r="A1668" s="47" t="s">
        <v>4886</v>
      </c>
      <c r="B1668" s="63" t="s">
        <v>2410</v>
      </c>
      <c r="C1668" s="64" t="s">
        <v>104</v>
      </c>
      <c r="D1668" s="65">
        <v>71331</v>
      </c>
      <c r="E1668" s="66" t="s">
        <v>1001</v>
      </c>
      <c r="F1668" s="67" t="s">
        <v>101</v>
      </c>
      <c r="G1668" s="68">
        <v>10</v>
      </c>
      <c r="H1668" s="68">
        <v>1</v>
      </c>
      <c r="I1668" s="69">
        <v>10</v>
      </c>
      <c r="J1668" s="69">
        <v>7.57</v>
      </c>
      <c r="K1668" s="69">
        <v>11.85</v>
      </c>
      <c r="L1668" s="69">
        <v>194.2</v>
      </c>
      <c r="M1668" s="69">
        <v>194.2</v>
      </c>
      <c r="N1668" s="40"/>
    </row>
    <row r="1669" spans="1:14" x14ac:dyDescent="0.25">
      <c r="A1669" s="47" t="s">
        <v>4887</v>
      </c>
      <c r="B1669" s="72" t="s">
        <v>2411</v>
      </c>
      <c r="C1669" s="73"/>
      <c r="D1669" s="73"/>
      <c r="E1669" s="74" t="s">
        <v>277</v>
      </c>
      <c r="F1669" s="73"/>
      <c r="G1669" s="75"/>
      <c r="H1669" s="75"/>
      <c r="I1669" s="75"/>
      <c r="J1669" s="75"/>
      <c r="K1669" s="75"/>
      <c r="L1669" s="76">
        <v>6384.01</v>
      </c>
      <c r="M1669" s="76">
        <v>6384.01</v>
      </c>
      <c r="N1669" s="40"/>
    </row>
    <row r="1670" spans="1:14" x14ac:dyDescent="0.25">
      <c r="A1670" s="47" t="s">
        <v>4888</v>
      </c>
      <c r="B1670" s="63" t="s">
        <v>2412</v>
      </c>
      <c r="C1670" s="64" t="s">
        <v>104</v>
      </c>
      <c r="D1670" s="65">
        <v>70211</v>
      </c>
      <c r="E1670" s="66" t="s">
        <v>1008</v>
      </c>
      <c r="F1670" s="67" t="s">
        <v>101</v>
      </c>
      <c r="G1670" s="68">
        <v>50</v>
      </c>
      <c r="H1670" s="68">
        <v>1</v>
      </c>
      <c r="I1670" s="69">
        <v>50</v>
      </c>
      <c r="J1670" s="69">
        <v>0.13</v>
      </c>
      <c r="K1670" s="69">
        <v>0.4</v>
      </c>
      <c r="L1670" s="69">
        <v>26.5</v>
      </c>
      <c r="M1670" s="69">
        <v>26.5</v>
      </c>
      <c r="N1670" s="40"/>
    </row>
    <row r="1671" spans="1:14" x14ac:dyDescent="0.25">
      <c r="A1671" s="47" t="s">
        <v>4889</v>
      </c>
      <c r="B1671" s="63" t="s">
        <v>2413</v>
      </c>
      <c r="C1671" s="64" t="s">
        <v>104</v>
      </c>
      <c r="D1671" s="65">
        <v>70422</v>
      </c>
      <c r="E1671" s="66" t="s">
        <v>357</v>
      </c>
      <c r="F1671" s="67" t="s">
        <v>358</v>
      </c>
      <c r="G1671" s="68">
        <v>5</v>
      </c>
      <c r="H1671" s="68">
        <v>1</v>
      </c>
      <c r="I1671" s="69">
        <v>5</v>
      </c>
      <c r="J1671" s="69">
        <v>2.35</v>
      </c>
      <c r="K1671" s="69">
        <v>0.3</v>
      </c>
      <c r="L1671" s="69">
        <v>13.25</v>
      </c>
      <c r="M1671" s="69">
        <v>13.25</v>
      </c>
      <c r="N1671" s="40"/>
    </row>
    <row r="1672" spans="1:14" x14ac:dyDescent="0.25">
      <c r="A1672" s="47" t="s">
        <v>4890</v>
      </c>
      <c r="B1672" s="63" t="s">
        <v>2414</v>
      </c>
      <c r="C1672" s="64" t="s">
        <v>104</v>
      </c>
      <c r="D1672" s="65">
        <v>70425</v>
      </c>
      <c r="E1672" s="66" t="s">
        <v>1013</v>
      </c>
      <c r="F1672" s="67" t="s">
        <v>358</v>
      </c>
      <c r="G1672" s="68">
        <v>4</v>
      </c>
      <c r="H1672" s="68">
        <v>1</v>
      </c>
      <c r="I1672" s="69">
        <v>4</v>
      </c>
      <c r="J1672" s="69">
        <v>6.62</v>
      </c>
      <c r="K1672" s="69">
        <v>1.77</v>
      </c>
      <c r="L1672" s="69">
        <v>33.56</v>
      </c>
      <c r="M1672" s="69">
        <v>33.56</v>
      </c>
      <c r="N1672" s="40"/>
    </row>
    <row r="1673" spans="1:14" x14ac:dyDescent="0.25">
      <c r="A1673" s="47" t="s">
        <v>4891</v>
      </c>
      <c r="B1673" s="63" t="s">
        <v>2415</v>
      </c>
      <c r="C1673" s="64" t="s">
        <v>104</v>
      </c>
      <c r="D1673" s="65">
        <v>70626</v>
      </c>
      <c r="E1673" s="66" t="s">
        <v>1021</v>
      </c>
      <c r="F1673" s="67" t="s">
        <v>123</v>
      </c>
      <c r="G1673" s="68">
        <v>180</v>
      </c>
      <c r="H1673" s="68">
        <v>1</v>
      </c>
      <c r="I1673" s="69">
        <v>180</v>
      </c>
      <c r="J1673" s="69">
        <v>2.4700000000000002</v>
      </c>
      <c r="K1673" s="69">
        <v>1.92</v>
      </c>
      <c r="L1673" s="69">
        <v>790.2</v>
      </c>
      <c r="M1673" s="69">
        <v>790.2</v>
      </c>
      <c r="N1673" s="40"/>
    </row>
    <row r="1674" spans="1:14" x14ac:dyDescent="0.25">
      <c r="A1674" s="47" t="s">
        <v>4892</v>
      </c>
      <c r="B1674" s="63" t="s">
        <v>2416</v>
      </c>
      <c r="C1674" s="64" t="s">
        <v>104</v>
      </c>
      <c r="D1674" s="65">
        <v>70648</v>
      </c>
      <c r="E1674" s="66" t="s">
        <v>1024</v>
      </c>
      <c r="F1674" s="67" t="s">
        <v>101</v>
      </c>
      <c r="G1674" s="68">
        <v>1</v>
      </c>
      <c r="H1674" s="68">
        <v>1</v>
      </c>
      <c r="I1674" s="69">
        <v>1</v>
      </c>
      <c r="J1674" s="69">
        <v>96.57</v>
      </c>
      <c r="K1674" s="69">
        <v>59.3</v>
      </c>
      <c r="L1674" s="69">
        <v>155.87</v>
      </c>
      <c r="M1674" s="69">
        <v>155.87</v>
      </c>
      <c r="N1674" s="40"/>
    </row>
    <row r="1675" spans="1:14" x14ac:dyDescent="0.25">
      <c r="A1675" s="47" t="s">
        <v>4893</v>
      </c>
      <c r="B1675" s="63" t="s">
        <v>2417</v>
      </c>
      <c r="C1675" s="64" t="s">
        <v>104</v>
      </c>
      <c r="D1675" s="65">
        <v>70691</v>
      </c>
      <c r="E1675" s="66" t="s">
        <v>1036</v>
      </c>
      <c r="F1675" s="67" t="s">
        <v>101</v>
      </c>
      <c r="G1675" s="68">
        <v>8</v>
      </c>
      <c r="H1675" s="68">
        <v>1</v>
      </c>
      <c r="I1675" s="69">
        <v>8</v>
      </c>
      <c r="J1675" s="69">
        <v>2.2200000000000002</v>
      </c>
      <c r="K1675" s="69">
        <v>4.45</v>
      </c>
      <c r="L1675" s="69">
        <v>53.36</v>
      </c>
      <c r="M1675" s="69">
        <v>53.36</v>
      </c>
      <c r="N1675" s="40"/>
    </row>
    <row r="1676" spans="1:14" x14ac:dyDescent="0.3">
      <c r="A1676" s="47" t="s">
        <v>4894</v>
      </c>
      <c r="B1676" s="63" t="s">
        <v>2418</v>
      </c>
      <c r="C1676" s="64" t="s">
        <v>104</v>
      </c>
      <c r="D1676" s="65">
        <v>70711</v>
      </c>
      <c r="E1676" s="66" t="s">
        <v>1038</v>
      </c>
      <c r="F1676" s="67" t="s">
        <v>101</v>
      </c>
      <c r="G1676" s="68">
        <v>1</v>
      </c>
      <c r="H1676" s="68">
        <v>1</v>
      </c>
      <c r="I1676" s="69">
        <v>1</v>
      </c>
      <c r="J1676" s="69">
        <v>92.47</v>
      </c>
      <c r="K1676" s="69">
        <v>116.48</v>
      </c>
      <c r="L1676" s="69">
        <v>208.95</v>
      </c>
      <c r="M1676" s="69">
        <v>208.95</v>
      </c>
      <c r="N1676" s="41"/>
    </row>
    <row r="1677" spans="1:14" x14ac:dyDescent="0.25">
      <c r="A1677" s="47" t="s">
        <v>4895</v>
      </c>
      <c r="B1677" s="63" t="s">
        <v>2419</v>
      </c>
      <c r="C1677" s="64" t="s">
        <v>104</v>
      </c>
      <c r="D1677" s="65">
        <v>70772</v>
      </c>
      <c r="E1677" s="66" t="s">
        <v>1040</v>
      </c>
      <c r="F1677" s="67" t="s">
        <v>101</v>
      </c>
      <c r="G1677" s="68">
        <v>8</v>
      </c>
      <c r="H1677" s="68">
        <v>1</v>
      </c>
      <c r="I1677" s="69">
        <v>8</v>
      </c>
      <c r="J1677" s="69">
        <v>29.22</v>
      </c>
      <c r="K1677" s="69">
        <v>0</v>
      </c>
      <c r="L1677" s="69">
        <v>233.76</v>
      </c>
      <c r="M1677" s="69">
        <v>233.76</v>
      </c>
      <c r="N1677" s="40"/>
    </row>
    <row r="1678" spans="1:14" x14ac:dyDescent="0.3">
      <c r="A1678" s="47" t="s">
        <v>4896</v>
      </c>
      <c r="B1678" s="63" t="s">
        <v>2420</v>
      </c>
      <c r="C1678" s="64" t="s">
        <v>270</v>
      </c>
      <c r="D1678" s="77" t="s">
        <v>1026</v>
      </c>
      <c r="E1678" s="66" t="s">
        <v>1027</v>
      </c>
      <c r="F1678" s="67" t="s">
        <v>123</v>
      </c>
      <c r="G1678" s="68">
        <v>50</v>
      </c>
      <c r="H1678" s="68">
        <v>1</v>
      </c>
      <c r="I1678" s="69">
        <v>50</v>
      </c>
      <c r="J1678" s="69">
        <v>1.57</v>
      </c>
      <c r="K1678" s="69">
        <v>2.52</v>
      </c>
      <c r="L1678" s="69">
        <v>204.5</v>
      </c>
      <c r="M1678" s="69">
        <v>204.5</v>
      </c>
      <c r="N1678" s="41"/>
    </row>
    <row r="1679" spans="1:14" x14ac:dyDescent="0.25">
      <c r="A1679" s="47" t="s">
        <v>4897</v>
      </c>
      <c r="B1679" s="63" t="s">
        <v>2421</v>
      </c>
      <c r="C1679" s="64" t="s">
        <v>270</v>
      </c>
      <c r="D1679" s="77" t="s">
        <v>1029</v>
      </c>
      <c r="E1679" s="66" t="s">
        <v>1030</v>
      </c>
      <c r="F1679" s="67" t="s">
        <v>101</v>
      </c>
      <c r="G1679" s="68">
        <v>4</v>
      </c>
      <c r="H1679" s="68">
        <v>1</v>
      </c>
      <c r="I1679" s="69">
        <v>4</v>
      </c>
      <c r="J1679" s="69">
        <v>1.51</v>
      </c>
      <c r="K1679" s="69">
        <v>0.88</v>
      </c>
      <c r="L1679" s="69">
        <v>9.56</v>
      </c>
      <c r="M1679" s="69">
        <v>9.56</v>
      </c>
      <c r="N1679" s="40"/>
    </row>
    <row r="1680" spans="1:14" x14ac:dyDescent="0.25">
      <c r="A1680" s="47" t="s">
        <v>4898</v>
      </c>
      <c r="B1680" s="63" t="s">
        <v>2422</v>
      </c>
      <c r="C1680" s="64" t="s">
        <v>104</v>
      </c>
      <c r="D1680" s="65">
        <v>70682</v>
      </c>
      <c r="E1680" s="66" t="s">
        <v>974</v>
      </c>
      <c r="F1680" s="67" t="s">
        <v>101</v>
      </c>
      <c r="G1680" s="68">
        <v>5</v>
      </c>
      <c r="H1680" s="68">
        <v>1</v>
      </c>
      <c r="I1680" s="69">
        <v>5</v>
      </c>
      <c r="J1680" s="69">
        <v>4.66</v>
      </c>
      <c r="K1680" s="69">
        <v>4.45</v>
      </c>
      <c r="L1680" s="69">
        <v>45.55</v>
      </c>
      <c r="M1680" s="69">
        <v>45.55</v>
      </c>
      <c r="N1680" s="40"/>
    </row>
    <row r="1681" spans="1:14" x14ac:dyDescent="0.25">
      <c r="A1681" s="47" t="s">
        <v>4899</v>
      </c>
      <c r="B1681" s="63" t="s">
        <v>2423</v>
      </c>
      <c r="C1681" s="64" t="s">
        <v>104</v>
      </c>
      <c r="D1681" s="65">
        <v>71142</v>
      </c>
      <c r="E1681" s="66" t="s">
        <v>403</v>
      </c>
      <c r="F1681" s="67" t="s">
        <v>101</v>
      </c>
      <c r="G1681" s="68">
        <v>14</v>
      </c>
      <c r="H1681" s="68">
        <v>1</v>
      </c>
      <c r="I1681" s="69">
        <v>14</v>
      </c>
      <c r="J1681" s="69">
        <v>3.05</v>
      </c>
      <c r="K1681" s="69">
        <v>3.84</v>
      </c>
      <c r="L1681" s="69">
        <v>96.46</v>
      </c>
      <c r="M1681" s="69">
        <v>96.46</v>
      </c>
      <c r="N1681" s="40"/>
    </row>
    <row r="1682" spans="1:14" x14ac:dyDescent="0.25">
      <c r="A1682" s="47" t="s">
        <v>4900</v>
      </c>
      <c r="B1682" s="63" t="s">
        <v>2424</v>
      </c>
      <c r="C1682" s="64" t="s">
        <v>104</v>
      </c>
      <c r="D1682" s="65">
        <v>71145</v>
      </c>
      <c r="E1682" s="66" t="s">
        <v>1043</v>
      </c>
      <c r="F1682" s="67" t="s">
        <v>101</v>
      </c>
      <c r="G1682" s="68">
        <v>2</v>
      </c>
      <c r="H1682" s="68">
        <v>1</v>
      </c>
      <c r="I1682" s="69">
        <v>2</v>
      </c>
      <c r="J1682" s="69">
        <v>5.77</v>
      </c>
      <c r="K1682" s="69">
        <v>11.26</v>
      </c>
      <c r="L1682" s="69">
        <v>34.06</v>
      </c>
      <c r="M1682" s="69">
        <v>34.06</v>
      </c>
      <c r="N1682" s="40"/>
    </row>
    <row r="1683" spans="1:14" x14ac:dyDescent="0.25">
      <c r="A1683" s="47" t="s">
        <v>4901</v>
      </c>
      <c r="B1683" s="63" t="s">
        <v>2425</v>
      </c>
      <c r="C1683" s="64" t="s">
        <v>104</v>
      </c>
      <c r="D1683" s="65">
        <v>71202</v>
      </c>
      <c r="E1683" s="66" t="s">
        <v>407</v>
      </c>
      <c r="F1683" s="67" t="s">
        <v>123</v>
      </c>
      <c r="G1683" s="68">
        <v>74</v>
      </c>
      <c r="H1683" s="68">
        <v>1</v>
      </c>
      <c r="I1683" s="69">
        <v>74</v>
      </c>
      <c r="J1683" s="69">
        <v>6.49</v>
      </c>
      <c r="K1683" s="69">
        <v>5.92</v>
      </c>
      <c r="L1683" s="69">
        <v>918.34</v>
      </c>
      <c r="M1683" s="69">
        <v>918.34</v>
      </c>
      <c r="N1683" s="40"/>
    </row>
    <row r="1684" spans="1:14" x14ac:dyDescent="0.25">
      <c r="A1684" s="47" t="s">
        <v>4902</v>
      </c>
      <c r="B1684" s="63" t="s">
        <v>2426</v>
      </c>
      <c r="C1684" s="64" t="s">
        <v>104</v>
      </c>
      <c r="D1684" s="65">
        <v>71205</v>
      </c>
      <c r="E1684" s="66" t="s">
        <v>1050</v>
      </c>
      <c r="F1684" s="67" t="s">
        <v>123</v>
      </c>
      <c r="G1684" s="68">
        <v>12</v>
      </c>
      <c r="H1684" s="68">
        <v>1</v>
      </c>
      <c r="I1684" s="69">
        <v>12</v>
      </c>
      <c r="J1684" s="69">
        <v>13.65</v>
      </c>
      <c r="K1684" s="69">
        <v>14.82</v>
      </c>
      <c r="L1684" s="69">
        <v>341.64</v>
      </c>
      <c r="M1684" s="69">
        <v>341.64</v>
      </c>
      <c r="N1684" s="40"/>
    </row>
    <row r="1685" spans="1:14" x14ac:dyDescent="0.25">
      <c r="A1685" s="47" t="s">
        <v>4903</v>
      </c>
      <c r="B1685" s="63" t="s">
        <v>2427</v>
      </c>
      <c r="C1685" s="64" t="s">
        <v>104</v>
      </c>
      <c r="D1685" s="65">
        <v>71279</v>
      </c>
      <c r="E1685" s="66" t="s">
        <v>1056</v>
      </c>
      <c r="F1685" s="67" t="s">
        <v>101</v>
      </c>
      <c r="G1685" s="68">
        <v>4</v>
      </c>
      <c r="H1685" s="68">
        <v>1</v>
      </c>
      <c r="I1685" s="69">
        <v>4</v>
      </c>
      <c r="J1685" s="69">
        <v>1.92</v>
      </c>
      <c r="K1685" s="69">
        <v>0.88</v>
      </c>
      <c r="L1685" s="69">
        <v>11.2</v>
      </c>
      <c r="M1685" s="69">
        <v>11.2</v>
      </c>
      <c r="N1685" s="40"/>
    </row>
    <row r="1686" spans="1:14" x14ac:dyDescent="0.25">
      <c r="A1686" s="47" t="s">
        <v>4904</v>
      </c>
      <c r="B1686" s="63" t="s">
        <v>2428</v>
      </c>
      <c r="C1686" s="64" t="s">
        <v>104</v>
      </c>
      <c r="D1686" s="65">
        <v>71282</v>
      </c>
      <c r="E1686" s="66" t="s">
        <v>1058</v>
      </c>
      <c r="F1686" s="67" t="s">
        <v>123</v>
      </c>
      <c r="G1686" s="68">
        <v>12</v>
      </c>
      <c r="H1686" s="68">
        <v>1</v>
      </c>
      <c r="I1686" s="69">
        <v>12</v>
      </c>
      <c r="J1686" s="69">
        <v>5.03</v>
      </c>
      <c r="K1686" s="69">
        <v>1.92</v>
      </c>
      <c r="L1686" s="69">
        <v>83.4</v>
      </c>
      <c r="M1686" s="69">
        <v>83.4</v>
      </c>
      <c r="N1686" s="40"/>
    </row>
    <row r="1687" spans="1:14" x14ac:dyDescent="0.25">
      <c r="A1687" s="47" t="s">
        <v>4905</v>
      </c>
      <c r="B1687" s="63" t="s">
        <v>2429</v>
      </c>
      <c r="C1687" s="64" t="s">
        <v>104</v>
      </c>
      <c r="D1687" s="65">
        <v>71381</v>
      </c>
      <c r="E1687" s="66" t="s">
        <v>420</v>
      </c>
      <c r="F1687" s="67" t="s">
        <v>101</v>
      </c>
      <c r="G1687" s="68">
        <v>1</v>
      </c>
      <c r="H1687" s="68">
        <v>1</v>
      </c>
      <c r="I1687" s="69">
        <v>1</v>
      </c>
      <c r="J1687" s="69">
        <v>73.53</v>
      </c>
      <c r="K1687" s="69">
        <v>11.85</v>
      </c>
      <c r="L1687" s="69">
        <v>85.38</v>
      </c>
      <c r="M1687" s="69">
        <v>85.38</v>
      </c>
      <c r="N1687" s="40"/>
    </row>
    <row r="1688" spans="1:14" x14ac:dyDescent="0.25">
      <c r="A1688" s="47" t="s">
        <v>4906</v>
      </c>
      <c r="B1688" s="63" t="s">
        <v>2430</v>
      </c>
      <c r="C1688" s="64" t="s">
        <v>104</v>
      </c>
      <c r="D1688" s="65">
        <v>71742</v>
      </c>
      <c r="E1688" s="66" t="s">
        <v>436</v>
      </c>
      <c r="F1688" s="67" t="s">
        <v>101</v>
      </c>
      <c r="G1688" s="68">
        <v>25</v>
      </c>
      <c r="H1688" s="68">
        <v>1</v>
      </c>
      <c r="I1688" s="69">
        <v>25</v>
      </c>
      <c r="J1688" s="69">
        <v>1.37</v>
      </c>
      <c r="K1688" s="69">
        <v>1.48</v>
      </c>
      <c r="L1688" s="69">
        <v>71.25</v>
      </c>
      <c r="M1688" s="69">
        <v>71.25</v>
      </c>
      <c r="N1688" s="40"/>
    </row>
    <row r="1689" spans="1:14" x14ac:dyDescent="0.25">
      <c r="A1689" s="47" t="s">
        <v>4907</v>
      </c>
      <c r="B1689" s="63" t="s">
        <v>2431</v>
      </c>
      <c r="C1689" s="64" t="s">
        <v>104</v>
      </c>
      <c r="D1689" s="65">
        <v>71745</v>
      </c>
      <c r="E1689" s="66" t="s">
        <v>1064</v>
      </c>
      <c r="F1689" s="67" t="s">
        <v>101</v>
      </c>
      <c r="G1689" s="68">
        <v>4</v>
      </c>
      <c r="H1689" s="68">
        <v>1</v>
      </c>
      <c r="I1689" s="69">
        <v>4</v>
      </c>
      <c r="J1689" s="69">
        <v>3.67</v>
      </c>
      <c r="K1689" s="69">
        <v>2.96</v>
      </c>
      <c r="L1689" s="69">
        <v>26.52</v>
      </c>
      <c r="M1689" s="69">
        <v>26.52</v>
      </c>
      <c r="N1689" s="40"/>
    </row>
    <row r="1690" spans="1:14" x14ac:dyDescent="0.25">
      <c r="A1690" s="47" t="s">
        <v>4908</v>
      </c>
      <c r="B1690" s="63" t="s">
        <v>2432</v>
      </c>
      <c r="C1690" s="64" t="s">
        <v>104</v>
      </c>
      <c r="D1690" s="65">
        <v>72226</v>
      </c>
      <c r="E1690" s="66" t="s">
        <v>1068</v>
      </c>
      <c r="F1690" s="67" t="s">
        <v>101</v>
      </c>
      <c r="G1690" s="68">
        <v>1</v>
      </c>
      <c r="H1690" s="68">
        <v>1</v>
      </c>
      <c r="I1690" s="69">
        <v>1</v>
      </c>
      <c r="J1690" s="69">
        <v>583.86</v>
      </c>
      <c r="K1690" s="69">
        <v>4.9400000000000004</v>
      </c>
      <c r="L1690" s="69">
        <v>588.79999999999995</v>
      </c>
      <c r="M1690" s="69">
        <v>588.79999999999995</v>
      </c>
      <c r="N1690" s="40"/>
    </row>
    <row r="1691" spans="1:14" x14ac:dyDescent="0.25">
      <c r="A1691" s="47" t="s">
        <v>4909</v>
      </c>
      <c r="B1691" s="63" t="s">
        <v>2433</v>
      </c>
      <c r="C1691" s="64" t="s">
        <v>104</v>
      </c>
      <c r="D1691" s="65">
        <v>71796</v>
      </c>
      <c r="E1691" s="66" t="s">
        <v>1070</v>
      </c>
      <c r="F1691" s="67" t="s">
        <v>101</v>
      </c>
      <c r="G1691" s="68">
        <v>1</v>
      </c>
      <c r="H1691" s="68">
        <v>1</v>
      </c>
      <c r="I1691" s="69">
        <v>1</v>
      </c>
      <c r="J1691" s="69">
        <v>25.12</v>
      </c>
      <c r="K1691" s="69">
        <v>4.45</v>
      </c>
      <c r="L1691" s="69">
        <v>29.57</v>
      </c>
      <c r="M1691" s="69">
        <v>29.57</v>
      </c>
      <c r="N1691" s="40"/>
    </row>
    <row r="1692" spans="1:14" x14ac:dyDescent="0.25">
      <c r="A1692" s="47" t="s">
        <v>4910</v>
      </c>
      <c r="B1692" s="63" t="s">
        <v>2434</v>
      </c>
      <c r="C1692" s="64" t="s">
        <v>104</v>
      </c>
      <c r="D1692" s="65">
        <v>71887</v>
      </c>
      <c r="E1692" s="66" t="s">
        <v>1072</v>
      </c>
      <c r="F1692" s="67" t="s">
        <v>101</v>
      </c>
      <c r="G1692" s="68">
        <v>1</v>
      </c>
      <c r="H1692" s="68">
        <v>1</v>
      </c>
      <c r="I1692" s="69">
        <v>1</v>
      </c>
      <c r="J1692" s="69">
        <v>583.04999999999995</v>
      </c>
      <c r="K1692" s="69">
        <v>51.88</v>
      </c>
      <c r="L1692" s="69">
        <v>634.92999999999995</v>
      </c>
      <c r="M1692" s="69">
        <v>634.92999999999995</v>
      </c>
      <c r="N1692" s="40"/>
    </row>
    <row r="1693" spans="1:14" x14ac:dyDescent="0.25">
      <c r="A1693" s="47" t="s">
        <v>4911</v>
      </c>
      <c r="B1693" s="63" t="s">
        <v>2435</v>
      </c>
      <c r="C1693" s="64" t="s">
        <v>104</v>
      </c>
      <c r="D1693" s="65">
        <v>72291</v>
      </c>
      <c r="E1693" s="66" t="s">
        <v>1074</v>
      </c>
      <c r="F1693" s="67" t="s">
        <v>101</v>
      </c>
      <c r="G1693" s="68">
        <v>1</v>
      </c>
      <c r="H1693" s="68">
        <v>1</v>
      </c>
      <c r="I1693" s="69">
        <v>1</v>
      </c>
      <c r="J1693" s="69">
        <v>57.23</v>
      </c>
      <c r="K1693" s="69">
        <v>2.96</v>
      </c>
      <c r="L1693" s="69">
        <v>60.19</v>
      </c>
      <c r="M1693" s="69">
        <v>60.19</v>
      </c>
      <c r="N1693" s="40"/>
    </row>
    <row r="1694" spans="1:14" x14ac:dyDescent="0.25">
      <c r="A1694" s="47" t="s">
        <v>4912</v>
      </c>
      <c r="B1694" s="63" t="s">
        <v>2436</v>
      </c>
      <c r="C1694" s="64" t="s">
        <v>104</v>
      </c>
      <c r="D1694" s="65">
        <v>71886</v>
      </c>
      <c r="E1694" s="66" t="s">
        <v>1076</v>
      </c>
      <c r="F1694" s="67" t="s">
        <v>101</v>
      </c>
      <c r="G1694" s="68">
        <v>24</v>
      </c>
      <c r="H1694" s="68">
        <v>1</v>
      </c>
      <c r="I1694" s="69">
        <v>24</v>
      </c>
      <c r="J1694" s="69">
        <v>36.72</v>
      </c>
      <c r="K1694" s="69">
        <v>3.84</v>
      </c>
      <c r="L1694" s="69">
        <v>973.44</v>
      </c>
      <c r="M1694" s="69">
        <v>973.44</v>
      </c>
      <c r="N1694" s="40"/>
    </row>
    <row r="1695" spans="1:14" x14ac:dyDescent="0.25">
      <c r="A1695" s="47" t="s">
        <v>4913</v>
      </c>
      <c r="B1695" s="63" t="s">
        <v>2437</v>
      </c>
      <c r="C1695" s="64" t="s">
        <v>104</v>
      </c>
      <c r="D1695" s="65">
        <v>72425</v>
      </c>
      <c r="E1695" s="66" t="s">
        <v>1447</v>
      </c>
      <c r="F1695" s="67" t="s">
        <v>101</v>
      </c>
      <c r="G1695" s="68">
        <v>4</v>
      </c>
      <c r="H1695" s="68">
        <v>1</v>
      </c>
      <c r="I1695" s="69">
        <v>4</v>
      </c>
      <c r="J1695" s="69">
        <v>3.58</v>
      </c>
      <c r="K1695" s="69">
        <v>0.88</v>
      </c>
      <c r="L1695" s="69">
        <v>17.84</v>
      </c>
      <c r="M1695" s="69">
        <v>17.84</v>
      </c>
      <c r="N1695" s="40"/>
    </row>
    <row r="1696" spans="1:14" x14ac:dyDescent="0.25">
      <c r="A1696" s="47" t="s">
        <v>4914</v>
      </c>
      <c r="B1696" s="63" t="s">
        <v>2438</v>
      </c>
      <c r="C1696" s="64" t="s">
        <v>104</v>
      </c>
      <c r="D1696" s="65">
        <v>72450</v>
      </c>
      <c r="E1696" s="66" t="s">
        <v>1080</v>
      </c>
      <c r="F1696" s="67" t="s">
        <v>101</v>
      </c>
      <c r="G1696" s="68">
        <v>1</v>
      </c>
      <c r="H1696" s="68">
        <v>1</v>
      </c>
      <c r="I1696" s="69">
        <v>1</v>
      </c>
      <c r="J1696" s="69">
        <v>361.05</v>
      </c>
      <c r="K1696" s="69">
        <v>2.96</v>
      </c>
      <c r="L1696" s="69">
        <v>364.01</v>
      </c>
      <c r="M1696" s="69">
        <v>364.01</v>
      </c>
      <c r="N1696" s="40"/>
    </row>
    <row r="1697" spans="1:14" x14ac:dyDescent="0.25">
      <c r="A1697" s="47" t="s">
        <v>4915</v>
      </c>
      <c r="B1697" s="63" t="s">
        <v>2439</v>
      </c>
      <c r="C1697" s="64" t="s">
        <v>104</v>
      </c>
      <c r="D1697" s="65">
        <v>72556</v>
      </c>
      <c r="E1697" s="66" t="s">
        <v>1082</v>
      </c>
      <c r="F1697" s="67" t="s">
        <v>101</v>
      </c>
      <c r="G1697" s="68">
        <v>8</v>
      </c>
      <c r="H1697" s="68">
        <v>1</v>
      </c>
      <c r="I1697" s="69">
        <v>8</v>
      </c>
      <c r="J1697" s="69">
        <v>23.02</v>
      </c>
      <c r="K1697" s="69">
        <v>10.97</v>
      </c>
      <c r="L1697" s="69">
        <v>271.92</v>
      </c>
      <c r="M1697" s="69">
        <v>271.92</v>
      </c>
      <c r="N1697" s="40"/>
    </row>
    <row r="1698" spans="1:14" x14ac:dyDescent="0.25">
      <c r="A1698" s="47" t="s">
        <v>4916</v>
      </c>
      <c r="B1698" s="57" t="s">
        <v>2440</v>
      </c>
      <c r="C1698" s="60"/>
      <c r="D1698" s="60"/>
      <c r="E1698" s="59" t="s">
        <v>32</v>
      </c>
      <c r="F1698" s="60"/>
      <c r="G1698" s="61"/>
      <c r="H1698" s="61"/>
      <c r="I1698" s="61"/>
      <c r="J1698" s="61"/>
      <c r="K1698" s="61"/>
      <c r="L1698" s="62">
        <v>12850.89</v>
      </c>
      <c r="M1698" s="62">
        <v>12850.89</v>
      </c>
      <c r="N1698" s="40"/>
    </row>
    <row r="1699" spans="1:14" x14ac:dyDescent="0.25">
      <c r="A1699" s="47" t="s">
        <v>4917</v>
      </c>
      <c r="B1699" s="72" t="s">
        <v>2441</v>
      </c>
      <c r="C1699" s="73"/>
      <c r="D1699" s="73"/>
      <c r="E1699" s="74" t="s">
        <v>1085</v>
      </c>
      <c r="F1699" s="73"/>
      <c r="G1699" s="75"/>
      <c r="H1699" s="75"/>
      <c r="I1699" s="75"/>
      <c r="J1699" s="75"/>
      <c r="K1699" s="75"/>
      <c r="L1699" s="76">
        <v>4683.7599999999993</v>
      </c>
      <c r="M1699" s="76">
        <v>4683.7599999999993</v>
      </c>
      <c r="N1699" s="40"/>
    </row>
    <row r="1700" spans="1:14" x14ac:dyDescent="0.25">
      <c r="A1700" s="47" t="s">
        <v>4918</v>
      </c>
      <c r="B1700" s="78" t="s">
        <v>2442</v>
      </c>
      <c r="C1700" s="79"/>
      <c r="D1700" s="79"/>
      <c r="E1700" s="80" t="s">
        <v>1087</v>
      </c>
      <c r="F1700" s="79"/>
      <c r="G1700" s="81"/>
      <c r="H1700" s="81"/>
      <c r="I1700" s="81"/>
      <c r="J1700" s="81"/>
      <c r="K1700" s="81"/>
      <c r="L1700" s="82">
        <v>2196.52</v>
      </c>
      <c r="M1700" s="82">
        <v>2196.52</v>
      </c>
      <c r="N1700" s="40"/>
    </row>
    <row r="1701" spans="1:14" x14ac:dyDescent="0.25">
      <c r="A1701" s="47" t="s">
        <v>4919</v>
      </c>
      <c r="B1701" s="63" t="s">
        <v>2443</v>
      </c>
      <c r="C1701" s="64" t="s">
        <v>104</v>
      </c>
      <c r="D1701" s="65">
        <v>80502</v>
      </c>
      <c r="E1701" s="66" t="s">
        <v>1089</v>
      </c>
      <c r="F1701" s="67" t="s">
        <v>101</v>
      </c>
      <c r="G1701" s="68">
        <v>4</v>
      </c>
      <c r="H1701" s="68">
        <v>1</v>
      </c>
      <c r="I1701" s="69">
        <v>4</v>
      </c>
      <c r="J1701" s="69">
        <v>208.13</v>
      </c>
      <c r="K1701" s="69">
        <v>56.03</v>
      </c>
      <c r="L1701" s="69">
        <v>1056.6400000000001</v>
      </c>
      <c r="M1701" s="69">
        <v>1056.6400000000001</v>
      </c>
      <c r="N1701" s="40"/>
    </row>
    <row r="1702" spans="1:14" x14ac:dyDescent="0.25">
      <c r="A1702" s="47" t="s">
        <v>4920</v>
      </c>
      <c r="B1702" s="63" t="s">
        <v>2444</v>
      </c>
      <c r="C1702" s="64" t="s">
        <v>104</v>
      </c>
      <c r="D1702" s="65">
        <v>80515</v>
      </c>
      <c r="E1702" s="66" t="s">
        <v>1091</v>
      </c>
      <c r="F1702" s="67" t="s">
        <v>101</v>
      </c>
      <c r="G1702" s="68">
        <v>4</v>
      </c>
      <c r="H1702" s="68">
        <v>1</v>
      </c>
      <c r="I1702" s="69">
        <v>4</v>
      </c>
      <c r="J1702" s="69">
        <v>159.19999999999999</v>
      </c>
      <c r="K1702" s="69">
        <v>48.27</v>
      </c>
      <c r="L1702" s="69">
        <v>829.88</v>
      </c>
      <c r="M1702" s="69">
        <v>829.88</v>
      </c>
      <c r="N1702" s="40"/>
    </row>
    <row r="1703" spans="1:14" x14ac:dyDescent="0.25">
      <c r="A1703" s="47" t="s">
        <v>4921</v>
      </c>
      <c r="B1703" s="63" t="s">
        <v>2445</v>
      </c>
      <c r="C1703" s="64" t="s">
        <v>104</v>
      </c>
      <c r="D1703" s="65">
        <v>80520</v>
      </c>
      <c r="E1703" s="66" t="s">
        <v>1093</v>
      </c>
      <c r="F1703" s="67" t="s">
        <v>639</v>
      </c>
      <c r="G1703" s="68">
        <v>4</v>
      </c>
      <c r="H1703" s="68">
        <v>1</v>
      </c>
      <c r="I1703" s="69">
        <v>4</v>
      </c>
      <c r="J1703" s="69">
        <v>4.04</v>
      </c>
      <c r="K1703" s="69">
        <v>5.92</v>
      </c>
      <c r="L1703" s="69">
        <v>39.840000000000003</v>
      </c>
      <c r="M1703" s="69">
        <v>39.840000000000003</v>
      </c>
      <c r="N1703" s="40"/>
    </row>
    <row r="1704" spans="1:14" x14ac:dyDescent="0.25">
      <c r="A1704" s="47" t="s">
        <v>4922</v>
      </c>
      <c r="B1704" s="63" t="s">
        <v>2446</v>
      </c>
      <c r="C1704" s="64" t="s">
        <v>104</v>
      </c>
      <c r="D1704" s="65">
        <v>80510</v>
      </c>
      <c r="E1704" s="66" t="s">
        <v>1095</v>
      </c>
      <c r="F1704" s="67" t="s">
        <v>101</v>
      </c>
      <c r="G1704" s="68">
        <v>4</v>
      </c>
      <c r="H1704" s="68">
        <v>1</v>
      </c>
      <c r="I1704" s="69">
        <v>4</v>
      </c>
      <c r="J1704" s="69">
        <v>10.42</v>
      </c>
      <c r="K1704" s="69">
        <v>4.45</v>
      </c>
      <c r="L1704" s="69">
        <v>59.48</v>
      </c>
      <c r="M1704" s="69">
        <v>59.48</v>
      </c>
      <c r="N1704" s="40"/>
    </row>
    <row r="1705" spans="1:14" x14ac:dyDescent="0.25">
      <c r="A1705" s="47" t="s">
        <v>4923</v>
      </c>
      <c r="B1705" s="63" t="s">
        <v>2447</v>
      </c>
      <c r="C1705" s="64" t="s">
        <v>104</v>
      </c>
      <c r="D1705" s="65">
        <v>80513</v>
      </c>
      <c r="E1705" s="66" t="s">
        <v>1097</v>
      </c>
      <c r="F1705" s="67" t="s">
        <v>101</v>
      </c>
      <c r="G1705" s="68">
        <v>4</v>
      </c>
      <c r="H1705" s="68">
        <v>1</v>
      </c>
      <c r="I1705" s="69">
        <v>4</v>
      </c>
      <c r="J1705" s="69">
        <v>9.5399999999999991</v>
      </c>
      <c r="K1705" s="69">
        <v>9.49</v>
      </c>
      <c r="L1705" s="69">
        <v>76.12</v>
      </c>
      <c r="M1705" s="69">
        <v>76.12</v>
      </c>
      <c r="N1705" s="40"/>
    </row>
    <row r="1706" spans="1:14" x14ac:dyDescent="0.25">
      <c r="A1706" s="47" t="s">
        <v>4924</v>
      </c>
      <c r="B1706" s="63" t="s">
        <v>2448</v>
      </c>
      <c r="C1706" s="64" t="s">
        <v>104</v>
      </c>
      <c r="D1706" s="65">
        <v>80514</v>
      </c>
      <c r="E1706" s="66" t="s">
        <v>1099</v>
      </c>
      <c r="F1706" s="67" t="s">
        <v>101</v>
      </c>
      <c r="G1706" s="68">
        <v>4</v>
      </c>
      <c r="H1706" s="68">
        <v>1</v>
      </c>
      <c r="I1706" s="69">
        <v>4</v>
      </c>
      <c r="J1706" s="69">
        <v>29.5</v>
      </c>
      <c r="K1706" s="69">
        <v>4.1399999999999997</v>
      </c>
      <c r="L1706" s="69">
        <v>134.56</v>
      </c>
      <c r="M1706" s="69">
        <v>134.56</v>
      </c>
      <c r="N1706" s="40"/>
    </row>
    <row r="1707" spans="1:14" x14ac:dyDescent="0.25">
      <c r="A1707" s="47" t="s">
        <v>4925</v>
      </c>
      <c r="B1707" s="78" t="s">
        <v>2449</v>
      </c>
      <c r="C1707" s="79"/>
      <c r="D1707" s="79"/>
      <c r="E1707" s="80" t="s">
        <v>1101</v>
      </c>
      <c r="F1707" s="79"/>
      <c r="G1707" s="81"/>
      <c r="H1707" s="81"/>
      <c r="I1707" s="81"/>
      <c r="J1707" s="81"/>
      <c r="K1707" s="81"/>
      <c r="L1707" s="82">
        <v>1352.1</v>
      </c>
      <c r="M1707" s="82">
        <v>1352.1</v>
      </c>
      <c r="N1707" s="40"/>
    </row>
    <row r="1708" spans="1:14" x14ac:dyDescent="0.25">
      <c r="A1708" s="47" t="s">
        <v>4926</v>
      </c>
      <c r="B1708" s="63" t="s">
        <v>2450</v>
      </c>
      <c r="C1708" s="64" t="s">
        <v>104</v>
      </c>
      <c r="D1708" s="65">
        <v>80556</v>
      </c>
      <c r="E1708" s="66" t="s">
        <v>1105</v>
      </c>
      <c r="F1708" s="67" t="s">
        <v>101</v>
      </c>
      <c r="G1708" s="68">
        <v>6</v>
      </c>
      <c r="H1708" s="68">
        <v>1</v>
      </c>
      <c r="I1708" s="69">
        <v>6</v>
      </c>
      <c r="J1708" s="69">
        <v>2.94</v>
      </c>
      <c r="K1708" s="69">
        <v>7.41</v>
      </c>
      <c r="L1708" s="69">
        <v>62.1</v>
      </c>
      <c r="M1708" s="69">
        <v>62.1</v>
      </c>
      <c r="N1708" s="40"/>
    </row>
    <row r="1709" spans="1:14" x14ac:dyDescent="0.3">
      <c r="A1709" s="47" t="s">
        <v>4927</v>
      </c>
      <c r="B1709" s="63" t="s">
        <v>2451</v>
      </c>
      <c r="C1709" s="64" t="s">
        <v>170</v>
      </c>
      <c r="D1709" s="65">
        <v>86883</v>
      </c>
      <c r="E1709" s="66" t="s">
        <v>1107</v>
      </c>
      <c r="F1709" s="67" t="s">
        <v>101</v>
      </c>
      <c r="G1709" s="68">
        <v>6</v>
      </c>
      <c r="H1709" s="68">
        <v>1</v>
      </c>
      <c r="I1709" s="69">
        <v>6</v>
      </c>
      <c r="J1709" s="69">
        <v>7.28</v>
      </c>
      <c r="K1709" s="69">
        <v>1.77</v>
      </c>
      <c r="L1709" s="69">
        <v>54.3</v>
      </c>
      <c r="M1709" s="69">
        <v>54.3</v>
      </c>
      <c r="N1709" s="41"/>
    </row>
    <row r="1710" spans="1:14" x14ac:dyDescent="0.25">
      <c r="A1710" s="47" t="s">
        <v>4928</v>
      </c>
      <c r="B1710" s="63" t="s">
        <v>2452</v>
      </c>
      <c r="C1710" s="64" t="s">
        <v>104</v>
      </c>
      <c r="D1710" s="65">
        <v>80570</v>
      </c>
      <c r="E1710" s="66" t="s">
        <v>1728</v>
      </c>
      <c r="F1710" s="67" t="s">
        <v>101</v>
      </c>
      <c r="G1710" s="68">
        <v>6</v>
      </c>
      <c r="H1710" s="68">
        <v>1</v>
      </c>
      <c r="I1710" s="69">
        <v>6</v>
      </c>
      <c r="J1710" s="69">
        <v>51.71</v>
      </c>
      <c r="K1710" s="69">
        <v>5.92</v>
      </c>
      <c r="L1710" s="69">
        <v>345.78</v>
      </c>
      <c r="M1710" s="69">
        <v>345.78</v>
      </c>
      <c r="N1710" s="40"/>
    </row>
    <row r="1711" spans="1:14" x14ac:dyDescent="0.25">
      <c r="A1711" s="47" t="s">
        <v>4929</v>
      </c>
      <c r="B1711" s="63" t="s">
        <v>2453</v>
      </c>
      <c r="C1711" s="64" t="s">
        <v>104</v>
      </c>
      <c r="D1711" s="65">
        <v>80580</v>
      </c>
      <c r="E1711" s="66" t="s">
        <v>1109</v>
      </c>
      <c r="F1711" s="67" t="s">
        <v>101</v>
      </c>
      <c r="G1711" s="68">
        <v>6</v>
      </c>
      <c r="H1711" s="68">
        <v>1</v>
      </c>
      <c r="I1711" s="69">
        <v>6</v>
      </c>
      <c r="J1711" s="69">
        <v>57.81</v>
      </c>
      <c r="K1711" s="69">
        <v>4.45</v>
      </c>
      <c r="L1711" s="69">
        <v>373.56</v>
      </c>
      <c r="M1711" s="69">
        <v>373.56</v>
      </c>
      <c r="N1711" s="40"/>
    </row>
    <row r="1712" spans="1:14" x14ac:dyDescent="0.25">
      <c r="A1712" s="47" t="s">
        <v>4930</v>
      </c>
      <c r="B1712" s="63" t="s">
        <v>2454</v>
      </c>
      <c r="C1712" s="64" t="s">
        <v>104</v>
      </c>
      <c r="D1712" s="65">
        <v>80587</v>
      </c>
      <c r="E1712" s="66" t="s">
        <v>2126</v>
      </c>
      <c r="F1712" s="67" t="s">
        <v>101</v>
      </c>
      <c r="G1712" s="68">
        <v>6</v>
      </c>
      <c r="H1712" s="68">
        <v>1</v>
      </c>
      <c r="I1712" s="69">
        <v>6</v>
      </c>
      <c r="J1712" s="69">
        <v>74.5</v>
      </c>
      <c r="K1712" s="69">
        <v>11.56</v>
      </c>
      <c r="L1712" s="69">
        <v>516.36</v>
      </c>
      <c r="M1712" s="69">
        <v>516.36</v>
      </c>
      <c r="N1712" s="40"/>
    </row>
    <row r="1713" spans="1:14" x14ac:dyDescent="0.25">
      <c r="A1713" s="47" t="s">
        <v>4931</v>
      </c>
      <c r="B1713" s="78" t="s">
        <v>2455</v>
      </c>
      <c r="C1713" s="79"/>
      <c r="D1713" s="79"/>
      <c r="E1713" s="80" t="s">
        <v>2456</v>
      </c>
      <c r="F1713" s="79"/>
      <c r="G1713" s="81"/>
      <c r="H1713" s="81"/>
      <c r="I1713" s="81"/>
      <c r="J1713" s="81"/>
      <c r="K1713" s="81"/>
      <c r="L1713" s="82">
        <v>203.68</v>
      </c>
      <c r="M1713" s="82">
        <v>203.68</v>
      </c>
      <c r="N1713" s="40"/>
    </row>
    <row r="1714" spans="1:14" x14ac:dyDescent="0.25">
      <c r="A1714" s="47" t="s">
        <v>4932</v>
      </c>
      <c r="B1714" s="63" t="s">
        <v>2457</v>
      </c>
      <c r="C1714" s="64" t="s">
        <v>104</v>
      </c>
      <c r="D1714" s="65">
        <v>80723</v>
      </c>
      <c r="E1714" s="66" t="s">
        <v>2458</v>
      </c>
      <c r="F1714" s="67" t="s">
        <v>101</v>
      </c>
      <c r="G1714" s="68">
        <v>8</v>
      </c>
      <c r="H1714" s="68">
        <v>1</v>
      </c>
      <c r="I1714" s="69">
        <v>8</v>
      </c>
      <c r="J1714" s="69">
        <v>10.64</v>
      </c>
      <c r="K1714" s="69">
        <v>14.82</v>
      </c>
      <c r="L1714" s="69">
        <v>203.68</v>
      </c>
      <c r="M1714" s="69">
        <v>203.68</v>
      </c>
      <c r="N1714" s="40"/>
    </row>
    <row r="1715" spans="1:14" x14ac:dyDescent="0.25">
      <c r="A1715" s="47" t="s">
        <v>4933</v>
      </c>
      <c r="B1715" s="78" t="s">
        <v>2459</v>
      </c>
      <c r="C1715" s="79"/>
      <c r="D1715" s="79"/>
      <c r="E1715" s="80" t="s">
        <v>1111</v>
      </c>
      <c r="F1715" s="79"/>
      <c r="G1715" s="81"/>
      <c r="H1715" s="81"/>
      <c r="I1715" s="81"/>
      <c r="J1715" s="81"/>
      <c r="K1715" s="81"/>
      <c r="L1715" s="82">
        <v>931.45999999999992</v>
      </c>
      <c r="M1715" s="82">
        <v>931.45999999999992</v>
      </c>
      <c r="N1715" s="40"/>
    </row>
    <row r="1716" spans="1:14" x14ac:dyDescent="0.25">
      <c r="A1716" s="47" t="s">
        <v>4934</v>
      </c>
      <c r="B1716" s="63" t="s">
        <v>2460</v>
      </c>
      <c r="C1716" s="64" t="s">
        <v>104</v>
      </c>
      <c r="D1716" s="65">
        <v>80928</v>
      </c>
      <c r="E1716" s="66" t="s">
        <v>1466</v>
      </c>
      <c r="F1716" s="67" t="s">
        <v>101</v>
      </c>
      <c r="G1716" s="68">
        <v>2</v>
      </c>
      <c r="H1716" s="68">
        <v>1</v>
      </c>
      <c r="I1716" s="69">
        <v>2</v>
      </c>
      <c r="J1716" s="69">
        <v>118.29</v>
      </c>
      <c r="K1716" s="69">
        <v>28.16</v>
      </c>
      <c r="L1716" s="69">
        <v>292.89999999999998</v>
      </c>
      <c r="M1716" s="69">
        <v>292.89999999999998</v>
      </c>
      <c r="N1716" s="40"/>
    </row>
    <row r="1717" spans="1:14" x14ac:dyDescent="0.25">
      <c r="A1717" s="47" t="s">
        <v>4935</v>
      </c>
      <c r="B1717" s="63" t="s">
        <v>2461</v>
      </c>
      <c r="C1717" s="64" t="s">
        <v>104</v>
      </c>
      <c r="D1717" s="65">
        <v>80946</v>
      </c>
      <c r="E1717" s="66" t="s">
        <v>1751</v>
      </c>
      <c r="F1717" s="67" t="s">
        <v>101</v>
      </c>
      <c r="G1717" s="68">
        <v>8</v>
      </c>
      <c r="H1717" s="68">
        <v>1</v>
      </c>
      <c r="I1717" s="69">
        <v>8</v>
      </c>
      <c r="J1717" s="69">
        <v>61.74</v>
      </c>
      <c r="K1717" s="69">
        <v>18.079999999999998</v>
      </c>
      <c r="L1717" s="69">
        <v>638.55999999999995</v>
      </c>
      <c r="M1717" s="69">
        <v>638.55999999999995</v>
      </c>
      <c r="N1717" s="40"/>
    </row>
    <row r="1718" spans="1:14" x14ac:dyDescent="0.25">
      <c r="A1718" s="47" t="s">
        <v>4936</v>
      </c>
      <c r="B1718" s="72" t="s">
        <v>2462</v>
      </c>
      <c r="C1718" s="73"/>
      <c r="D1718" s="73"/>
      <c r="E1718" s="74" t="s">
        <v>515</v>
      </c>
      <c r="F1718" s="73"/>
      <c r="G1718" s="75"/>
      <c r="H1718" s="75"/>
      <c r="I1718" s="75"/>
      <c r="J1718" s="75"/>
      <c r="K1718" s="75"/>
      <c r="L1718" s="76">
        <v>2445.89</v>
      </c>
      <c r="M1718" s="76">
        <v>2445.89</v>
      </c>
      <c r="N1718" s="40"/>
    </row>
    <row r="1719" spans="1:14" x14ac:dyDescent="0.25">
      <c r="A1719" s="47" t="s">
        <v>4937</v>
      </c>
      <c r="B1719" s="78" t="s">
        <v>2463</v>
      </c>
      <c r="C1719" s="79"/>
      <c r="D1719" s="79"/>
      <c r="E1719" s="80" t="s">
        <v>517</v>
      </c>
      <c r="F1719" s="79"/>
      <c r="G1719" s="81"/>
      <c r="H1719" s="81"/>
      <c r="I1719" s="81"/>
      <c r="J1719" s="81"/>
      <c r="K1719" s="81"/>
      <c r="L1719" s="82">
        <v>1286.1199999999999</v>
      </c>
      <c r="M1719" s="82">
        <v>1286.1199999999999</v>
      </c>
      <c r="N1719" s="40"/>
    </row>
    <row r="1720" spans="1:14" x14ac:dyDescent="0.25">
      <c r="A1720" s="47" t="s">
        <v>4938</v>
      </c>
      <c r="B1720" s="63" t="s">
        <v>2464</v>
      </c>
      <c r="C1720" s="64" t="s">
        <v>104</v>
      </c>
      <c r="D1720" s="65">
        <v>81003</v>
      </c>
      <c r="E1720" s="66" t="s">
        <v>519</v>
      </c>
      <c r="F1720" s="67" t="s">
        <v>123</v>
      </c>
      <c r="G1720" s="68">
        <v>28</v>
      </c>
      <c r="H1720" s="68">
        <v>1</v>
      </c>
      <c r="I1720" s="69">
        <v>28</v>
      </c>
      <c r="J1720" s="69">
        <v>3.34</v>
      </c>
      <c r="K1720" s="69">
        <v>3.56</v>
      </c>
      <c r="L1720" s="69">
        <v>193.2</v>
      </c>
      <c r="M1720" s="69">
        <v>193.2</v>
      </c>
      <c r="N1720" s="40"/>
    </row>
    <row r="1721" spans="1:14" x14ac:dyDescent="0.25">
      <c r="A1721" s="47" t="s">
        <v>4939</v>
      </c>
      <c r="B1721" s="63" t="s">
        <v>2465</v>
      </c>
      <c r="C1721" s="64" t="s">
        <v>104</v>
      </c>
      <c r="D1721" s="65">
        <v>81004</v>
      </c>
      <c r="E1721" s="66" t="s">
        <v>1471</v>
      </c>
      <c r="F1721" s="67" t="s">
        <v>123</v>
      </c>
      <c r="G1721" s="68">
        <v>4</v>
      </c>
      <c r="H1721" s="68">
        <v>1</v>
      </c>
      <c r="I1721" s="69">
        <v>4</v>
      </c>
      <c r="J1721" s="69">
        <v>8.14</v>
      </c>
      <c r="K1721" s="69">
        <v>3.82</v>
      </c>
      <c r="L1721" s="69">
        <v>47.84</v>
      </c>
      <c r="M1721" s="69">
        <v>47.84</v>
      </c>
      <c r="N1721" s="40"/>
    </row>
    <row r="1722" spans="1:14" x14ac:dyDescent="0.25">
      <c r="A1722" s="47" t="s">
        <v>4940</v>
      </c>
      <c r="B1722" s="63" t="s">
        <v>2466</v>
      </c>
      <c r="C1722" s="64" t="s">
        <v>104</v>
      </c>
      <c r="D1722" s="65">
        <v>81005</v>
      </c>
      <c r="E1722" s="66" t="s">
        <v>522</v>
      </c>
      <c r="F1722" s="67" t="s">
        <v>123</v>
      </c>
      <c r="G1722" s="68">
        <v>24</v>
      </c>
      <c r="H1722" s="68">
        <v>1</v>
      </c>
      <c r="I1722" s="69">
        <v>24</v>
      </c>
      <c r="J1722" s="69">
        <v>11.51</v>
      </c>
      <c r="K1722" s="69">
        <v>5.87</v>
      </c>
      <c r="L1722" s="69">
        <v>417.12</v>
      </c>
      <c r="M1722" s="69">
        <v>417.12</v>
      </c>
      <c r="N1722" s="40"/>
    </row>
    <row r="1723" spans="1:14" x14ac:dyDescent="0.25">
      <c r="A1723" s="47" t="s">
        <v>4941</v>
      </c>
      <c r="B1723" s="63" t="s">
        <v>2467</v>
      </c>
      <c r="C1723" s="64" t="s">
        <v>104</v>
      </c>
      <c r="D1723" s="65">
        <v>81006</v>
      </c>
      <c r="E1723" s="66" t="s">
        <v>1118</v>
      </c>
      <c r="F1723" s="67" t="s">
        <v>123</v>
      </c>
      <c r="G1723" s="68">
        <v>18</v>
      </c>
      <c r="H1723" s="68">
        <v>1</v>
      </c>
      <c r="I1723" s="69">
        <v>18</v>
      </c>
      <c r="J1723" s="69">
        <v>12.61</v>
      </c>
      <c r="K1723" s="69">
        <v>6.61</v>
      </c>
      <c r="L1723" s="69">
        <v>345.96</v>
      </c>
      <c r="M1723" s="69">
        <v>345.96</v>
      </c>
      <c r="N1723" s="40"/>
    </row>
    <row r="1724" spans="1:14" x14ac:dyDescent="0.25">
      <c r="A1724" s="47" t="s">
        <v>4942</v>
      </c>
      <c r="B1724" s="63" t="s">
        <v>2468</v>
      </c>
      <c r="C1724" s="64" t="s">
        <v>104</v>
      </c>
      <c r="D1724" s="65">
        <v>81008</v>
      </c>
      <c r="E1724" s="66" t="s">
        <v>526</v>
      </c>
      <c r="F1724" s="67" t="s">
        <v>123</v>
      </c>
      <c r="G1724" s="68">
        <v>6</v>
      </c>
      <c r="H1724" s="68">
        <v>1</v>
      </c>
      <c r="I1724" s="69">
        <v>6</v>
      </c>
      <c r="J1724" s="69">
        <v>34.97</v>
      </c>
      <c r="K1724" s="69">
        <v>12.03</v>
      </c>
      <c r="L1724" s="69">
        <v>282</v>
      </c>
      <c r="M1724" s="69">
        <v>282</v>
      </c>
      <c r="N1724" s="40"/>
    </row>
    <row r="1725" spans="1:14" x14ac:dyDescent="0.25">
      <c r="A1725" s="47" t="s">
        <v>4943</v>
      </c>
      <c r="B1725" s="78" t="s">
        <v>2469</v>
      </c>
      <c r="C1725" s="79"/>
      <c r="D1725" s="79"/>
      <c r="E1725" s="80" t="s">
        <v>1120</v>
      </c>
      <c r="F1725" s="79"/>
      <c r="G1725" s="81"/>
      <c r="H1725" s="81"/>
      <c r="I1725" s="81"/>
      <c r="J1725" s="81"/>
      <c r="K1725" s="81"/>
      <c r="L1725" s="82">
        <v>85</v>
      </c>
      <c r="M1725" s="82">
        <v>85</v>
      </c>
      <c r="N1725" s="40"/>
    </row>
    <row r="1726" spans="1:14" x14ac:dyDescent="0.25">
      <c r="A1726" s="47" t="s">
        <v>4944</v>
      </c>
      <c r="B1726" s="63" t="s">
        <v>2470</v>
      </c>
      <c r="C1726" s="64" t="s">
        <v>104</v>
      </c>
      <c r="D1726" s="65">
        <v>81066</v>
      </c>
      <c r="E1726" s="66" t="s">
        <v>1122</v>
      </c>
      <c r="F1726" s="67" t="s">
        <v>101</v>
      </c>
      <c r="G1726" s="68">
        <v>16</v>
      </c>
      <c r="H1726" s="68">
        <v>1</v>
      </c>
      <c r="I1726" s="69">
        <v>16</v>
      </c>
      <c r="J1726" s="69">
        <v>0.86</v>
      </c>
      <c r="K1726" s="69">
        <v>2.66</v>
      </c>
      <c r="L1726" s="69">
        <v>56.32</v>
      </c>
      <c r="M1726" s="69">
        <v>56.32</v>
      </c>
      <c r="N1726" s="40"/>
    </row>
    <row r="1727" spans="1:14" x14ac:dyDescent="0.25">
      <c r="A1727" s="47" t="s">
        <v>4945</v>
      </c>
      <c r="B1727" s="63" t="s">
        <v>2471</v>
      </c>
      <c r="C1727" s="64" t="s">
        <v>104</v>
      </c>
      <c r="D1727" s="65">
        <v>81068</v>
      </c>
      <c r="E1727" s="66" t="s">
        <v>1475</v>
      </c>
      <c r="F1727" s="67" t="s">
        <v>101</v>
      </c>
      <c r="G1727" s="68">
        <v>4</v>
      </c>
      <c r="H1727" s="68">
        <v>1</v>
      </c>
      <c r="I1727" s="69">
        <v>4</v>
      </c>
      <c r="J1727" s="69">
        <v>3.03</v>
      </c>
      <c r="K1727" s="69">
        <v>4.1399999999999997</v>
      </c>
      <c r="L1727" s="69">
        <v>28.68</v>
      </c>
      <c r="M1727" s="69">
        <v>28.68</v>
      </c>
      <c r="N1727" s="40"/>
    </row>
    <row r="1728" spans="1:14" x14ac:dyDescent="0.25">
      <c r="A1728" s="47" t="s">
        <v>4946</v>
      </c>
      <c r="B1728" s="78" t="s">
        <v>2472</v>
      </c>
      <c r="C1728" s="79"/>
      <c r="D1728" s="79"/>
      <c r="E1728" s="80" t="s">
        <v>540</v>
      </c>
      <c r="F1728" s="79"/>
      <c r="G1728" s="81"/>
      <c r="H1728" s="81"/>
      <c r="I1728" s="81"/>
      <c r="J1728" s="81"/>
      <c r="K1728" s="81"/>
      <c r="L1728" s="82">
        <v>137.54</v>
      </c>
      <c r="M1728" s="82">
        <v>137.54</v>
      </c>
      <c r="N1728" s="40"/>
    </row>
    <row r="1729" spans="1:14" ht="24" x14ac:dyDescent="0.3">
      <c r="A1729" s="47" t="s">
        <v>4947</v>
      </c>
      <c r="B1729" s="63" t="s">
        <v>2473</v>
      </c>
      <c r="C1729" s="64" t="s">
        <v>170</v>
      </c>
      <c r="D1729" s="65">
        <v>96662</v>
      </c>
      <c r="E1729" s="66" t="s">
        <v>2474</v>
      </c>
      <c r="F1729" s="67" t="s">
        <v>101</v>
      </c>
      <c r="G1729" s="68">
        <v>2</v>
      </c>
      <c r="H1729" s="68">
        <v>1</v>
      </c>
      <c r="I1729" s="69">
        <v>2</v>
      </c>
      <c r="J1729" s="69">
        <v>4.88</v>
      </c>
      <c r="K1729" s="69">
        <v>2.4900000000000002</v>
      </c>
      <c r="L1729" s="69">
        <v>14.74</v>
      </c>
      <c r="M1729" s="69">
        <v>14.74</v>
      </c>
      <c r="N1729" s="41"/>
    </row>
    <row r="1730" spans="1:14" ht="24" x14ac:dyDescent="0.3">
      <c r="A1730" s="47" t="s">
        <v>4948</v>
      </c>
      <c r="B1730" s="63" t="s">
        <v>2475</v>
      </c>
      <c r="C1730" s="64" t="s">
        <v>170</v>
      </c>
      <c r="D1730" s="65">
        <v>103977</v>
      </c>
      <c r="E1730" s="70" t="s">
        <v>3218</v>
      </c>
      <c r="F1730" s="67" t="s">
        <v>101</v>
      </c>
      <c r="G1730" s="68">
        <v>2</v>
      </c>
      <c r="H1730" s="68">
        <v>1</v>
      </c>
      <c r="I1730" s="69">
        <v>2</v>
      </c>
      <c r="J1730" s="69">
        <v>4.2300000000000004</v>
      </c>
      <c r="K1730" s="69">
        <v>1.83</v>
      </c>
      <c r="L1730" s="69">
        <v>12.12</v>
      </c>
      <c r="M1730" s="69">
        <v>12.12</v>
      </c>
      <c r="N1730" s="41"/>
    </row>
    <row r="1731" spans="1:14" ht="24" x14ac:dyDescent="0.3">
      <c r="A1731" s="47" t="s">
        <v>4949</v>
      </c>
      <c r="B1731" s="63" t="s">
        <v>2476</v>
      </c>
      <c r="C1731" s="64" t="s">
        <v>170</v>
      </c>
      <c r="D1731" s="65">
        <v>96704</v>
      </c>
      <c r="E1731" s="70" t="s">
        <v>3219</v>
      </c>
      <c r="F1731" s="67" t="s">
        <v>101</v>
      </c>
      <c r="G1731" s="68">
        <v>2</v>
      </c>
      <c r="H1731" s="68">
        <v>1</v>
      </c>
      <c r="I1731" s="69">
        <v>2</v>
      </c>
      <c r="J1731" s="69">
        <v>12.03</v>
      </c>
      <c r="K1731" s="69">
        <v>4.17</v>
      </c>
      <c r="L1731" s="69">
        <v>32.4</v>
      </c>
      <c r="M1731" s="69">
        <v>32.4</v>
      </c>
      <c r="N1731" s="41"/>
    </row>
    <row r="1732" spans="1:14" x14ac:dyDescent="0.25">
      <c r="A1732" s="47" t="s">
        <v>4950</v>
      </c>
      <c r="B1732" s="63" t="s">
        <v>2477</v>
      </c>
      <c r="C1732" s="64" t="s">
        <v>104</v>
      </c>
      <c r="D1732" s="65">
        <v>81164</v>
      </c>
      <c r="E1732" s="66" t="s">
        <v>2478</v>
      </c>
      <c r="F1732" s="67" t="s">
        <v>101</v>
      </c>
      <c r="G1732" s="68">
        <v>4</v>
      </c>
      <c r="H1732" s="68">
        <v>1</v>
      </c>
      <c r="I1732" s="69">
        <v>4</v>
      </c>
      <c r="J1732" s="69">
        <v>3.38</v>
      </c>
      <c r="K1732" s="69">
        <v>5.04</v>
      </c>
      <c r="L1732" s="69">
        <v>33.68</v>
      </c>
      <c r="M1732" s="69">
        <v>33.68</v>
      </c>
      <c r="N1732" s="40"/>
    </row>
    <row r="1733" spans="1:14" x14ac:dyDescent="0.25">
      <c r="A1733" s="47" t="s">
        <v>4951</v>
      </c>
      <c r="B1733" s="63" t="s">
        <v>2479</v>
      </c>
      <c r="C1733" s="64" t="s">
        <v>104</v>
      </c>
      <c r="D1733" s="65">
        <v>81185</v>
      </c>
      <c r="E1733" s="66" t="s">
        <v>2480</v>
      </c>
      <c r="F1733" s="67" t="s">
        <v>101</v>
      </c>
      <c r="G1733" s="68">
        <v>2</v>
      </c>
      <c r="H1733" s="68">
        <v>1</v>
      </c>
      <c r="I1733" s="69">
        <v>2</v>
      </c>
      <c r="J1733" s="69">
        <v>16.82</v>
      </c>
      <c r="K1733" s="69">
        <v>5.48</v>
      </c>
      <c r="L1733" s="69">
        <v>44.6</v>
      </c>
      <c r="M1733" s="69">
        <v>44.6</v>
      </c>
      <c r="N1733" s="40"/>
    </row>
    <row r="1734" spans="1:14" x14ac:dyDescent="0.25">
      <c r="A1734" s="47" t="s">
        <v>4952</v>
      </c>
      <c r="B1734" s="78" t="s">
        <v>2481</v>
      </c>
      <c r="C1734" s="79"/>
      <c r="D1734" s="79"/>
      <c r="E1734" s="80" t="s">
        <v>548</v>
      </c>
      <c r="F1734" s="79"/>
      <c r="G1734" s="81"/>
      <c r="H1734" s="81"/>
      <c r="I1734" s="81"/>
      <c r="J1734" s="81"/>
      <c r="K1734" s="81"/>
      <c r="L1734" s="82">
        <v>249.39000000000001</v>
      </c>
      <c r="M1734" s="82">
        <v>249.39000000000001</v>
      </c>
      <c r="N1734" s="40"/>
    </row>
    <row r="1735" spans="1:14" x14ac:dyDescent="0.25">
      <c r="A1735" s="47" t="s">
        <v>4953</v>
      </c>
      <c r="B1735" s="63" t="s">
        <v>2482</v>
      </c>
      <c r="C1735" s="64" t="s">
        <v>104</v>
      </c>
      <c r="D1735" s="65">
        <v>81302</v>
      </c>
      <c r="E1735" s="66" t="s">
        <v>1487</v>
      </c>
      <c r="F1735" s="67" t="s">
        <v>101</v>
      </c>
      <c r="G1735" s="68">
        <v>1</v>
      </c>
      <c r="H1735" s="68">
        <v>1</v>
      </c>
      <c r="I1735" s="69">
        <v>1</v>
      </c>
      <c r="J1735" s="69">
        <v>1.6</v>
      </c>
      <c r="K1735" s="69">
        <v>5.33</v>
      </c>
      <c r="L1735" s="69">
        <v>6.93</v>
      </c>
      <c r="M1735" s="69">
        <v>6.93</v>
      </c>
      <c r="N1735" s="40"/>
    </row>
    <row r="1736" spans="1:14" ht="24" x14ac:dyDescent="0.3">
      <c r="A1736" s="47" t="s">
        <v>4954</v>
      </c>
      <c r="B1736" s="63" t="s">
        <v>2483</v>
      </c>
      <c r="C1736" s="64" t="s">
        <v>170</v>
      </c>
      <c r="D1736" s="65">
        <v>89481</v>
      </c>
      <c r="E1736" s="66" t="s">
        <v>550</v>
      </c>
      <c r="F1736" s="67" t="s">
        <v>101</v>
      </c>
      <c r="G1736" s="68">
        <v>4</v>
      </c>
      <c r="H1736" s="68">
        <v>1</v>
      </c>
      <c r="I1736" s="69">
        <v>4</v>
      </c>
      <c r="J1736" s="69">
        <v>2.2799999999999998</v>
      </c>
      <c r="K1736" s="69">
        <v>2.04</v>
      </c>
      <c r="L1736" s="69">
        <v>17.28</v>
      </c>
      <c r="M1736" s="69">
        <v>17.28</v>
      </c>
      <c r="N1736" s="41"/>
    </row>
    <row r="1737" spans="1:14" x14ac:dyDescent="0.25">
      <c r="A1737" s="47" t="s">
        <v>4955</v>
      </c>
      <c r="B1737" s="63" t="s">
        <v>2484</v>
      </c>
      <c r="C1737" s="64" t="s">
        <v>104</v>
      </c>
      <c r="D1737" s="65">
        <v>81323</v>
      </c>
      <c r="E1737" s="66" t="s">
        <v>1490</v>
      </c>
      <c r="F1737" s="67" t="s">
        <v>101</v>
      </c>
      <c r="G1737" s="68">
        <v>4</v>
      </c>
      <c r="H1737" s="68">
        <v>1</v>
      </c>
      <c r="I1737" s="69">
        <v>4</v>
      </c>
      <c r="J1737" s="69">
        <v>5.71</v>
      </c>
      <c r="K1737" s="69">
        <v>8.2899999999999991</v>
      </c>
      <c r="L1737" s="69">
        <v>56</v>
      </c>
      <c r="M1737" s="69">
        <v>56</v>
      </c>
      <c r="N1737" s="40"/>
    </row>
    <row r="1738" spans="1:14" x14ac:dyDescent="0.25">
      <c r="A1738" s="47" t="s">
        <v>4956</v>
      </c>
      <c r="B1738" s="63" t="s">
        <v>2485</v>
      </c>
      <c r="C1738" s="64" t="s">
        <v>104</v>
      </c>
      <c r="D1738" s="65">
        <v>81324</v>
      </c>
      <c r="E1738" s="66" t="s">
        <v>1134</v>
      </c>
      <c r="F1738" s="67" t="s">
        <v>101</v>
      </c>
      <c r="G1738" s="68">
        <v>6</v>
      </c>
      <c r="H1738" s="68">
        <v>1</v>
      </c>
      <c r="I1738" s="69">
        <v>6</v>
      </c>
      <c r="J1738" s="69">
        <v>4.84</v>
      </c>
      <c r="K1738" s="69">
        <v>8.2899999999999991</v>
      </c>
      <c r="L1738" s="69">
        <v>78.78</v>
      </c>
      <c r="M1738" s="69">
        <v>78.78</v>
      </c>
      <c r="N1738" s="40"/>
    </row>
    <row r="1739" spans="1:14" x14ac:dyDescent="0.25">
      <c r="A1739" s="47" t="s">
        <v>4957</v>
      </c>
      <c r="B1739" s="63" t="s">
        <v>2486</v>
      </c>
      <c r="C1739" s="64" t="s">
        <v>104</v>
      </c>
      <c r="D1739" s="65">
        <v>81369</v>
      </c>
      <c r="E1739" s="66" t="s">
        <v>557</v>
      </c>
      <c r="F1739" s="67" t="s">
        <v>101</v>
      </c>
      <c r="G1739" s="68">
        <v>10</v>
      </c>
      <c r="H1739" s="68">
        <v>1</v>
      </c>
      <c r="I1739" s="69">
        <v>10</v>
      </c>
      <c r="J1739" s="69">
        <v>5.66</v>
      </c>
      <c r="K1739" s="69">
        <v>3.38</v>
      </c>
      <c r="L1739" s="69">
        <v>90.4</v>
      </c>
      <c r="M1739" s="69">
        <v>90.4</v>
      </c>
      <c r="N1739" s="40"/>
    </row>
    <row r="1740" spans="1:14" x14ac:dyDescent="0.25">
      <c r="A1740" s="47" t="s">
        <v>4958</v>
      </c>
      <c r="B1740" s="78" t="s">
        <v>2487</v>
      </c>
      <c r="C1740" s="79"/>
      <c r="D1740" s="79"/>
      <c r="E1740" s="80" t="s">
        <v>559</v>
      </c>
      <c r="F1740" s="79"/>
      <c r="G1740" s="81"/>
      <c r="H1740" s="81"/>
      <c r="I1740" s="81"/>
      <c r="J1740" s="81"/>
      <c r="K1740" s="81"/>
      <c r="L1740" s="82">
        <v>478.34</v>
      </c>
      <c r="M1740" s="82">
        <v>478.34</v>
      </c>
      <c r="N1740" s="40"/>
    </row>
    <row r="1741" spans="1:14" x14ac:dyDescent="0.25">
      <c r="A1741" s="47" t="s">
        <v>4959</v>
      </c>
      <c r="B1741" s="63" t="s">
        <v>2488</v>
      </c>
      <c r="C1741" s="64" t="s">
        <v>104</v>
      </c>
      <c r="D1741" s="65">
        <v>81402</v>
      </c>
      <c r="E1741" s="66" t="s">
        <v>561</v>
      </c>
      <c r="F1741" s="67" t="s">
        <v>101</v>
      </c>
      <c r="G1741" s="68">
        <v>4</v>
      </c>
      <c r="H1741" s="68">
        <v>1</v>
      </c>
      <c r="I1741" s="69">
        <v>4</v>
      </c>
      <c r="J1741" s="69">
        <v>1.1299999999999999</v>
      </c>
      <c r="K1741" s="69">
        <v>5.62</v>
      </c>
      <c r="L1741" s="69">
        <v>27</v>
      </c>
      <c r="M1741" s="69">
        <v>27</v>
      </c>
      <c r="N1741" s="40"/>
    </row>
    <row r="1742" spans="1:14" x14ac:dyDescent="0.25">
      <c r="A1742" s="47" t="s">
        <v>4960</v>
      </c>
      <c r="B1742" s="63" t="s">
        <v>2489</v>
      </c>
      <c r="C1742" s="64" t="s">
        <v>104</v>
      </c>
      <c r="D1742" s="65">
        <v>81404</v>
      </c>
      <c r="E1742" s="66" t="s">
        <v>1494</v>
      </c>
      <c r="F1742" s="67" t="s">
        <v>101</v>
      </c>
      <c r="G1742" s="68">
        <v>2</v>
      </c>
      <c r="H1742" s="68">
        <v>1</v>
      </c>
      <c r="I1742" s="69">
        <v>2</v>
      </c>
      <c r="J1742" s="69">
        <v>9.07</v>
      </c>
      <c r="K1742" s="69">
        <v>8.89</v>
      </c>
      <c r="L1742" s="69">
        <v>35.92</v>
      </c>
      <c r="M1742" s="69">
        <v>35.92</v>
      </c>
      <c r="N1742" s="40"/>
    </row>
    <row r="1743" spans="1:14" x14ac:dyDescent="0.25">
      <c r="A1743" s="47" t="s">
        <v>4961</v>
      </c>
      <c r="B1743" s="63" t="s">
        <v>2490</v>
      </c>
      <c r="C1743" s="64" t="s">
        <v>104</v>
      </c>
      <c r="D1743" s="65">
        <v>81405</v>
      </c>
      <c r="E1743" s="66" t="s">
        <v>1138</v>
      </c>
      <c r="F1743" s="67" t="s">
        <v>101</v>
      </c>
      <c r="G1743" s="68">
        <v>2</v>
      </c>
      <c r="H1743" s="68">
        <v>1</v>
      </c>
      <c r="I1743" s="69">
        <v>2</v>
      </c>
      <c r="J1743" s="69">
        <v>9.2200000000000006</v>
      </c>
      <c r="K1743" s="69">
        <v>8.89</v>
      </c>
      <c r="L1743" s="69">
        <v>36.22</v>
      </c>
      <c r="M1743" s="69">
        <v>36.22</v>
      </c>
      <c r="N1743" s="40"/>
    </row>
    <row r="1744" spans="1:14" x14ac:dyDescent="0.25">
      <c r="A1744" s="47" t="s">
        <v>4962</v>
      </c>
      <c r="B1744" s="63" t="s">
        <v>2491</v>
      </c>
      <c r="C1744" s="64" t="s">
        <v>104</v>
      </c>
      <c r="D1744" s="65">
        <v>81421</v>
      </c>
      <c r="E1744" s="66" t="s">
        <v>574</v>
      </c>
      <c r="F1744" s="67" t="s">
        <v>101</v>
      </c>
      <c r="G1744" s="68">
        <v>4</v>
      </c>
      <c r="H1744" s="68">
        <v>1</v>
      </c>
      <c r="I1744" s="69">
        <v>4</v>
      </c>
      <c r="J1744" s="69">
        <v>6.85</v>
      </c>
      <c r="K1744" s="69">
        <v>5.62</v>
      </c>
      <c r="L1744" s="69">
        <v>49.88</v>
      </c>
      <c r="M1744" s="69">
        <v>49.88</v>
      </c>
      <c r="N1744" s="40"/>
    </row>
    <row r="1745" spans="1:14" x14ac:dyDescent="0.25">
      <c r="A1745" s="47" t="s">
        <v>4963</v>
      </c>
      <c r="B1745" s="63" t="s">
        <v>2492</v>
      </c>
      <c r="C1745" s="64" t="s">
        <v>104</v>
      </c>
      <c r="D1745" s="65">
        <v>81427</v>
      </c>
      <c r="E1745" s="66" t="s">
        <v>572</v>
      </c>
      <c r="F1745" s="67" t="s">
        <v>101</v>
      </c>
      <c r="G1745" s="68">
        <v>4</v>
      </c>
      <c r="H1745" s="68">
        <v>1</v>
      </c>
      <c r="I1745" s="69">
        <v>4</v>
      </c>
      <c r="J1745" s="69">
        <v>48.44</v>
      </c>
      <c r="K1745" s="69">
        <v>13.34</v>
      </c>
      <c r="L1745" s="69">
        <v>247.12</v>
      </c>
      <c r="M1745" s="69">
        <v>247.12</v>
      </c>
      <c r="N1745" s="40"/>
    </row>
    <row r="1746" spans="1:14" x14ac:dyDescent="0.3">
      <c r="A1746" s="47" t="s">
        <v>4964</v>
      </c>
      <c r="B1746" s="63" t="s">
        <v>2493</v>
      </c>
      <c r="C1746" s="64" t="s">
        <v>104</v>
      </c>
      <c r="D1746" s="65">
        <v>81444</v>
      </c>
      <c r="E1746" s="66" t="s">
        <v>1140</v>
      </c>
      <c r="F1746" s="67" t="s">
        <v>101</v>
      </c>
      <c r="G1746" s="68">
        <v>5</v>
      </c>
      <c r="H1746" s="68">
        <v>1</v>
      </c>
      <c r="I1746" s="69">
        <v>5</v>
      </c>
      <c r="J1746" s="69">
        <v>10.82</v>
      </c>
      <c r="K1746" s="69">
        <v>5.62</v>
      </c>
      <c r="L1746" s="69">
        <v>82.2</v>
      </c>
      <c r="M1746" s="69">
        <v>82.2</v>
      </c>
      <c r="N1746" s="41"/>
    </row>
    <row r="1747" spans="1:14" x14ac:dyDescent="0.25">
      <c r="A1747" s="47" t="s">
        <v>4965</v>
      </c>
      <c r="B1747" s="78" t="s">
        <v>2494</v>
      </c>
      <c r="C1747" s="79"/>
      <c r="D1747" s="79"/>
      <c r="E1747" s="80" t="s">
        <v>1142</v>
      </c>
      <c r="F1747" s="79"/>
      <c r="G1747" s="81"/>
      <c r="H1747" s="81"/>
      <c r="I1747" s="81"/>
      <c r="J1747" s="81"/>
      <c r="K1747" s="81"/>
      <c r="L1747" s="82">
        <v>209.5</v>
      </c>
      <c r="M1747" s="82">
        <v>209.5</v>
      </c>
      <c r="N1747" s="40"/>
    </row>
    <row r="1748" spans="1:14" x14ac:dyDescent="0.25">
      <c r="A1748" s="47" t="s">
        <v>4966</v>
      </c>
      <c r="B1748" s="63" t="s">
        <v>2495</v>
      </c>
      <c r="C1748" s="64" t="s">
        <v>104</v>
      </c>
      <c r="D1748" s="65">
        <v>81501</v>
      </c>
      <c r="E1748" s="66" t="s">
        <v>603</v>
      </c>
      <c r="F1748" s="67" t="s">
        <v>101</v>
      </c>
      <c r="G1748" s="68">
        <v>2</v>
      </c>
      <c r="H1748" s="68">
        <v>1</v>
      </c>
      <c r="I1748" s="69">
        <v>2</v>
      </c>
      <c r="J1748" s="69">
        <v>55.66</v>
      </c>
      <c r="K1748" s="69">
        <v>0</v>
      </c>
      <c r="L1748" s="69">
        <v>111.32</v>
      </c>
      <c r="M1748" s="69">
        <v>111.32</v>
      </c>
      <c r="N1748" s="40"/>
    </row>
    <row r="1749" spans="1:14" x14ac:dyDescent="0.25">
      <c r="A1749" s="47" t="s">
        <v>4967</v>
      </c>
      <c r="B1749" s="63" t="s">
        <v>2496</v>
      </c>
      <c r="C1749" s="64" t="s">
        <v>104</v>
      </c>
      <c r="D1749" s="65">
        <v>81504</v>
      </c>
      <c r="E1749" s="66" t="s">
        <v>605</v>
      </c>
      <c r="F1749" s="67" t="s">
        <v>101</v>
      </c>
      <c r="G1749" s="68">
        <v>2</v>
      </c>
      <c r="H1749" s="68">
        <v>1</v>
      </c>
      <c r="I1749" s="69">
        <v>2</v>
      </c>
      <c r="J1749" s="69">
        <v>49.09</v>
      </c>
      <c r="K1749" s="69">
        <v>0</v>
      </c>
      <c r="L1749" s="69">
        <v>98.18</v>
      </c>
      <c r="M1749" s="69">
        <v>98.18</v>
      </c>
      <c r="N1749" s="40"/>
    </row>
    <row r="1750" spans="1:14" x14ac:dyDescent="0.25">
      <c r="A1750" s="47" t="s">
        <v>4968</v>
      </c>
      <c r="B1750" s="72" t="s">
        <v>2497</v>
      </c>
      <c r="C1750" s="73"/>
      <c r="D1750" s="73"/>
      <c r="E1750" s="74" t="s">
        <v>576</v>
      </c>
      <c r="F1750" s="73"/>
      <c r="G1750" s="75"/>
      <c r="H1750" s="75"/>
      <c r="I1750" s="75"/>
      <c r="J1750" s="75"/>
      <c r="K1750" s="75"/>
      <c r="L1750" s="76">
        <v>3997.7</v>
      </c>
      <c r="M1750" s="76">
        <v>3997.7</v>
      </c>
      <c r="N1750" s="40"/>
    </row>
    <row r="1751" spans="1:14" x14ac:dyDescent="0.25">
      <c r="A1751" s="47" t="s">
        <v>4969</v>
      </c>
      <c r="B1751" s="78" t="s">
        <v>2498</v>
      </c>
      <c r="C1751" s="79"/>
      <c r="D1751" s="79"/>
      <c r="E1751" s="80" t="s">
        <v>1147</v>
      </c>
      <c r="F1751" s="79"/>
      <c r="G1751" s="81"/>
      <c r="H1751" s="81"/>
      <c r="I1751" s="81"/>
      <c r="J1751" s="81"/>
      <c r="K1751" s="81"/>
      <c r="L1751" s="82">
        <v>835.96</v>
      </c>
      <c r="M1751" s="82">
        <v>835.96</v>
      </c>
      <c r="N1751" s="40"/>
    </row>
    <row r="1752" spans="1:14" x14ac:dyDescent="0.25">
      <c r="A1752" s="47" t="s">
        <v>4970</v>
      </c>
      <c r="B1752" s="63" t="s">
        <v>2499</v>
      </c>
      <c r="C1752" s="64" t="s">
        <v>104</v>
      </c>
      <c r="D1752" s="65">
        <v>81663</v>
      </c>
      <c r="E1752" s="66" t="s">
        <v>1149</v>
      </c>
      <c r="F1752" s="67" t="s">
        <v>101</v>
      </c>
      <c r="G1752" s="68">
        <v>4</v>
      </c>
      <c r="H1752" s="68">
        <v>1</v>
      </c>
      <c r="I1752" s="69">
        <v>4</v>
      </c>
      <c r="J1752" s="69">
        <v>30.92</v>
      </c>
      <c r="K1752" s="69">
        <v>6.52</v>
      </c>
      <c r="L1752" s="69">
        <v>149.76</v>
      </c>
      <c r="M1752" s="69">
        <v>149.76</v>
      </c>
      <c r="N1752" s="40"/>
    </row>
    <row r="1753" spans="1:14" ht="24" x14ac:dyDescent="0.3">
      <c r="A1753" s="47" t="s">
        <v>4971</v>
      </c>
      <c r="B1753" s="63" t="s">
        <v>2500</v>
      </c>
      <c r="C1753" s="64" t="s">
        <v>170</v>
      </c>
      <c r="D1753" s="65">
        <v>89491</v>
      </c>
      <c r="E1753" s="66" t="s">
        <v>2501</v>
      </c>
      <c r="F1753" s="67" t="s">
        <v>101</v>
      </c>
      <c r="G1753" s="68">
        <v>2</v>
      </c>
      <c r="H1753" s="68">
        <v>1</v>
      </c>
      <c r="I1753" s="69">
        <v>2</v>
      </c>
      <c r="J1753" s="69">
        <v>66.59</v>
      </c>
      <c r="K1753" s="69">
        <v>9.76</v>
      </c>
      <c r="L1753" s="69">
        <v>152.69999999999999</v>
      </c>
      <c r="M1753" s="69">
        <v>152.69999999999999</v>
      </c>
      <c r="N1753" s="41"/>
    </row>
    <row r="1754" spans="1:14" x14ac:dyDescent="0.25">
      <c r="A1754" s="47" t="s">
        <v>4972</v>
      </c>
      <c r="B1754" s="63" t="s">
        <v>2502</v>
      </c>
      <c r="C1754" s="64" t="s">
        <v>104</v>
      </c>
      <c r="D1754" s="65">
        <v>81695</v>
      </c>
      <c r="E1754" s="66" t="s">
        <v>1797</v>
      </c>
      <c r="F1754" s="67" t="s">
        <v>123</v>
      </c>
      <c r="G1754" s="68">
        <v>4</v>
      </c>
      <c r="H1754" s="68">
        <v>1</v>
      </c>
      <c r="I1754" s="69">
        <v>4</v>
      </c>
      <c r="J1754" s="69">
        <v>12.93</v>
      </c>
      <c r="K1754" s="69">
        <v>15.42</v>
      </c>
      <c r="L1754" s="69">
        <v>113.4</v>
      </c>
      <c r="M1754" s="69">
        <v>113.4</v>
      </c>
      <c r="N1754" s="40"/>
    </row>
    <row r="1755" spans="1:14" x14ac:dyDescent="0.25">
      <c r="A1755" s="47" t="s">
        <v>4973</v>
      </c>
      <c r="B1755" s="63" t="s">
        <v>2503</v>
      </c>
      <c r="C1755" s="64" t="s">
        <v>104</v>
      </c>
      <c r="D1755" s="65">
        <v>81681</v>
      </c>
      <c r="E1755" s="66" t="s">
        <v>1799</v>
      </c>
      <c r="F1755" s="67" t="s">
        <v>101</v>
      </c>
      <c r="G1755" s="68">
        <v>4</v>
      </c>
      <c r="H1755" s="68">
        <v>1</v>
      </c>
      <c r="I1755" s="69">
        <v>4</v>
      </c>
      <c r="J1755" s="69">
        <v>8.15</v>
      </c>
      <c r="K1755" s="69">
        <v>6.52</v>
      </c>
      <c r="L1755" s="69">
        <v>58.68</v>
      </c>
      <c r="M1755" s="69">
        <v>58.68</v>
      </c>
      <c r="N1755" s="40"/>
    </row>
    <row r="1756" spans="1:14" x14ac:dyDescent="0.25">
      <c r="A1756" s="47" t="s">
        <v>4974</v>
      </c>
      <c r="B1756" s="63" t="s">
        <v>2504</v>
      </c>
      <c r="C1756" s="64" t="s">
        <v>104</v>
      </c>
      <c r="D1756" s="65">
        <v>81696</v>
      </c>
      <c r="E1756" s="66" t="s">
        <v>1151</v>
      </c>
      <c r="F1756" s="67" t="s">
        <v>123</v>
      </c>
      <c r="G1756" s="68">
        <v>6</v>
      </c>
      <c r="H1756" s="68">
        <v>1</v>
      </c>
      <c r="I1756" s="69">
        <v>6</v>
      </c>
      <c r="J1756" s="69">
        <v>32.200000000000003</v>
      </c>
      <c r="K1756" s="69">
        <v>16.600000000000001</v>
      </c>
      <c r="L1756" s="69">
        <v>292.8</v>
      </c>
      <c r="M1756" s="69">
        <v>292.8</v>
      </c>
      <c r="N1756" s="40"/>
    </row>
    <row r="1757" spans="1:14" x14ac:dyDescent="0.25">
      <c r="A1757" s="47" t="s">
        <v>4975</v>
      </c>
      <c r="B1757" s="63" t="s">
        <v>2505</v>
      </c>
      <c r="C1757" s="64" t="s">
        <v>104</v>
      </c>
      <c r="D1757" s="65">
        <v>81791</v>
      </c>
      <c r="E1757" s="66" t="s">
        <v>1153</v>
      </c>
      <c r="F1757" s="67" t="s">
        <v>101</v>
      </c>
      <c r="G1757" s="68">
        <v>6</v>
      </c>
      <c r="H1757" s="68">
        <v>1</v>
      </c>
      <c r="I1757" s="69">
        <v>6</v>
      </c>
      <c r="J1757" s="69">
        <v>5.28</v>
      </c>
      <c r="K1757" s="69">
        <v>2.37</v>
      </c>
      <c r="L1757" s="69">
        <v>45.9</v>
      </c>
      <c r="M1757" s="69">
        <v>45.9</v>
      </c>
      <c r="N1757" s="40"/>
    </row>
    <row r="1758" spans="1:14" x14ac:dyDescent="0.25">
      <c r="A1758" s="47" t="s">
        <v>4976</v>
      </c>
      <c r="B1758" s="63" t="s">
        <v>2506</v>
      </c>
      <c r="C1758" s="64" t="s">
        <v>104</v>
      </c>
      <c r="D1758" s="65">
        <v>81790</v>
      </c>
      <c r="E1758" s="66" t="s">
        <v>1801</v>
      </c>
      <c r="F1758" s="67" t="s">
        <v>101</v>
      </c>
      <c r="G1758" s="68">
        <v>4</v>
      </c>
      <c r="H1758" s="68">
        <v>1</v>
      </c>
      <c r="I1758" s="69">
        <v>4</v>
      </c>
      <c r="J1758" s="69">
        <v>3.31</v>
      </c>
      <c r="K1758" s="69">
        <v>2.37</v>
      </c>
      <c r="L1758" s="69">
        <v>22.72</v>
      </c>
      <c r="M1758" s="69">
        <v>22.72</v>
      </c>
      <c r="N1758" s="40"/>
    </row>
    <row r="1759" spans="1:14" x14ac:dyDescent="0.25">
      <c r="A1759" s="47" t="s">
        <v>4977</v>
      </c>
      <c r="B1759" s="78" t="s">
        <v>2507</v>
      </c>
      <c r="C1759" s="79"/>
      <c r="D1759" s="79"/>
      <c r="E1759" s="80" t="s">
        <v>1161</v>
      </c>
      <c r="F1759" s="79"/>
      <c r="G1759" s="81"/>
      <c r="H1759" s="81"/>
      <c r="I1759" s="81"/>
      <c r="J1759" s="81"/>
      <c r="K1759" s="81"/>
      <c r="L1759" s="82">
        <v>505.57</v>
      </c>
      <c r="M1759" s="82">
        <v>505.57</v>
      </c>
      <c r="N1759" s="40"/>
    </row>
    <row r="1760" spans="1:14" ht="24" x14ac:dyDescent="0.3">
      <c r="A1760" s="47" t="s">
        <v>4978</v>
      </c>
      <c r="B1760" s="63" t="s">
        <v>2508</v>
      </c>
      <c r="C1760" s="64" t="s">
        <v>170</v>
      </c>
      <c r="D1760" s="65">
        <v>89726</v>
      </c>
      <c r="E1760" s="66" t="s">
        <v>1163</v>
      </c>
      <c r="F1760" s="67" t="s">
        <v>101</v>
      </c>
      <c r="G1760" s="68">
        <v>5</v>
      </c>
      <c r="H1760" s="68">
        <v>1</v>
      </c>
      <c r="I1760" s="69">
        <v>5</v>
      </c>
      <c r="J1760" s="69">
        <v>4.59</v>
      </c>
      <c r="K1760" s="69">
        <v>3.69</v>
      </c>
      <c r="L1760" s="69">
        <v>41.4</v>
      </c>
      <c r="M1760" s="69">
        <v>41.4</v>
      </c>
      <c r="N1760" s="41"/>
    </row>
    <row r="1761" spans="1:14" ht="24" x14ac:dyDescent="0.3">
      <c r="A1761" s="47" t="s">
        <v>4979</v>
      </c>
      <c r="B1761" s="63" t="s">
        <v>2509</v>
      </c>
      <c r="C1761" s="64" t="s">
        <v>170</v>
      </c>
      <c r="D1761" s="65">
        <v>89802</v>
      </c>
      <c r="E1761" s="66" t="s">
        <v>2510</v>
      </c>
      <c r="F1761" s="67" t="s">
        <v>101</v>
      </c>
      <c r="G1761" s="68">
        <v>1</v>
      </c>
      <c r="H1761" s="68">
        <v>1</v>
      </c>
      <c r="I1761" s="69">
        <v>1</v>
      </c>
      <c r="J1761" s="69">
        <v>7.79</v>
      </c>
      <c r="K1761" s="69">
        <v>0.97</v>
      </c>
      <c r="L1761" s="69">
        <v>8.76</v>
      </c>
      <c r="M1761" s="69">
        <v>8.76</v>
      </c>
      <c r="N1761" s="41"/>
    </row>
    <row r="1762" spans="1:14" x14ac:dyDescent="0.25">
      <c r="A1762" s="47" t="s">
        <v>4980</v>
      </c>
      <c r="B1762" s="63" t="s">
        <v>2511</v>
      </c>
      <c r="C1762" s="64" t="s">
        <v>104</v>
      </c>
      <c r="D1762" s="65">
        <v>81923</v>
      </c>
      <c r="E1762" s="66" t="s">
        <v>2195</v>
      </c>
      <c r="F1762" s="67" t="s">
        <v>101</v>
      </c>
      <c r="G1762" s="68">
        <v>1</v>
      </c>
      <c r="H1762" s="68">
        <v>1</v>
      </c>
      <c r="I1762" s="69">
        <v>1</v>
      </c>
      <c r="J1762" s="69">
        <v>7.59</v>
      </c>
      <c r="K1762" s="69">
        <v>10.67</v>
      </c>
      <c r="L1762" s="69">
        <v>18.260000000000002</v>
      </c>
      <c r="M1762" s="69">
        <v>18.260000000000002</v>
      </c>
      <c r="N1762" s="40"/>
    </row>
    <row r="1763" spans="1:14" x14ac:dyDescent="0.25">
      <c r="A1763" s="47" t="s">
        <v>4981</v>
      </c>
      <c r="B1763" s="63" t="s">
        <v>2512</v>
      </c>
      <c r="C1763" s="64" t="s">
        <v>104</v>
      </c>
      <c r="D1763" s="65">
        <v>81924</v>
      </c>
      <c r="E1763" s="66" t="s">
        <v>2513</v>
      </c>
      <c r="F1763" s="67" t="s">
        <v>101</v>
      </c>
      <c r="G1763" s="68">
        <v>2</v>
      </c>
      <c r="H1763" s="68">
        <v>1</v>
      </c>
      <c r="I1763" s="69">
        <v>2</v>
      </c>
      <c r="J1763" s="69">
        <v>8.4</v>
      </c>
      <c r="K1763" s="69">
        <v>13.34</v>
      </c>
      <c r="L1763" s="69">
        <v>43.48</v>
      </c>
      <c r="M1763" s="69">
        <v>43.48</v>
      </c>
      <c r="N1763" s="40"/>
    </row>
    <row r="1764" spans="1:14" x14ac:dyDescent="0.25">
      <c r="A1764" s="47" t="s">
        <v>4982</v>
      </c>
      <c r="B1764" s="63" t="s">
        <v>2514</v>
      </c>
      <c r="C1764" s="64" t="s">
        <v>104</v>
      </c>
      <c r="D1764" s="65">
        <v>81935</v>
      </c>
      <c r="E1764" s="66" t="s">
        <v>1509</v>
      </c>
      <c r="F1764" s="67" t="s">
        <v>101</v>
      </c>
      <c r="G1764" s="68">
        <v>8</v>
      </c>
      <c r="H1764" s="68">
        <v>1</v>
      </c>
      <c r="I1764" s="69">
        <v>8</v>
      </c>
      <c r="J1764" s="69">
        <v>2.2400000000000002</v>
      </c>
      <c r="K1764" s="69">
        <v>8.2899999999999991</v>
      </c>
      <c r="L1764" s="69">
        <v>84.24</v>
      </c>
      <c r="M1764" s="69">
        <v>84.24</v>
      </c>
      <c r="N1764" s="40"/>
    </row>
    <row r="1765" spans="1:14" x14ac:dyDescent="0.25">
      <c r="A1765" s="47" t="s">
        <v>4983</v>
      </c>
      <c r="B1765" s="63" t="s">
        <v>2515</v>
      </c>
      <c r="C1765" s="64" t="s">
        <v>104</v>
      </c>
      <c r="D1765" s="65">
        <v>81936</v>
      </c>
      <c r="E1765" s="66" t="s">
        <v>1167</v>
      </c>
      <c r="F1765" s="67" t="s">
        <v>101</v>
      </c>
      <c r="G1765" s="68">
        <v>9</v>
      </c>
      <c r="H1765" s="68">
        <v>1</v>
      </c>
      <c r="I1765" s="69">
        <v>9</v>
      </c>
      <c r="J1765" s="69">
        <v>2.7</v>
      </c>
      <c r="K1765" s="69">
        <v>8.2899999999999991</v>
      </c>
      <c r="L1765" s="69">
        <v>98.91</v>
      </c>
      <c r="M1765" s="69">
        <v>98.91</v>
      </c>
      <c r="N1765" s="40"/>
    </row>
    <row r="1766" spans="1:14" x14ac:dyDescent="0.25">
      <c r="A1766" s="47" t="s">
        <v>4984</v>
      </c>
      <c r="B1766" s="63" t="s">
        <v>2516</v>
      </c>
      <c r="C1766" s="64" t="s">
        <v>104</v>
      </c>
      <c r="D1766" s="65">
        <v>81937</v>
      </c>
      <c r="E1766" s="66" t="s">
        <v>2199</v>
      </c>
      <c r="F1766" s="67" t="s">
        <v>101</v>
      </c>
      <c r="G1766" s="68">
        <v>2</v>
      </c>
      <c r="H1766" s="68">
        <v>1</v>
      </c>
      <c r="I1766" s="69">
        <v>2</v>
      </c>
      <c r="J1766" s="69">
        <v>7.57</v>
      </c>
      <c r="K1766" s="69">
        <v>10.67</v>
      </c>
      <c r="L1766" s="69">
        <v>36.479999999999997</v>
      </c>
      <c r="M1766" s="69">
        <v>36.479999999999997</v>
      </c>
      <c r="N1766" s="40"/>
    </row>
    <row r="1767" spans="1:14" x14ac:dyDescent="0.25">
      <c r="A1767" s="47" t="s">
        <v>4985</v>
      </c>
      <c r="B1767" s="63" t="s">
        <v>2517</v>
      </c>
      <c r="C1767" s="64" t="s">
        <v>104</v>
      </c>
      <c r="D1767" s="65">
        <v>81938</v>
      </c>
      <c r="E1767" s="66" t="s">
        <v>1808</v>
      </c>
      <c r="F1767" s="67" t="s">
        <v>101</v>
      </c>
      <c r="G1767" s="68">
        <v>4</v>
      </c>
      <c r="H1767" s="68">
        <v>1</v>
      </c>
      <c r="I1767" s="69">
        <v>4</v>
      </c>
      <c r="J1767" s="69">
        <v>8.33</v>
      </c>
      <c r="K1767" s="69">
        <v>13.34</v>
      </c>
      <c r="L1767" s="69">
        <v>86.68</v>
      </c>
      <c r="M1767" s="69">
        <v>86.68</v>
      </c>
      <c r="N1767" s="40"/>
    </row>
    <row r="1768" spans="1:14" x14ac:dyDescent="0.25">
      <c r="A1768" s="47" t="s">
        <v>4986</v>
      </c>
      <c r="B1768" s="63" t="s">
        <v>2518</v>
      </c>
      <c r="C1768" s="64" t="s">
        <v>104</v>
      </c>
      <c r="D1768" s="65">
        <v>81927</v>
      </c>
      <c r="E1768" s="66" t="s">
        <v>1165</v>
      </c>
      <c r="F1768" s="67" t="s">
        <v>101</v>
      </c>
      <c r="G1768" s="68">
        <v>8</v>
      </c>
      <c r="H1768" s="68">
        <v>1</v>
      </c>
      <c r="I1768" s="69">
        <v>8</v>
      </c>
      <c r="J1768" s="69">
        <v>2.63</v>
      </c>
      <c r="K1768" s="69">
        <v>8.2899999999999991</v>
      </c>
      <c r="L1768" s="69">
        <v>87.36</v>
      </c>
      <c r="M1768" s="69">
        <v>87.36</v>
      </c>
      <c r="N1768" s="40"/>
    </row>
    <row r="1769" spans="1:14" x14ac:dyDescent="0.25">
      <c r="A1769" s="47" t="s">
        <v>4987</v>
      </c>
      <c r="B1769" s="78" t="s">
        <v>2519</v>
      </c>
      <c r="C1769" s="79"/>
      <c r="D1769" s="79"/>
      <c r="E1769" s="80" t="s">
        <v>1811</v>
      </c>
      <c r="F1769" s="79"/>
      <c r="G1769" s="81"/>
      <c r="H1769" s="81"/>
      <c r="I1769" s="81"/>
      <c r="J1769" s="81"/>
      <c r="K1769" s="81"/>
      <c r="L1769" s="82">
        <v>279.73</v>
      </c>
      <c r="M1769" s="82">
        <v>279.73</v>
      </c>
      <c r="N1769" s="40"/>
    </row>
    <row r="1770" spans="1:14" x14ac:dyDescent="0.25">
      <c r="A1770" s="47" t="s">
        <v>4988</v>
      </c>
      <c r="B1770" s="63" t="s">
        <v>2520</v>
      </c>
      <c r="C1770" s="64" t="s">
        <v>104</v>
      </c>
      <c r="D1770" s="65">
        <v>81971</v>
      </c>
      <c r="E1770" s="66" t="s">
        <v>1817</v>
      </c>
      <c r="F1770" s="67" t="s">
        <v>101</v>
      </c>
      <c r="G1770" s="68">
        <v>2</v>
      </c>
      <c r="H1770" s="68">
        <v>1</v>
      </c>
      <c r="I1770" s="69">
        <v>2</v>
      </c>
      <c r="J1770" s="69">
        <v>11.38</v>
      </c>
      <c r="K1770" s="69">
        <v>10.97</v>
      </c>
      <c r="L1770" s="69">
        <v>44.7</v>
      </c>
      <c r="M1770" s="69">
        <v>44.7</v>
      </c>
      <c r="N1770" s="40"/>
    </row>
    <row r="1771" spans="1:14" x14ac:dyDescent="0.25">
      <c r="A1771" s="47" t="s">
        <v>4989</v>
      </c>
      <c r="B1771" s="63" t="s">
        <v>2521</v>
      </c>
      <c r="C1771" s="64" t="s">
        <v>104</v>
      </c>
      <c r="D1771" s="65">
        <v>81970</v>
      </c>
      <c r="E1771" s="66" t="s">
        <v>1815</v>
      </c>
      <c r="F1771" s="67" t="s">
        <v>101</v>
      </c>
      <c r="G1771" s="68">
        <v>2</v>
      </c>
      <c r="H1771" s="68">
        <v>1</v>
      </c>
      <c r="I1771" s="69">
        <v>2</v>
      </c>
      <c r="J1771" s="69">
        <v>7.35</v>
      </c>
      <c r="K1771" s="69">
        <v>8.6</v>
      </c>
      <c r="L1771" s="69">
        <v>31.9</v>
      </c>
      <c r="M1771" s="69">
        <v>31.9</v>
      </c>
      <c r="N1771" s="40"/>
    </row>
    <row r="1772" spans="1:14" x14ac:dyDescent="0.25">
      <c r="A1772" s="47" t="s">
        <v>4990</v>
      </c>
      <c r="B1772" s="63" t="s">
        <v>2522</v>
      </c>
      <c r="C1772" s="64" t="s">
        <v>104</v>
      </c>
      <c r="D1772" s="65">
        <v>81972</v>
      </c>
      <c r="E1772" s="66" t="s">
        <v>1823</v>
      </c>
      <c r="F1772" s="67" t="s">
        <v>101</v>
      </c>
      <c r="G1772" s="68">
        <v>3</v>
      </c>
      <c r="H1772" s="68">
        <v>1</v>
      </c>
      <c r="I1772" s="69">
        <v>3</v>
      </c>
      <c r="J1772" s="69">
        <v>13.18</v>
      </c>
      <c r="K1772" s="69">
        <v>10.97</v>
      </c>
      <c r="L1772" s="69">
        <v>72.45</v>
      </c>
      <c r="M1772" s="69">
        <v>72.45</v>
      </c>
      <c r="N1772" s="40"/>
    </row>
    <row r="1773" spans="1:14" x14ac:dyDescent="0.25">
      <c r="A1773" s="47" t="s">
        <v>4991</v>
      </c>
      <c r="B1773" s="63" t="s">
        <v>2523</v>
      </c>
      <c r="C1773" s="64" t="s">
        <v>104</v>
      </c>
      <c r="D1773" s="65">
        <v>81973</v>
      </c>
      <c r="E1773" s="66" t="s">
        <v>1819</v>
      </c>
      <c r="F1773" s="67" t="s">
        <v>101</v>
      </c>
      <c r="G1773" s="68">
        <v>2</v>
      </c>
      <c r="H1773" s="68">
        <v>1</v>
      </c>
      <c r="I1773" s="69">
        <v>2</v>
      </c>
      <c r="J1773" s="69">
        <v>13.26</v>
      </c>
      <c r="K1773" s="69">
        <v>13.64</v>
      </c>
      <c r="L1773" s="69">
        <v>53.8</v>
      </c>
      <c r="M1773" s="69">
        <v>53.8</v>
      </c>
      <c r="N1773" s="40"/>
    </row>
    <row r="1774" spans="1:14" x14ac:dyDescent="0.25">
      <c r="A1774" s="47" t="s">
        <v>4992</v>
      </c>
      <c r="B1774" s="63" t="s">
        <v>2524</v>
      </c>
      <c r="C1774" s="64" t="s">
        <v>104</v>
      </c>
      <c r="D1774" s="65">
        <v>81975</v>
      </c>
      <c r="E1774" s="66" t="s">
        <v>2205</v>
      </c>
      <c r="F1774" s="67" t="s">
        <v>101</v>
      </c>
      <c r="G1774" s="68">
        <v>2</v>
      </c>
      <c r="H1774" s="68">
        <v>1</v>
      </c>
      <c r="I1774" s="69">
        <v>2</v>
      </c>
      <c r="J1774" s="69">
        <v>24.8</v>
      </c>
      <c r="K1774" s="69">
        <v>13.64</v>
      </c>
      <c r="L1774" s="69">
        <v>76.88</v>
      </c>
      <c r="M1774" s="69">
        <v>76.88</v>
      </c>
      <c r="N1774" s="40"/>
    </row>
    <row r="1775" spans="1:14" x14ac:dyDescent="0.25">
      <c r="A1775" s="47" t="s">
        <v>4993</v>
      </c>
      <c r="B1775" s="78" t="s">
        <v>2525</v>
      </c>
      <c r="C1775" s="79"/>
      <c r="D1775" s="79"/>
      <c r="E1775" s="80" t="s">
        <v>1513</v>
      </c>
      <c r="F1775" s="79"/>
      <c r="G1775" s="81"/>
      <c r="H1775" s="81"/>
      <c r="I1775" s="81"/>
      <c r="J1775" s="81"/>
      <c r="K1775" s="81"/>
      <c r="L1775" s="82">
        <v>172.7</v>
      </c>
      <c r="M1775" s="82">
        <v>172.7</v>
      </c>
      <c r="N1775" s="40"/>
    </row>
    <row r="1776" spans="1:14" x14ac:dyDescent="0.25">
      <c r="A1776" s="47" t="s">
        <v>4994</v>
      </c>
      <c r="B1776" s="63" t="s">
        <v>2526</v>
      </c>
      <c r="C1776" s="64" t="s">
        <v>104</v>
      </c>
      <c r="D1776" s="65">
        <v>82001</v>
      </c>
      <c r="E1776" s="66" t="s">
        <v>1515</v>
      </c>
      <c r="F1776" s="67" t="s">
        <v>101</v>
      </c>
      <c r="G1776" s="68">
        <v>2</v>
      </c>
      <c r="H1776" s="68">
        <v>1</v>
      </c>
      <c r="I1776" s="69">
        <v>2</v>
      </c>
      <c r="J1776" s="69">
        <v>1.57</v>
      </c>
      <c r="K1776" s="69">
        <v>4.1399999999999997</v>
      </c>
      <c r="L1776" s="69">
        <v>11.42</v>
      </c>
      <c r="M1776" s="69">
        <v>11.42</v>
      </c>
      <c r="N1776" s="40"/>
    </row>
    <row r="1777" spans="1:14" x14ac:dyDescent="0.25">
      <c r="A1777" s="47" t="s">
        <v>4995</v>
      </c>
      <c r="B1777" s="63" t="s">
        <v>2527</v>
      </c>
      <c r="C1777" s="64" t="s">
        <v>104</v>
      </c>
      <c r="D1777" s="65">
        <v>82002</v>
      </c>
      <c r="E1777" s="66" t="s">
        <v>1517</v>
      </c>
      <c r="F1777" s="67" t="s">
        <v>101</v>
      </c>
      <c r="G1777" s="68">
        <v>7</v>
      </c>
      <c r="H1777" s="68">
        <v>1</v>
      </c>
      <c r="I1777" s="69">
        <v>7</v>
      </c>
      <c r="J1777" s="69">
        <v>2.62</v>
      </c>
      <c r="K1777" s="69">
        <v>4.1399999999999997</v>
      </c>
      <c r="L1777" s="69">
        <v>47.32</v>
      </c>
      <c r="M1777" s="69">
        <v>47.32</v>
      </c>
      <c r="N1777" s="40"/>
    </row>
    <row r="1778" spans="1:14" x14ac:dyDescent="0.25">
      <c r="A1778" s="47" t="s">
        <v>4996</v>
      </c>
      <c r="B1778" s="63" t="s">
        <v>2528</v>
      </c>
      <c r="C1778" s="64" t="s">
        <v>104</v>
      </c>
      <c r="D1778" s="65">
        <v>82003</v>
      </c>
      <c r="E1778" s="66" t="s">
        <v>1519</v>
      </c>
      <c r="F1778" s="67" t="s">
        <v>101</v>
      </c>
      <c r="G1778" s="68">
        <v>6</v>
      </c>
      <c r="H1778" s="68">
        <v>1</v>
      </c>
      <c r="I1778" s="69">
        <v>6</v>
      </c>
      <c r="J1778" s="69">
        <v>5.27</v>
      </c>
      <c r="K1778" s="69">
        <v>5.33</v>
      </c>
      <c r="L1778" s="69">
        <v>63.6</v>
      </c>
      <c r="M1778" s="69">
        <v>63.6</v>
      </c>
      <c r="N1778" s="40"/>
    </row>
    <row r="1779" spans="1:14" x14ac:dyDescent="0.25">
      <c r="A1779" s="47" t="s">
        <v>4997</v>
      </c>
      <c r="B1779" s="63" t="s">
        <v>2529</v>
      </c>
      <c r="C1779" s="64" t="s">
        <v>104</v>
      </c>
      <c r="D1779" s="65">
        <v>82004</v>
      </c>
      <c r="E1779" s="66" t="s">
        <v>1829</v>
      </c>
      <c r="F1779" s="67" t="s">
        <v>101</v>
      </c>
      <c r="G1779" s="68">
        <v>4</v>
      </c>
      <c r="H1779" s="68">
        <v>1</v>
      </c>
      <c r="I1779" s="69">
        <v>4</v>
      </c>
      <c r="J1779" s="69">
        <v>5.78</v>
      </c>
      <c r="K1779" s="69">
        <v>6.81</v>
      </c>
      <c r="L1779" s="69">
        <v>50.36</v>
      </c>
      <c r="M1779" s="69">
        <v>50.36</v>
      </c>
      <c r="N1779" s="40"/>
    </row>
    <row r="1780" spans="1:14" x14ac:dyDescent="0.25">
      <c r="A1780" s="47" t="s">
        <v>4998</v>
      </c>
      <c r="B1780" s="78" t="s">
        <v>2530</v>
      </c>
      <c r="C1780" s="79"/>
      <c r="D1780" s="79"/>
      <c r="E1780" s="80" t="s">
        <v>559</v>
      </c>
      <c r="F1780" s="79"/>
      <c r="G1780" s="81"/>
      <c r="H1780" s="81"/>
      <c r="I1780" s="81"/>
      <c r="J1780" s="81"/>
      <c r="K1780" s="81"/>
      <c r="L1780" s="82">
        <v>189.84</v>
      </c>
      <c r="M1780" s="82">
        <v>189.84</v>
      </c>
      <c r="N1780" s="40"/>
    </row>
    <row r="1781" spans="1:14" x14ac:dyDescent="0.25">
      <c r="A1781" s="47" t="s">
        <v>4999</v>
      </c>
      <c r="B1781" s="63" t="s">
        <v>2531</v>
      </c>
      <c r="C1781" s="64" t="s">
        <v>104</v>
      </c>
      <c r="D1781" s="65">
        <v>82230</v>
      </c>
      <c r="E1781" s="66" t="s">
        <v>1170</v>
      </c>
      <c r="F1781" s="67" t="s">
        <v>101</v>
      </c>
      <c r="G1781" s="68">
        <v>5</v>
      </c>
      <c r="H1781" s="68">
        <v>1</v>
      </c>
      <c r="I1781" s="69">
        <v>5</v>
      </c>
      <c r="J1781" s="69">
        <v>4.17</v>
      </c>
      <c r="K1781" s="69">
        <v>8.6</v>
      </c>
      <c r="L1781" s="69">
        <v>63.85</v>
      </c>
      <c r="M1781" s="69">
        <v>63.85</v>
      </c>
      <c r="N1781" s="40"/>
    </row>
    <row r="1782" spans="1:14" x14ac:dyDescent="0.25">
      <c r="A1782" s="47" t="s">
        <v>5000</v>
      </c>
      <c r="B1782" s="63" t="s">
        <v>2532</v>
      </c>
      <c r="C1782" s="64" t="s">
        <v>104</v>
      </c>
      <c r="D1782" s="65">
        <v>82231</v>
      </c>
      <c r="E1782" s="66" t="s">
        <v>1523</v>
      </c>
      <c r="F1782" s="67" t="s">
        <v>101</v>
      </c>
      <c r="G1782" s="68">
        <v>2</v>
      </c>
      <c r="H1782" s="68">
        <v>1</v>
      </c>
      <c r="I1782" s="69">
        <v>2</v>
      </c>
      <c r="J1782" s="69">
        <v>7.93</v>
      </c>
      <c r="K1782" s="69">
        <v>10.97</v>
      </c>
      <c r="L1782" s="69">
        <v>37.799999999999997</v>
      </c>
      <c r="M1782" s="69">
        <v>37.799999999999997</v>
      </c>
      <c r="N1782" s="40"/>
    </row>
    <row r="1783" spans="1:14" x14ac:dyDescent="0.25">
      <c r="A1783" s="47" t="s">
        <v>5001</v>
      </c>
      <c r="B1783" s="63" t="s">
        <v>2533</v>
      </c>
      <c r="C1783" s="64" t="s">
        <v>104</v>
      </c>
      <c r="D1783" s="65">
        <v>82232</v>
      </c>
      <c r="E1783" s="66" t="s">
        <v>2534</v>
      </c>
      <c r="F1783" s="67" t="s">
        <v>101</v>
      </c>
      <c r="G1783" s="68">
        <v>1</v>
      </c>
      <c r="H1783" s="68">
        <v>1</v>
      </c>
      <c r="I1783" s="69">
        <v>1</v>
      </c>
      <c r="J1783" s="69">
        <v>8.7200000000000006</v>
      </c>
      <c r="K1783" s="69">
        <v>10.97</v>
      </c>
      <c r="L1783" s="69">
        <v>19.690000000000001</v>
      </c>
      <c r="M1783" s="69">
        <v>19.690000000000001</v>
      </c>
      <c r="N1783" s="40"/>
    </row>
    <row r="1784" spans="1:14" x14ac:dyDescent="0.25">
      <c r="A1784" s="47" t="s">
        <v>5002</v>
      </c>
      <c r="B1784" s="63" t="s">
        <v>2535</v>
      </c>
      <c r="C1784" s="64" t="s">
        <v>104</v>
      </c>
      <c r="D1784" s="65">
        <v>82234</v>
      </c>
      <c r="E1784" s="66" t="s">
        <v>2536</v>
      </c>
      <c r="F1784" s="67" t="s">
        <v>101</v>
      </c>
      <c r="G1784" s="68">
        <v>2</v>
      </c>
      <c r="H1784" s="68">
        <v>1</v>
      </c>
      <c r="I1784" s="69">
        <v>2</v>
      </c>
      <c r="J1784" s="69">
        <v>11.63</v>
      </c>
      <c r="K1784" s="69">
        <v>13.64</v>
      </c>
      <c r="L1784" s="69">
        <v>50.54</v>
      </c>
      <c r="M1784" s="69">
        <v>50.54</v>
      </c>
      <c r="N1784" s="40"/>
    </row>
    <row r="1785" spans="1:14" x14ac:dyDescent="0.25">
      <c r="A1785" s="47" t="s">
        <v>5003</v>
      </c>
      <c r="B1785" s="63" t="s">
        <v>2537</v>
      </c>
      <c r="C1785" s="64" t="s">
        <v>104</v>
      </c>
      <c r="D1785" s="65">
        <v>81404</v>
      </c>
      <c r="E1785" s="66" t="s">
        <v>1494</v>
      </c>
      <c r="F1785" s="67" t="s">
        <v>101</v>
      </c>
      <c r="G1785" s="68">
        <v>1</v>
      </c>
      <c r="H1785" s="68">
        <v>1</v>
      </c>
      <c r="I1785" s="69">
        <v>1</v>
      </c>
      <c r="J1785" s="69">
        <v>9.07</v>
      </c>
      <c r="K1785" s="69">
        <v>8.89</v>
      </c>
      <c r="L1785" s="69">
        <v>17.96</v>
      </c>
      <c r="M1785" s="69">
        <v>17.96</v>
      </c>
      <c r="N1785" s="40"/>
    </row>
    <row r="1786" spans="1:14" x14ac:dyDescent="0.25">
      <c r="A1786" s="47" t="s">
        <v>5004</v>
      </c>
      <c r="B1786" s="78" t="s">
        <v>2538</v>
      </c>
      <c r="C1786" s="79"/>
      <c r="D1786" s="79"/>
      <c r="E1786" s="80" t="s">
        <v>1172</v>
      </c>
      <c r="F1786" s="79"/>
      <c r="G1786" s="81"/>
      <c r="H1786" s="81"/>
      <c r="I1786" s="81"/>
      <c r="J1786" s="81"/>
      <c r="K1786" s="81"/>
      <c r="L1786" s="82">
        <v>2013.9</v>
      </c>
      <c r="M1786" s="82">
        <v>2013.9</v>
      </c>
      <c r="N1786" s="40"/>
    </row>
    <row r="1787" spans="1:14" x14ac:dyDescent="0.25">
      <c r="A1787" s="47" t="s">
        <v>5005</v>
      </c>
      <c r="B1787" s="63" t="s">
        <v>2539</v>
      </c>
      <c r="C1787" s="64" t="s">
        <v>104</v>
      </c>
      <c r="D1787" s="65">
        <v>82301</v>
      </c>
      <c r="E1787" s="66" t="s">
        <v>1174</v>
      </c>
      <c r="F1787" s="67" t="s">
        <v>123</v>
      </c>
      <c r="G1787" s="68">
        <v>12</v>
      </c>
      <c r="H1787" s="68">
        <v>1</v>
      </c>
      <c r="I1787" s="69">
        <v>12</v>
      </c>
      <c r="J1787" s="69">
        <v>5.53</v>
      </c>
      <c r="K1787" s="69">
        <v>7.11</v>
      </c>
      <c r="L1787" s="69">
        <v>151.68</v>
      </c>
      <c r="M1787" s="69">
        <v>151.68</v>
      </c>
      <c r="N1787" s="40"/>
    </row>
    <row r="1788" spans="1:14" ht="24" x14ac:dyDescent="0.3">
      <c r="A1788" s="47" t="s">
        <v>5006</v>
      </c>
      <c r="B1788" s="63" t="s">
        <v>2540</v>
      </c>
      <c r="C1788" s="64" t="s">
        <v>170</v>
      </c>
      <c r="D1788" s="65">
        <v>89798</v>
      </c>
      <c r="E1788" s="66" t="s">
        <v>1176</v>
      </c>
      <c r="F1788" s="67" t="s">
        <v>123</v>
      </c>
      <c r="G1788" s="68">
        <v>42</v>
      </c>
      <c r="H1788" s="68">
        <v>1</v>
      </c>
      <c r="I1788" s="69">
        <v>42</v>
      </c>
      <c r="J1788" s="69">
        <v>10.57</v>
      </c>
      <c r="K1788" s="69">
        <v>1.18</v>
      </c>
      <c r="L1788" s="69">
        <v>493.5</v>
      </c>
      <c r="M1788" s="69">
        <v>493.5</v>
      </c>
      <c r="N1788" s="41"/>
    </row>
    <row r="1789" spans="1:14" ht="24" x14ac:dyDescent="0.3">
      <c r="A1789" s="47" t="s">
        <v>5007</v>
      </c>
      <c r="B1789" s="63" t="s">
        <v>2541</v>
      </c>
      <c r="C1789" s="64" t="s">
        <v>170</v>
      </c>
      <c r="D1789" s="65">
        <v>89799</v>
      </c>
      <c r="E1789" s="66" t="s">
        <v>1528</v>
      </c>
      <c r="F1789" s="67" t="s">
        <v>123</v>
      </c>
      <c r="G1789" s="68">
        <v>36</v>
      </c>
      <c r="H1789" s="68">
        <v>1</v>
      </c>
      <c r="I1789" s="69">
        <v>36</v>
      </c>
      <c r="J1789" s="69">
        <v>14.72</v>
      </c>
      <c r="K1789" s="69">
        <v>4.4000000000000004</v>
      </c>
      <c r="L1789" s="69">
        <v>688.32</v>
      </c>
      <c r="M1789" s="69">
        <v>688.32</v>
      </c>
      <c r="N1789" s="41"/>
    </row>
    <row r="1790" spans="1:14" x14ac:dyDescent="0.25">
      <c r="A1790" s="47" t="s">
        <v>5008</v>
      </c>
      <c r="B1790" s="63" t="s">
        <v>2542</v>
      </c>
      <c r="C1790" s="64" t="s">
        <v>104</v>
      </c>
      <c r="D1790" s="65">
        <v>82304</v>
      </c>
      <c r="E1790" s="66" t="s">
        <v>1178</v>
      </c>
      <c r="F1790" s="67" t="s">
        <v>123</v>
      </c>
      <c r="G1790" s="68">
        <v>24</v>
      </c>
      <c r="H1790" s="68">
        <v>1</v>
      </c>
      <c r="I1790" s="69">
        <v>24</v>
      </c>
      <c r="J1790" s="69">
        <v>12.93</v>
      </c>
      <c r="K1790" s="69">
        <v>15.42</v>
      </c>
      <c r="L1790" s="69">
        <v>680.4</v>
      </c>
      <c r="M1790" s="69">
        <v>680.4</v>
      </c>
      <c r="N1790" s="40"/>
    </row>
    <row r="1791" spans="1:14" x14ac:dyDescent="0.25">
      <c r="A1791" s="47" t="s">
        <v>5009</v>
      </c>
      <c r="B1791" s="72" t="s">
        <v>2543</v>
      </c>
      <c r="C1791" s="73"/>
      <c r="D1791" s="73"/>
      <c r="E1791" s="74" t="s">
        <v>1180</v>
      </c>
      <c r="F1791" s="73"/>
      <c r="G1791" s="75"/>
      <c r="H1791" s="75"/>
      <c r="I1791" s="75"/>
      <c r="J1791" s="75"/>
      <c r="K1791" s="75"/>
      <c r="L1791" s="76">
        <v>1723.54</v>
      </c>
      <c r="M1791" s="76">
        <v>1723.54</v>
      </c>
      <c r="N1791" s="40"/>
    </row>
    <row r="1792" spans="1:14" x14ac:dyDescent="0.25">
      <c r="A1792" s="47" t="s">
        <v>5010</v>
      </c>
      <c r="B1792" s="63" t="s">
        <v>2544</v>
      </c>
      <c r="C1792" s="64" t="s">
        <v>104</v>
      </c>
      <c r="D1792" s="65">
        <v>81885</v>
      </c>
      <c r="E1792" s="66" t="s">
        <v>1182</v>
      </c>
      <c r="F1792" s="67" t="s">
        <v>101</v>
      </c>
      <c r="G1792" s="68">
        <v>2</v>
      </c>
      <c r="H1792" s="68">
        <v>1</v>
      </c>
      <c r="I1792" s="69">
        <v>2</v>
      </c>
      <c r="J1792" s="69">
        <v>8.24</v>
      </c>
      <c r="K1792" s="69">
        <v>2.0699999999999998</v>
      </c>
      <c r="L1792" s="69">
        <v>20.62</v>
      </c>
      <c r="M1792" s="69">
        <v>20.62</v>
      </c>
      <c r="N1792" s="40"/>
    </row>
    <row r="1793" spans="1:14" x14ac:dyDescent="0.3">
      <c r="A1793" s="47" t="s">
        <v>5011</v>
      </c>
      <c r="B1793" s="63" t="s">
        <v>2545</v>
      </c>
      <c r="C1793" s="64" t="s">
        <v>270</v>
      </c>
      <c r="D1793" s="77" t="s">
        <v>2546</v>
      </c>
      <c r="E1793" s="66" t="s">
        <v>2547</v>
      </c>
      <c r="F1793" s="67" t="s">
        <v>101</v>
      </c>
      <c r="G1793" s="68">
        <v>2</v>
      </c>
      <c r="H1793" s="68">
        <v>1</v>
      </c>
      <c r="I1793" s="69">
        <v>2</v>
      </c>
      <c r="J1793" s="69">
        <v>15.73</v>
      </c>
      <c r="K1793" s="69">
        <v>2.0699999999999998</v>
      </c>
      <c r="L1793" s="69">
        <v>35.6</v>
      </c>
      <c r="M1793" s="69">
        <v>35.6</v>
      </c>
      <c r="N1793" s="41"/>
    </row>
    <row r="1794" spans="1:14" x14ac:dyDescent="0.25">
      <c r="A1794" s="47" t="s">
        <v>5012</v>
      </c>
      <c r="B1794" s="63" t="s">
        <v>2548</v>
      </c>
      <c r="C1794" s="64" t="s">
        <v>104</v>
      </c>
      <c r="D1794" s="65">
        <v>81825</v>
      </c>
      <c r="E1794" s="66" t="s">
        <v>593</v>
      </c>
      <c r="F1794" s="67" t="s">
        <v>101</v>
      </c>
      <c r="G1794" s="68">
        <v>4</v>
      </c>
      <c r="H1794" s="68">
        <v>1</v>
      </c>
      <c r="I1794" s="69">
        <v>4</v>
      </c>
      <c r="J1794" s="69">
        <v>133.65</v>
      </c>
      <c r="K1794" s="69">
        <v>213.61</v>
      </c>
      <c r="L1794" s="69">
        <v>1389.04</v>
      </c>
      <c r="M1794" s="69">
        <v>1389.04</v>
      </c>
      <c r="N1794" s="40"/>
    </row>
    <row r="1795" spans="1:14" x14ac:dyDescent="0.3">
      <c r="A1795" s="47" t="s">
        <v>5013</v>
      </c>
      <c r="B1795" s="63" t="s">
        <v>2549</v>
      </c>
      <c r="C1795" s="64" t="s">
        <v>104</v>
      </c>
      <c r="D1795" s="65">
        <v>81826</v>
      </c>
      <c r="E1795" s="66" t="s">
        <v>1185</v>
      </c>
      <c r="F1795" s="67" t="s">
        <v>101</v>
      </c>
      <c r="G1795" s="68">
        <v>4</v>
      </c>
      <c r="H1795" s="68">
        <v>1</v>
      </c>
      <c r="I1795" s="69">
        <v>4</v>
      </c>
      <c r="J1795" s="69">
        <v>57.52</v>
      </c>
      <c r="K1795" s="69">
        <v>12.05</v>
      </c>
      <c r="L1795" s="69">
        <v>278.27999999999997</v>
      </c>
      <c r="M1795" s="69">
        <v>278.27999999999997</v>
      </c>
      <c r="N1795" s="41"/>
    </row>
    <row r="1796" spans="1:14" x14ac:dyDescent="0.25">
      <c r="A1796" s="47" t="s">
        <v>5014</v>
      </c>
      <c r="B1796" s="57" t="s">
        <v>2550</v>
      </c>
      <c r="C1796" s="60"/>
      <c r="D1796" s="60"/>
      <c r="E1796" s="59" t="s">
        <v>36</v>
      </c>
      <c r="F1796" s="60"/>
      <c r="G1796" s="61"/>
      <c r="H1796" s="61"/>
      <c r="I1796" s="61"/>
      <c r="J1796" s="61"/>
      <c r="K1796" s="61"/>
      <c r="L1796" s="62">
        <v>18410.2</v>
      </c>
      <c r="M1796" s="62">
        <v>18410.2</v>
      </c>
      <c r="N1796" s="40"/>
    </row>
    <row r="1797" spans="1:14" x14ac:dyDescent="0.3">
      <c r="A1797" s="47" t="s">
        <v>5015</v>
      </c>
      <c r="B1797" s="63" t="s">
        <v>2551</v>
      </c>
      <c r="C1797" s="64" t="s">
        <v>104</v>
      </c>
      <c r="D1797" s="65">
        <v>100160</v>
      </c>
      <c r="E1797" s="66" t="s">
        <v>1190</v>
      </c>
      <c r="F1797" s="67" t="s">
        <v>106</v>
      </c>
      <c r="G1797" s="68">
        <v>320.16000000000003</v>
      </c>
      <c r="H1797" s="68">
        <v>1</v>
      </c>
      <c r="I1797" s="69">
        <v>320.16000000000003</v>
      </c>
      <c r="J1797" s="69">
        <v>19.62</v>
      </c>
      <c r="K1797" s="69">
        <v>22.08</v>
      </c>
      <c r="L1797" s="69">
        <v>13350.67</v>
      </c>
      <c r="M1797" s="69">
        <v>13350.67</v>
      </c>
      <c r="N1797" s="41"/>
    </row>
    <row r="1798" spans="1:14" ht="24" x14ac:dyDescent="0.3">
      <c r="A1798" s="47" t="s">
        <v>5016</v>
      </c>
      <c r="B1798" s="63" t="s">
        <v>2552</v>
      </c>
      <c r="C1798" s="64" t="s">
        <v>170</v>
      </c>
      <c r="D1798" s="65">
        <v>101965</v>
      </c>
      <c r="E1798" s="70" t="s">
        <v>3195</v>
      </c>
      <c r="F1798" s="67" t="s">
        <v>123</v>
      </c>
      <c r="G1798" s="68">
        <v>55.52</v>
      </c>
      <c r="H1798" s="68">
        <v>1</v>
      </c>
      <c r="I1798" s="69">
        <v>55.52</v>
      </c>
      <c r="J1798" s="69">
        <v>75.5</v>
      </c>
      <c r="K1798" s="69">
        <v>15.63</v>
      </c>
      <c r="L1798" s="69">
        <v>5059.53</v>
      </c>
      <c r="M1798" s="69">
        <v>5059.53</v>
      </c>
      <c r="N1798" s="41"/>
    </row>
    <row r="1799" spans="1:14" x14ac:dyDescent="0.25">
      <c r="A1799" s="47" t="s">
        <v>5017</v>
      </c>
      <c r="B1799" s="57" t="s">
        <v>2553</v>
      </c>
      <c r="C1799" s="60"/>
      <c r="D1799" s="60"/>
      <c r="E1799" s="59" t="s">
        <v>38</v>
      </c>
      <c r="F1799" s="60"/>
      <c r="G1799" s="61"/>
      <c r="H1799" s="61"/>
      <c r="I1799" s="61"/>
      <c r="J1799" s="61"/>
      <c r="K1799" s="61"/>
      <c r="L1799" s="62">
        <v>5926</v>
      </c>
      <c r="M1799" s="62">
        <v>5926</v>
      </c>
      <c r="N1799" s="40"/>
    </row>
    <row r="1800" spans="1:14" x14ac:dyDescent="0.25">
      <c r="A1800" s="47" t="s">
        <v>5018</v>
      </c>
      <c r="B1800" s="63" t="s">
        <v>2554</v>
      </c>
      <c r="C1800" s="64" t="s">
        <v>104</v>
      </c>
      <c r="D1800" s="65">
        <v>120902</v>
      </c>
      <c r="E1800" s="66" t="s">
        <v>1195</v>
      </c>
      <c r="F1800" s="67" t="s">
        <v>106</v>
      </c>
      <c r="G1800" s="68">
        <v>210.59</v>
      </c>
      <c r="H1800" s="68">
        <v>1</v>
      </c>
      <c r="I1800" s="69">
        <v>210.59</v>
      </c>
      <c r="J1800" s="69">
        <v>10.95</v>
      </c>
      <c r="K1800" s="69">
        <v>17.190000000000001</v>
      </c>
      <c r="L1800" s="69">
        <v>5926</v>
      </c>
      <c r="M1800" s="69">
        <v>5926</v>
      </c>
      <c r="N1800" s="40"/>
    </row>
    <row r="1801" spans="1:14" x14ac:dyDescent="0.25">
      <c r="A1801" s="47" t="s">
        <v>5019</v>
      </c>
      <c r="B1801" s="57" t="s">
        <v>2555</v>
      </c>
      <c r="C1801" s="60"/>
      <c r="D1801" s="60"/>
      <c r="E1801" s="59" t="s">
        <v>40</v>
      </c>
      <c r="F1801" s="60"/>
      <c r="G1801" s="61"/>
      <c r="H1801" s="61"/>
      <c r="I1801" s="61"/>
      <c r="J1801" s="61"/>
      <c r="K1801" s="61"/>
      <c r="L1801" s="62">
        <v>87209.73</v>
      </c>
      <c r="M1801" s="62">
        <v>87209.73</v>
      </c>
      <c r="N1801" s="40"/>
    </row>
    <row r="1802" spans="1:14" x14ac:dyDescent="0.25">
      <c r="A1802" s="47" t="s">
        <v>5020</v>
      </c>
      <c r="B1802" s="72" t="s">
        <v>2556</v>
      </c>
      <c r="C1802" s="73"/>
      <c r="D1802" s="73"/>
      <c r="E1802" s="74" t="s">
        <v>1198</v>
      </c>
      <c r="F1802" s="73"/>
      <c r="G1802" s="75"/>
      <c r="H1802" s="75"/>
      <c r="I1802" s="75"/>
      <c r="J1802" s="75"/>
      <c r="K1802" s="75"/>
      <c r="L1802" s="76">
        <v>87209.73</v>
      </c>
      <c r="M1802" s="76">
        <v>87209.73</v>
      </c>
      <c r="N1802" s="40"/>
    </row>
    <row r="1803" spans="1:14" ht="36" x14ac:dyDescent="0.3">
      <c r="A1803" s="47" t="s">
        <v>5021</v>
      </c>
      <c r="B1803" s="83" t="s">
        <v>5507</v>
      </c>
      <c r="C1803" s="64" t="s">
        <v>170</v>
      </c>
      <c r="D1803" s="65">
        <v>100775</v>
      </c>
      <c r="E1803" s="70" t="s">
        <v>1200</v>
      </c>
      <c r="F1803" s="84" t="s">
        <v>795</v>
      </c>
      <c r="G1803" s="68">
        <v>6498.49</v>
      </c>
      <c r="H1803" s="68">
        <v>1</v>
      </c>
      <c r="I1803" s="85">
        <v>6498.49</v>
      </c>
      <c r="J1803" s="69">
        <v>12.77</v>
      </c>
      <c r="K1803" s="69">
        <v>0.65</v>
      </c>
      <c r="L1803" s="69">
        <v>87209.73</v>
      </c>
      <c r="M1803" s="69">
        <v>87209.73</v>
      </c>
      <c r="N1803" s="42"/>
    </row>
    <row r="1804" spans="1:14" x14ac:dyDescent="0.25">
      <c r="A1804" s="47" t="s">
        <v>5022</v>
      </c>
      <c r="B1804" s="57" t="s">
        <v>2557</v>
      </c>
      <c r="C1804" s="60"/>
      <c r="D1804" s="60"/>
      <c r="E1804" s="59" t="s">
        <v>42</v>
      </c>
      <c r="F1804" s="60"/>
      <c r="G1804" s="61"/>
      <c r="H1804" s="61"/>
      <c r="I1804" s="61"/>
      <c r="J1804" s="61"/>
      <c r="K1804" s="61"/>
      <c r="L1804" s="62">
        <v>18618.190000000002</v>
      </c>
      <c r="M1804" s="62">
        <v>18618.190000000002</v>
      </c>
      <c r="N1804" s="40"/>
    </row>
    <row r="1805" spans="1:14" ht="24" x14ac:dyDescent="0.3">
      <c r="A1805" s="47" t="s">
        <v>5023</v>
      </c>
      <c r="B1805" s="63" t="s">
        <v>2558</v>
      </c>
      <c r="C1805" s="64" t="s">
        <v>170</v>
      </c>
      <c r="D1805" s="65">
        <v>94442</v>
      </c>
      <c r="E1805" s="70" t="s">
        <v>3196</v>
      </c>
      <c r="F1805" s="67" t="s">
        <v>106</v>
      </c>
      <c r="G1805" s="68">
        <v>492.22</v>
      </c>
      <c r="H1805" s="68">
        <v>1</v>
      </c>
      <c r="I1805" s="69">
        <v>492.22</v>
      </c>
      <c r="J1805" s="69">
        <v>28.73</v>
      </c>
      <c r="K1805" s="69">
        <v>4.75</v>
      </c>
      <c r="L1805" s="69">
        <v>16479.52</v>
      </c>
      <c r="M1805" s="69">
        <v>16479.52</v>
      </c>
      <c r="N1805" s="41"/>
    </row>
    <row r="1806" spans="1:14" ht="24" x14ac:dyDescent="0.3">
      <c r="A1806" s="47" t="s">
        <v>5024</v>
      </c>
      <c r="B1806" s="63" t="s">
        <v>2559</v>
      </c>
      <c r="C1806" s="64" t="s">
        <v>170</v>
      </c>
      <c r="D1806" s="65">
        <v>94221</v>
      </c>
      <c r="E1806" s="66" t="s">
        <v>1207</v>
      </c>
      <c r="F1806" s="67" t="s">
        <v>123</v>
      </c>
      <c r="G1806" s="68">
        <v>37.950000000000003</v>
      </c>
      <c r="H1806" s="68">
        <v>1</v>
      </c>
      <c r="I1806" s="69">
        <v>37.950000000000003</v>
      </c>
      <c r="J1806" s="69">
        <v>17.21</v>
      </c>
      <c r="K1806" s="69">
        <v>6</v>
      </c>
      <c r="L1806" s="69">
        <v>880.81</v>
      </c>
      <c r="M1806" s="69">
        <v>880.81</v>
      </c>
      <c r="N1806" s="41"/>
    </row>
    <row r="1807" spans="1:14" x14ac:dyDescent="0.25">
      <c r="A1807" s="47" t="s">
        <v>5025</v>
      </c>
      <c r="B1807" s="63" t="s">
        <v>2560</v>
      </c>
      <c r="C1807" s="64" t="s">
        <v>104</v>
      </c>
      <c r="D1807" s="65">
        <v>160403</v>
      </c>
      <c r="E1807" s="66" t="s">
        <v>1209</v>
      </c>
      <c r="F1807" s="67" t="s">
        <v>123</v>
      </c>
      <c r="G1807" s="68">
        <v>25</v>
      </c>
      <c r="H1807" s="68">
        <v>1</v>
      </c>
      <c r="I1807" s="69">
        <v>25</v>
      </c>
      <c r="J1807" s="69">
        <v>8.6199999999999992</v>
      </c>
      <c r="K1807" s="69">
        <v>8.52</v>
      </c>
      <c r="L1807" s="69">
        <v>428.5</v>
      </c>
      <c r="M1807" s="69">
        <v>428.5</v>
      </c>
      <c r="N1807" s="40"/>
    </row>
    <row r="1808" spans="1:14" x14ac:dyDescent="0.25">
      <c r="A1808" s="47" t="s">
        <v>5026</v>
      </c>
      <c r="B1808" s="63" t="s">
        <v>2561</v>
      </c>
      <c r="C1808" s="64" t="s">
        <v>104</v>
      </c>
      <c r="D1808" s="65">
        <v>160404</v>
      </c>
      <c r="E1808" s="66" t="s">
        <v>1211</v>
      </c>
      <c r="F1808" s="67" t="s">
        <v>123</v>
      </c>
      <c r="G1808" s="68">
        <v>75.88</v>
      </c>
      <c r="H1808" s="68">
        <v>1</v>
      </c>
      <c r="I1808" s="69">
        <v>75.88</v>
      </c>
      <c r="J1808" s="69">
        <v>0.41</v>
      </c>
      <c r="K1808" s="69">
        <v>10.52</v>
      </c>
      <c r="L1808" s="69">
        <v>829.36</v>
      </c>
      <c r="M1808" s="69">
        <v>829.36</v>
      </c>
      <c r="N1808" s="40"/>
    </row>
    <row r="1809" spans="1:14" x14ac:dyDescent="0.25">
      <c r="A1809" s="47" t="s">
        <v>5027</v>
      </c>
      <c r="B1809" s="57" t="s">
        <v>2562</v>
      </c>
      <c r="C1809" s="60"/>
      <c r="D1809" s="60"/>
      <c r="E1809" s="59" t="s">
        <v>44</v>
      </c>
      <c r="F1809" s="60"/>
      <c r="G1809" s="61"/>
      <c r="H1809" s="61"/>
      <c r="I1809" s="61"/>
      <c r="J1809" s="61"/>
      <c r="K1809" s="61"/>
      <c r="L1809" s="62">
        <v>44868.51</v>
      </c>
      <c r="M1809" s="62">
        <v>44868.51</v>
      </c>
      <c r="N1809" s="40"/>
    </row>
    <row r="1810" spans="1:14" x14ac:dyDescent="0.25">
      <c r="A1810" s="47" t="s">
        <v>5028</v>
      </c>
      <c r="B1810" s="63" t="s">
        <v>2563</v>
      </c>
      <c r="C1810" s="64" t="s">
        <v>104</v>
      </c>
      <c r="D1810" s="65">
        <v>180404</v>
      </c>
      <c r="E1810" s="66" t="s">
        <v>1216</v>
      </c>
      <c r="F1810" s="67" t="s">
        <v>106</v>
      </c>
      <c r="G1810" s="68">
        <v>22.93</v>
      </c>
      <c r="H1810" s="68">
        <v>1</v>
      </c>
      <c r="I1810" s="69">
        <v>22.93</v>
      </c>
      <c r="J1810" s="69">
        <v>323.27</v>
      </c>
      <c r="K1810" s="69">
        <v>38.56</v>
      </c>
      <c r="L1810" s="69">
        <v>8296.76</v>
      </c>
      <c r="M1810" s="69">
        <v>8296.76</v>
      </c>
      <c r="N1810" s="40"/>
    </row>
    <row r="1811" spans="1:14" x14ac:dyDescent="0.25">
      <c r="A1811" s="47" t="s">
        <v>5029</v>
      </c>
      <c r="B1811" s="63" t="s">
        <v>2564</v>
      </c>
      <c r="C1811" s="64" t="s">
        <v>104</v>
      </c>
      <c r="D1811" s="65">
        <v>180401</v>
      </c>
      <c r="E1811" s="66" t="s">
        <v>1218</v>
      </c>
      <c r="F1811" s="67" t="s">
        <v>106</v>
      </c>
      <c r="G1811" s="68">
        <v>46.2</v>
      </c>
      <c r="H1811" s="68">
        <v>1</v>
      </c>
      <c r="I1811" s="69">
        <v>46.2</v>
      </c>
      <c r="J1811" s="69">
        <v>194.88</v>
      </c>
      <c r="K1811" s="69">
        <v>38.56</v>
      </c>
      <c r="L1811" s="69">
        <v>10784.92</v>
      </c>
      <c r="M1811" s="69">
        <v>10784.92</v>
      </c>
      <c r="N1811" s="40"/>
    </row>
    <row r="1812" spans="1:14" x14ac:dyDescent="0.25">
      <c r="A1812" s="47" t="s">
        <v>5030</v>
      </c>
      <c r="B1812" s="63" t="s">
        <v>2565</v>
      </c>
      <c r="C1812" s="64" t="s">
        <v>104</v>
      </c>
      <c r="D1812" s="65">
        <v>180208</v>
      </c>
      <c r="E1812" s="66" t="s">
        <v>1214</v>
      </c>
      <c r="F1812" s="67" t="s">
        <v>106</v>
      </c>
      <c r="G1812" s="68">
        <v>14.4</v>
      </c>
      <c r="H1812" s="68">
        <v>1</v>
      </c>
      <c r="I1812" s="69">
        <v>14.4</v>
      </c>
      <c r="J1812" s="69">
        <v>207.83</v>
      </c>
      <c r="K1812" s="69">
        <v>30.54</v>
      </c>
      <c r="L1812" s="69">
        <v>3432.52</v>
      </c>
      <c r="M1812" s="69">
        <v>3432.52</v>
      </c>
      <c r="N1812" s="40"/>
    </row>
    <row r="1813" spans="1:14" x14ac:dyDescent="0.25">
      <c r="A1813" s="47" t="s">
        <v>5031</v>
      </c>
      <c r="B1813" s="63" t="s">
        <v>2566</v>
      </c>
      <c r="C1813" s="64" t="s">
        <v>104</v>
      </c>
      <c r="D1813" s="65">
        <v>180501</v>
      </c>
      <c r="E1813" s="66" t="s">
        <v>1220</v>
      </c>
      <c r="F1813" s="67" t="s">
        <v>106</v>
      </c>
      <c r="G1813" s="68">
        <v>10.08</v>
      </c>
      <c r="H1813" s="68">
        <v>1</v>
      </c>
      <c r="I1813" s="69">
        <v>10.08</v>
      </c>
      <c r="J1813" s="69">
        <v>591.36</v>
      </c>
      <c r="K1813" s="69">
        <v>36.08</v>
      </c>
      <c r="L1813" s="69">
        <v>6324.59</v>
      </c>
      <c r="M1813" s="69">
        <v>6324.59</v>
      </c>
      <c r="N1813" s="40"/>
    </row>
    <row r="1814" spans="1:14" x14ac:dyDescent="0.3">
      <c r="A1814" s="47" t="s">
        <v>5032</v>
      </c>
      <c r="B1814" s="63" t="s">
        <v>2567</v>
      </c>
      <c r="C1814" s="64" t="s">
        <v>104</v>
      </c>
      <c r="D1814" s="65">
        <v>180509</v>
      </c>
      <c r="E1814" s="66" t="s">
        <v>2568</v>
      </c>
      <c r="F1814" s="67" t="s">
        <v>106</v>
      </c>
      <c r="G1814" s="68">
        <v>10.24</v>
      </c>
      <c r="H1814" s="68">
        <v>1</v>
      </c>
      <c r="I1814" s="69">
        <v>10.24</v>
      </c>
      <c r="J1814" s="69">
        <v>368.64</v>
      </c>
      <c r="K1814" s="69">
        <v>36.08</v>
      </c>
      <c r="L1814" s="69">
        <v>4144.33</v>
      </c>
      <c r="M1814" s="69">
        <v>4144.33</v>
      </c>
      <c r="N1814" s="41"/>
    </row>
    <row r="1815" spans="1:14" x14ac:dyDescent="0.25">
      <c r="A1815" s="47" t="s">
        <v>5033</v>
      </c>
      <c r="B1815" s="63" t="s">
        <v>2569</v>
      </c>
      <c r="C1815" s="64" t="s">
        <v>270</v>
      </c>
      <c r="D1815" s="77" t="s">
        <v>1551</v>
      </c>
      <c r="E1815" s="66" t="s">
        <v>1552</v>
      </c>
      <c r="F1815" s="67" t="s">
        <v>795</v>
      </c>
      <c r="G1815" s="68">
        <v>777.84</v>
      </c>
      <c r="H1815" s="68">
        <v>1</v>
      </c>
      <c r="I1815" s="69">
        <v>777.84</v>
      </c>
      <c r="J1815" s="69">
        <v>15.28</v>
      </c>
      <c r="K1815" s="69">
        <v>0</v>
      </c>
      <c r="L1815" s="69">
        <v>11885.39</v>
      </c>
      <c r="M1815" s="69">
        <v>11885.39</v>
      </c>
      <c r="N1815" s="40"/>
    </row>
    <row r="1816" spans="1:14" x14ac:dyDescent="0.25">
      <c r="A1816" s="47" t="s">
        <v>5034</v>
      </c>
      <c r="B1816" s="57" t="s">
        <v>2570</v>
      </c>
      <c r="C1816" s="60"/>
      <c r="D1816" s="60"/>
      <c r="E1816" s="59" t="s">
        <v>46</v>
      </c>
      <c r="F1816" s="60"/>
      <c r="G1816" s="61"/>
      <c r="H1816" s="61"/>
      <c r="I1816" s="61"/>
      <c r="J1816" s="61"/>
      <c r="K1816" s="61"/>
      <c r="L1816" s="62">
        <v>11800.49</v>
      </c>
      <c r="M1816" s="62">
        <v>11800.49</v>
      </c>
      <c r="N1816" s="40"/>
    </row>
    <row r="1817" spans="1:14" x14ac:dyDescent="0.25">
      <c r="A1817" s="47" t="s">
        <v>5035</v>
      </c>
      <c r="B1817" s="63" t="s">
        <v>2571</v>
      </c>
      <c r="C1817" s="64" t="s">
        <v>104</v>
      </c>
      <c r="D1817" s="65">
        <v>190102</v>
      </c>
      <c r="E1817" s="66" t="s">
        <v>1229</v>
      </c>
      <c r="F1817" s="67" t="s">
        <v>106</v>
      </c>
      <c r="G1817" s="68">
        <v>69.13</v>
      </c>
      <c r="H1817" s="68">
        <v>1</v>
      </c>
      <c r="I1817" s="69">
        <v>69.13</v>
      </c>
      <c r="J1817" s="69">
        <v>170.7</v>
      </c>
      <c r="K1817" s="69">
        <v>0</v>
      </c>
      <c r="L1817" s="69">
        <v>11800.49</v>
      </c>
      <c r="M1817" s="69">
        <v>11800.49</v>
      </c>
      <c r="N1817" s="40"/>
    </row>
    <row r="1818" spans="1:14" x14ac:dyDescent="0.25">
      <c r="A1818" s="47" t="s">
        <v>5036</v>
      </c>
      <c r="B1818" s="57" t="s">
        <v>2572</v>
      </c>
      <c r="C1818" s="60"/>
      <c r="D1818" s="60"/>
      <c r="E1818" s="59" t="s">
        <v>48</v>
      </c>
      <c r="F1818" s="60"/>
      <c r="G1818" s="61"/>
      <c r="H1818" s="61"/>
      <c r="I1818" s="61"/>
      <c r="J1818" s="61"/>
      <c r="K1818" s="61"/>
      <c r="L1818" s="62">
        <v>14109.550000000001</v>
      </c>
      <c r="M1818" s="62">
        <v>14109.550000000001</v>
      </c>
      <c r="N1818" s="40"/>
    </row>
    <row r="1819" spans="1:14" x14ac:dyDescent="0.25">
      <c r="A1819" s="47" t="s">
        <v>5037</v>
      </c>
      <c r="B1819" s="63" t="s">
        <v>2573</v>
      </c>
      <c r="C1819" s="64" t="s">
        <v>104</v>
      </c>
      <c r="D1819" s="65">
        <v>210102</v>
      </c>
      <c r="E1819" s="66" t="s">
        <v>825</v>
      </c>
      <c r="F1819" s="67" t="s">
        <v>106</v>
      </c>
      <c r="G1819" s="68">
        <v>482.38</v>
      </c>
      <c r="H1819" s="68">
        <v>1</v>
      </c>
      <c r="I1819" s="69">
        <v>482.38</v>
      </c>
      <c r="J1819" s="69">
        <v>2.98</v>
      </c>
      <c r="K1819" s="69">
        <v>0.96</v>
      </c>
      <c r="L1819" s="69">
        <v>1900.57</v>
      </c>
      <c r="M1819" s="69">
        <v>1900.57</v>
      </c>
      <c r="N1819" s="40"/>
    </row>
    <row r="1820" spans="1:14" x14ac:dyDescent="0.25">
      <c r="A1820" s="47" t="s">
        <v>5038</v>
      </c>
      <c r="B1820" s="63" t="s">
        <v>2574</v>
      </c>
      <c r="C1820" s="64" t="s">
        <v>104</v>
      </c>
      <c r="D1820" s="65">
        <v>200201</v>
      </c>
      <c r="E1820" s="66" t="s">
        <v>1234</v>
      </c>
      <c r="F1820" s="67" t="s">
        <v>106</v>
      </c>
      <c r="G1820" s="68">
        <v>99.26</v>
      </c>
      <c r="H1820" s="68">
        <v>1</v>
      </c>
      <c r="I1820" s="69">
        <v>99.26</v>
      </c>
      <c r="J1820" s="69">
        <v>7.88</v>
      </c>
      <c r="K1820" s="69">
        <v>10.98</v>
      </c>
      <c r="L1820" s="69">
        <v>1872.04</v>
      </c>
      <c r="M1820" s="69">
        <v>1872.04</v>
      </c>
      <c r="N1820" s="40"/>
    </row>
    <row r="1821" spans="1:14" x14ac:dyDescent="0.25">
      <c r="A1821" s="47" t="s">
        <v>5039</v>
      </c>
      <c r="B1821" s="63" t="s">
        <v>2575</v>
      </c>
      <c r="C1821" s="64" t="s">
        <v>104</v>
      </c>
      <c r="D1821" s="65">
        <v>200403</v>
      </c>
      <c r="E1821" s="66" t="s">
        <v>827</v>
      </c>
      <c r="F1821" s="67" t="s">
        <v>106</v>
      </c>
      <c r="G1821" s="68">
        <v>383.12</v>
      </c>
      <c r="H1821" s="68">
        <v>1</v>
      </c>
      <c r="I1821" s="69">
        <v>383.12</v>
      </c>
      <c r="J1821" s="69">
        <v>2.3199999999999998</v>
      </c>
      <c r="K1821" s="69">
        <v>11.93</v>
      </c>
      <c r="L1821" s="69">
        <v>5459.46</v>
      </c>
      <c r="M1821" s="69">
        <v>5459.46</v>
      </c>
      <c r="N1821" s="40"/>
    </row>
    <row r="1822" spans="1:14" ht="24" x14ac:dyDescent="0.3">
      <c r="A1822" s="47" t="s">
        <v>5040</v>
      </c>
      <c r="B1822" s="63" t="s">
        <v>2576</v>
      </c>
      <c r="C1822" s="64" t="s">
        <v>170</v>
      </c>
      <c r="D1822" s="65">
        <v>87273</v>
      </c>
      <c r="E1822" s="66" t="s">
        <v>1240</v>
      </c>
      <c r="F1822" s="67" t="s">
        <v>106</v>
      </c>
      <c r="G1822" s="68">
        <v>96.97</v>
      </c>
      <c r="H1822" s="68">
        <v>1</v>
      </c>
      <c r="I1822" s="69">
        <v>96.97</v>
      </c>
      <c r="J1822" s="69">
        <v>32.67</v>
      </c>
      <c r="K1822" s="69">
        <v>15.99</v>
      </c>
      <c r="L1822" s="69">
        <v>4718.5600000000004</v>
      </c>
      <c r="M1822" s="69">
        <v>4718.5600000000004</v>
      </c>
      <c r="N1822" s="41"/>
    </row>
    <row r="1823" spans="1:14" x14ac:dyDescent="0.25">
      <c r="A1823" s="47" t="s">
        <v>5041</v>
      </c>
      <c r="B1823" s="63" t="s">
        <v>2577</v>
      </c>
      <c r="C1823" s="64" t="s">
        <v>104</v>
      </c>
      <c r="D1823" s="65">
        <v>201302</v>
      </c>
      <c r="E1823" s="66" t="s">
        <v>1238</v>
      </c>
      <c r="F1823" s="67" t="s">
        <v>106</v>
      </c>
      <c r="G1823" s="68">
        <v>2.29</v>
      </c>
      <c r="H1823" s="68">
        <v>1</v>
      </c>
      <c r="I1823" s="69">
        <v>2.29</v>
      </c>
      <c r="J1823" s="69">
        <v>49.06</v>
      </c>
      <c r="K1823" s="69">
        <v>20.34</v>
      </c>
      <c r="L1823" s="69">
        <v>158.91999999999999</v>
      </c>
      <c r="M1823" s="69">
        <v>158.91999999999999</v>
      </c>
      <c r="N1823" s="40"/>
    </row>
    <row r="1824" spans="1:14" x14ac:dyDescent="0.25">
      <c r="A1824" s="47" t="s">
        <v>5042</v>
      </c>
      <c r="B1824" s="57" t="s">
        <v>2578</v>
      </c>
      <c r="C1824" s="60"/>
      <c r="D1824" s="60"/>
      <c r="E1824" s="59" t="s">
        <v>50</v>
      </c>
      <c r="F1824" s="60"/>
      <c r="G1824" s="61"/>
      <c r="H1824" s="61"/>
      <c r="I1824" s="61"/>
      <c r="J1824" s="61"/>
      <c r="K1824" s="61"/>
      <c r="L1824" s="62">
        <v>4901.91</v>
      </c>
      <c r="M1824" s="62">
        <v>4901.91</v>
      </c>
      <c r="N1824" s="40"/>
    </row>
    <row r="1825" spans="1:14" x14ac:dyDescent="0.25">
      <c r="A1825" s="47" t="s">
        <v>5043</v>
      </c>
      <c r="B1825" s="63" t="s">
        <v>2579</v>
      </c>
      <c r="C1825" s="64" t="s">
        <v>104</v>
      </c>
      <c r="D1825" s="65">
        <v>210102</v>
      </c>
      <c r="E1825" s="66" t="s">
        <v>825</v>
      </c>
      <c r="F1825" s="67" t="s">
        <v>106</v>
      </c>
      <c r="G1825" s="68">
        <v>248.45</v>
      </c>
      <c r="H1825" s="68">
        <v>1</v>
      </c>
      <c r="I1825" s="69">
        <v>248.45</v>
      </c>
      <c r="J1825" s="69">
        <v>2.98</v>
      </c>
      <c r="K1825" s="69">
        <v>0.96</v>
      </c>
      <c r="L1825" s="69">
        <v>978.89</v>
      </c>
      <c r="M1825" s="69">
        <v>978.89</v>
      </c>
      <c r="N1825" s="40"/>
    </row>
    <row r="1826" spans="1:14" x14ac:dyDescent="0.25">
      <c r="A1826" s="47" t="s">
        <v>5044</v>
      </c>
      <c r="B1826" s="63" t="s">
        <v>2580</v>
      </c>
      <c r="C1826" s="64" t="s">
        <v>104</v>
      </c>
      <c r="D1826" s="65">
        <v>210515</v>
      </c>
      <c r="E1826" s="66" t="s">
        <v>1244</v>
      </c>
      <c r="F1826" s="67" t="s">
        <v>106</v>
      </c>
      <c r="G1826" s="68">
        <v>248.45</v>
      </c>
      <c r="H1826" s="68">
        <v>1</v>
      </c>
      <c r="I1826" s="69">
        <v>248.45</v>
      </c>
      <c r="J1826" s="69">
        <v>4.8</v>
      </c>
      <c r="K1826" s="69">
        <v>10.99</v>
      </c>
      <c r="L1826" s="69">
        <v>3923.02</v>
      </c>
      <c r="M1826" s="69">
        <v>3923.02</v>
      </c>
      <c r="N1826" s="40"/>
    </row>
    <row r="1827" spans="1:14" x14ac:dyDescent="0.25">
      <c r="A1827" s="47" t="s">
        <v>5045</v>
      </c>
      <c r="B1827" s="57" t="s">
        <v>2581</v>
      </c>
      <c r="C1827" s="60"/>
      <c r="D1827" s="60"/>
      <c r="E1827" s="59" t="s">
        <v>52</v>
      </c>
      <c r="F1827" s="60"/>
      <c r="G1827" s="61"/>
      <c r="H1827" s="61"/>
      <c r="I1827" s="61"/>
      <c r="J1827" s="61"/>
      <c r="K1827" s="61"/>
      <c r="L1827" s="62">
        <v>52492.43</v>
      </c>
      <c r="M1827" s="62">
        <v>52492.43</v>
      </c>
      <c r="N1827" s="40"/>
    </row>
    <row r="1828" spans="1:14" x14ac:dyDescent="0.3">
      <c r="A1828" s="47" t="s">
        <v>5046</v>
      </c>
      <c r="B1828" s="63" t="s">
        <v>2582</v>
      </c>
      <c r="C1828" s="64" t="s">
        <v>104</v>
      </c>
      <c r="D1828" s="65">
        <v>220101</v>
      </c>
      <c r="E1828" s="66" t="s">
        <v>1249</v>
      </c>
      <c r="F1828" s="67" t="s">
        <v>106</v>
      </c>
      <c r="G1828" s="68">
        <v>346.98</v>
      </c>
      <c r="H1828" s="68">
        <v>1</v>
      </c>
      <c r="I1828" s="69">
        <v>346.98</v>
      </c>
      <c r="J1828" s="69">
        <v>22.27</v>
      </c>
      <c r="K1828" s="69">
        <v>8.7899999999999991</v>
      </c>
      <c r="L1828" s="69">
        <v>10777.19</v>
      </c>
      <c r="M1828" s="69">
        <v>10777.19</v>
      </c>
      <c r="N1828" s="41"/>
    </row>
    <row r="1829" spans="1:14" x14ac:dyDescent="0.3">
      <c r="A1829" s="47" t="s">
        <v>5047</v>
      </c>
      <c r="B1829" s="63" t="s">
        <v>2583</v>
      </c>
      <c r="C1829" s="64" t="s">
        <v>104</v>
      </c>
      <c r="D1829" s="65">
        <v>221101</v>
      </c>
      <c r="E1829" s="66" t="s">
        <v>1251</v>
      </c>
      <c r="F1829" s="67" t="s">
        <v>106</v>
      </c>
      <c r="G1829" s="68">
        <v>346.98</v>
      </c>
      <c r="H1829" s="68">
        <v>1</v>
      </c>
      <c r="I1829" s="69">
        <v>346.98</v>
      </c>
      <c r="J1829" s="69">
        <v>56.32</v>
      </c>
      <c r="K1829" s="69">
        <v>14.49</v>
      </c>
      <c r="L1829" s="69">
        <v>24569.65</v>
      </c>
      <c r="M1829" s="69">
        <v>24569.65</v>
      </c>
      <c r="N1829" s="41"/>
    </row>
    <row r="1830" spans="1:14" x14ac:dyDescent="0.25">
      <c r="A1830" s="47" t="s">
        <v>5048</v>
      </c>
      <c r="B1830" s="63" t="s">
        <v>2584</v>
      </c>
      <c r="C1830" s="64" t="s">
        <v>104</v>
      </c>
      <c r="D1830" s="65">
        <v>221104</v>
      </c>
      <c r="E1830" s="66" t="s">
        <v>1255</v>
      </c>
      <c r="F1830" s="67" t="s">
        <v>106</v>
      </c>
      <c r="G1830" s="68">
        <v>346.98</v>
      </c>
      <c r="H1830" s="68">
        <v>1</v>
      </c>
      <c r="I1830" s="69">
        <v>346.98</v>
      </c>
      <c r="J1830" s="69">
        <v>29.5</v>
      </c>
      <c r="K1830" s="69">
        <v>0</v>
      </c>
      <c r="L1830" s="69">
        <v>10235.91</v>
      </c>
      <c r="M1830" s="69">
        <v>10235.91</v>
      </c>
      <c r="N1830" s="40"/>
    </row>
    <row r="1831" spans="1:14" x14ac:dyDescent="0.25">
      <c r="A1831" s="47" t="s">
        <v>5049</v>
      </c>
      <c r="B1831" s="63" t="s">
        <v>2585</v>
      </c>
      <c r="C1831" s="64" t="s">
        <v>104</v>
      </c>
      <c r="D1831" s="65">
        <v>220902</v>
      </c>
      <c r="E1831" s="66" t="s">
        <v>1247</v>
      </c>
      <c r="F1831" s="67" t="s">
        <v>123</v>
      </c>
      <c r="G1831" s="68">
        <v>78.69</v>
      </c>
      <c r="H1831" s="68">
        <v>1</v>
      </c>
      <c r="I1831" s="69">
        <v>78.69</v>
      </c>
      <c r="J1831" s="69">
        <v>1.24</v>
      </c>
      <c r="K1831" s="69">
        <v>6.6</v>
      </c>
      <c r="L1831" s="69">
        <v>616.91999999999996</v>
      </c>
      <c r="M1831" s="69">
        <v>616.91999999999996</v>
      </c>
      <c r="N1831" s="40"/>
    </row>
    <row r="1832" spans="1:14" ht="24" x14ac:dyDescent="0.3">
      <c r="A1832" s="47" t="s">
        <v>5050</v>
      </c>
      <c r="B1832" s="63" t="s">
        <v>2586</v>
      </c>
      <c r="C1832" s="64" t="s">
        <v>104</v>
      </c>
      <c r="D1832" s="65">
        <v>220100</v>
      </c>
      <c r="E1832" s="66" t="s">
        <v>720</v>
      </c>
      <c r="F1832" s="67" t="s">
        <v>106</v>
      </c>
      <c r="G1832" s="68">
        <v>88.27</v>
      </c>
      <c r="H1832" s="68">
        <v>1</v>
      </c>
      <c r="I1832" s="69">
        <v>88.27</v>
      </c>
      <c r="J1832" s="69">
        <v>39.92</v>
      </c>
      <c r="K1832" s="69">
        <v>31.37</v>
      </c>
      <c r="L1832" s="69">
        <v>6292.76</v>
      </c>
      <c r="M1832" s="69">
        <v>6292.76</v>
      </c>
      <c r="N1832" s="41"/>
    </row>
    <row r="1833" spans="1:14" x14ac:dyDescent="0.25">
      <c r="A1833" s="47" t="s">
        <v>5051</v>
      </c>
      <c r="B1833" s="57" t="s">
        <v>2587</v>
      </c>
      <c r="C1833" s="60"/>
      <c r="D1833" s="60"/>
      <c r="E1833" s="59" t="s">
        <v>54</v>
      </c>
      <c r="F1833" s="60"/>
      <c r="G1833" s="61"/>
      <c r="H1833" s="61"/>
      <c r="I1833" s="61"/>
      <c r="J1833" s="61"/>
      <c r="K1833" s="61"/>
      <c r="L1833" s="62">
        <v>1832.12</v>
      </c>
      <c r="M1833" s="62">
        <v>1832.12</v>
      </c>
      <c r="N1833" s="40"/>
    </row>
    <row r="1834" spans="1:14" x14ac:dyDescent="0.25">
      <c r="A1834" s="47" t="s">
        <v>5052</v>
      </c>
      <c r="B1834" s="63" t="s">
        <v>2588</v>
      </c>
      <c r="C1834" s="64" t="s">
        <v>104</v>
      </c>
      <c r="D1834" s="65">
        <v>230174</v>
      </c>
      <c r="E1834" s="66" t="s">
        <v>1259</v>
      </c>
      <c r="F1834" s="67" t="s">
        <v>101</v>
      </c>
      <c r="G1834" s="68">
        <v>4</v>
      </c>
      <c r="H1834" s="68">
        <v>1</v>
      </c>
      <c r="I1834" s="69">
        <v>4</v>
      </c>
      <c r="J1834" s="69">
        <v>77.22</v>
      </c>
      <c r="K1834" s="69">
        <v>10.37</v>
      </c>
      <c r="L1834" s="69">
        <v>350.36</v>
      </c>
      <c r="M1834" s="69">
        <v>350.36</v>
      </c>
      <c r="N1834" s="40"/>
    </row>
    <row r="1835" spans="1:14" x14ac:dyDescent="0.25">
      <c r="A1835" s="47" t="s">
        <v>5053</v>
      </c>
      <c r="B1835" s="63" t="s">
        <v>2589</v>
      </c>
      <c r="C1835" s="64" t="s">
        <v>104</v>
      </c>
      <c r="D1835" s="65">
        <v>230176</v>
      </c>
      <c r="E1835" s="66" t="s">
        <v>1261</v>
      </c>
      <c r="F1835" s="67" t="s">
        <v>101</v>
      </c>
      <c r="G1835" s="68">
        <v>12</v>
      </c>
      <c r="H1835" s="68">
        <v>1</v>
      </c>
      <c r="I1835" s="69">
        <v>12</v>
      </c>
      <c r="J1835" s="69">
        <v>113.11</v>
      </c>
      <c r="K1835" s="69">
        <v>10.37</v>
      </c>
      <c r="L1835" s="69">
        <v>1481.76</v>
      </c>
      <c r="M1835" s="69">
        <v>1481.76</v>
      </c>
      <c r="N1835" s="40"/>
    </row>
    <row r="1836" spans="1:14" x14ac:dyDescent="0.25">
      <c r="A1836" s="47" t="s">
        <v>5054</v>
      </c>
      <c r="B1836" s="57" t="s">
        <v>2590</v>
      </c>
      <c r="C1836" s="60"/>
      <c r="D1836" s="60"/>
      <c r="E1836" s="59" t="s">
        <v>56</v>
      </c>
      <c r="F1836" s="60"/>
      <c r="G1836" s="61"/>
      <c r="H1836" s="61"/>
      <c r="I1836" s="61"/>
      <c r="J1836" s="61"/>
      <c r="K1836" s="61"/>
      <c r="L1836" s="62">
        <v>3997.09</v>
      </c>
      <c r="M1836" s="62">
        <v>3997.09</v>
      </c>
      <c r="N1836" s="40"/>
    </row>
    <row r="1837" spans="1:14" x14ac:dyDescent="0.25">
      <c r="A1837" s="47" t="s">
        <v>5055</v>
      </c>
      <c r="B1837" s="63" t="s">
        <v>2591</v>
      </c>
      <c r="C1837" s="64" t="s">
        <v>104</v>
      </c>
      <c r="D1837" s="65">
        <v>240106</v>
      </c>
      <c r="E1837" s="66" t="s">
        <v>1571</v>
      </c>
      <c r="F1837" s="67" t="s">
        <v>123</v>
      </c>
      <c r="G1837" s="68">
        <v>109.72</v>
      </c>
      <c r="H1837" s="68">
        <v>1</v>
      </c>
      <c r="I1837" s="69">
        <v>109.72</v>
      </c>
      <c r="J1837" s="69">
        <v>23.95</v>
      </c>
      <c r="K1837" s="69">
        <v>12.48</v>
      </c>
      <c r="L1837" s="69">
        <v>3997.09</v>
      </c>
      <c r="M1837" s="69">
        <v>3997.09</v>
      </c>
      <c r="N1837" s="40"/>
    </row>
    <row r="1838" spans="1:14" x14ac:dyDescent="0.25">
      <c r="A1838" s="47" t="s">
        <v>5056</v>
      </c>
      <c r="B1838" s="57" t="s">
        <v>2592</v>
      </c>
      <c r="C1838" s="60"/>
      <c r="D1838" s="60"/>
      <c r="E1838" s="59" t="s">
        <v>60</v>
      </c>
      <c r="F1838" s="60"/>
      <c r="G1838" s="61"/>
      <c r="H1838" s="61"/>
      <c r="I1838" s="61"/>
      <c r="J1838" s="61"/>
      <c r="K1838" s="61"/>
      <c r="L1838" s="62">
        <v>25914.42</v>
      </c>
      <c r="M1838" s="62">
        <v>25914.42</v>
      </c>
      <c r="N1838" s="40"/>
    </row>
    <row r="1839" spans="1:14" x14ac:dyDescent="0.25">
      <c r="A1839" s="47" t="s">
        <v>5057</v>
      </c>
      <c r="B1839" s="72" t="s">
        <v>2593</v>
      </c>
      <c r="C1839" s="73"/>
      <c r="D1839" s="73"/>
      <c r="E1839" s="74" t="s">
        <v>1264</v>
      </c>
      <c r="F1839" s="73"/>
      <c r="G1839" s="75"/>
      <c r="H1839" s="75"/>
      <c r="I1839" s="75"/>
      <c r="J1839" s="75"/>
      <c r="K1839" s="75"/>
      <c r="L1839" s="76">
        <v>5521.14</v>
      </c>
      <c r="M1839" s="76">
        <v>5521.14</v>
      </c>
      <c r="N1839" s="40"/>
    </row>
    <row r="1840" spans="1:14" x14ac:dyDescent="0.25">
      <c r="A1840" s="47" t="s">
        <v>5058</v>
      </c>
      <c r="B1840" s="63" t="s">
        <v>2594</v>
      </c>
      <c r="C1840" s="64" t="s">
        <v>104</v>
      </c>
      <c r="D1840" s="65">
        <v>261300</v>
      </c>
      <c r="E1840" s="66" t="s">
        <v>1266</v>
      </c>
      <c r="F1840" s="67" t="s">
        <v>106</v>
      </c>
      <c r="G1840" s="68">
        <v>286.07</v>
      </c>
      <c r="H1840" s="68">
        <v>1</v>
      </c>
      <c r="I1840" s="69">
        <v>286.07</v>
      </c>
      <c r="J1840" s="69">
        <v>1.74</v>
      </c>
      <c r="K1840" s="69">
        <v>7.66</v>
      </c>
      <c r="L1840" s="69">
        <v>2689.05</v>
      </c>
      <c r="M1840" s="69">
        <v>2689.05</v>
      </c>
      <c r="N1840" s="40"/>
    </row>
    <row r="1841" spans="1:14" x14ac:dyDescent="0.25">
      <c r="A1841" s="47" t="s">
        <v>5059</v>
      </c>
      <c r="B1841" s="63" t="s">
        <v>2595</v>
      </c>
      <c r="C1841" s="64" t="s">
        <v>104</v>
      </c>
      <c r="D1841" s="65">
        <v>261001</v>
      </c>
      <c r="E1841" s="66" t="s">
        <v>1268</v>
      </c>
      <c r="F1841" s="67" t="s">
        <v>106</v>
      </c>
      <c r="G1841" s="68">
        <v>286.07</v>
      </c>
      <c r="H1841" s="68">
        <v>1</v>
      </c>
      <c r="I1841" s="69">
        <v>286.07</v>
      </c>
      <c r="J1841" s="69">
        <v>3.68</v>
      </c>
      <c r="K1841" s="69">
        <v>6.22</v>
      </c>
      <c r="L1841" s="69">
        <v>2832.09</v>
      </c>
      <c r="M1841" s="69">
        <v>2832.09</v>
      </c>
      <c r="N1841" s="40"/>
    </row>
    <row r="1842" spans="1:14" x14ac:dyDescent="0.25">
      <c r="A1842" s="47" t="s">
        <v>5060</v>
      </c>
      <c r="B1842" s="72" t="s">
        <v>2596</v>
      </c>
      <c r="C1842" s="73"/>
      <c r="D1842" s="73"/>
      <c r="E1842" s="74" t="s">
        <v>1270</v>
      </c>
      <c r="F1842" s="73"/>
      <c r="G1842" s="75"/>
      <c r="H1842" s="75"/>
      <c r="I1842" s="75"/>
      <c r="J1842" s="75"/>
      <c r="K1842" s="75"/>
      <c r="L1842" s="76">
        <v>4181.92</v>
      </c>
      <c r="M1842" s="76">
        <v>4181.92</v>
      </c>
      <c r="N1842" s="40"/>
    </row>
    <row r="1843" spans="1:14" x14ac:dyDescent="0.25">
      <c r="A1843" s="47" t="s">
        <v>5061</v>
      </c>
      <c r="B1843" s="63" t="s">
        <v>2597</v>
      </c>
      <c r="C1843" s="64" t="s">
        <v>104</v>
      </c>
      <c r="D1843" s="65">
        <v>261301</v>
      </c>
      <c r="E1843" s="66" t="s">
        <v>1272</v>
      </c>
      <c r="F1843" s="67" t="s">
        <v>106</v>
      </c>
      <c r="G1843" s="68">
        <v>294.70999999999998</v>
      </c>
      <c r="H1843" s="68">
        <v>1</v>
      </c>
      <c r="I1843" s="69">
        <v>294.70999999999998</v>
      </c>
      <c r="J1843" s="69">
        <v>1.1100000000000001</v>
      </c>
      <c r="K1843" s="69">
        <v>5.31</v>
      </c>
      <c r="L1843" s="69">
        <v>1892.03</v>
      </c>
      <c r="M1843" s="69">
        <v>1892.03</v>
      </c>
      <c r="N1843" s="40"/>
    </row>
    <row r="1844" spans="1:14" x14ac:dyDescent="0.25">
      <c r="A1844" s="47" t="s">
        <v>5062</v>
      </c>
      <c r="B1844" s="63" t="s">
        <v>2598</v>
      </c>
      <c r="C1844" s="64" t="s">
        <v>104</v>
      </c>
      <c r="D1844" s="65">
        <v>261307</v>
      </c>
      <c r="E1844" s="66" t="s">
        <v>1274</v>
      </c>
      <c r="F1844" s="67" t="s">
        <v>106</v>
      </c>
      <c r="G1844" s="68">
        <v>294.70999999999998</v>
      </c>
      <c r="H1844" s="68">
        <v>1</v>
      </c>
      <c r="I1844" s="69">
        <v>294.70999999999998</v>
      </c>
      <c r="J1844" s="69">
        <v>3.29</v>
      </c>
      <c r="K1844" s="69">
        <v>4.4800000000000004</v>
      </c>
      <c r="L1844" s="69">
        <v>2289.89</v>
      </c>
      <c r="M1844" s="69">
        <v>2289.89</v>
      </c>
      <c r="N1844" s="40"/>
    </row>
    <row r="1845" spans="1:14" x14ac:dyDescent="0.25">
      <c r="A1845" s="47" t="s">
        <v>5063</v>
      </c>
      <c r="B1845" s="72" t="s">
        <v>2599</v>
      </c>
      <c r="C1845" s="73"/>
      <c r="D1845" s="73"/>
      <c r="E1845" s="74" t="s">
        <v>1276</v>
      </c>
      <c r="F1845" s="73"/>
      <c r="G1845" s="75"/>
      <c r="H1845" s="75"/>
      <c r="I1845" s="75"/>
      <c r="J1845" s="75"/>
      <c r="K1845" s="75"/>
      <c r="L1845" s="76">
        <v>4164.51</v>
      </c>
      <c r="M1845" s="76">
        <v>4164.51</v>
      </c>
      <c r="N1845" s="40"/>
    </row>
    <row r="1846" spans="1:14" x14ac:dyDescent="0.25">
      <c r="A1846" s="47" t="s">
        <v>5064</v>
      </c>
      <c r="B1846" s="63" t="s">
        <v>2600</v>
      </c>
      <c r="C1846" s="64" t="s">
        <v>104</v>
      </c>
      <c r="D1846" s="65">
        <v>261000</v>
      </c>
      <c r="E1846" s="66" t="s">
        <v>838</v>
      </c>
      <c r="F1846" s="67" t="s">
        <v>106</v>
      </c>
      <c r="G1846" s="68">
        <v>383.12</v>
      </c>
      <c r="H1846" s="68">
        <v>1</v>
      </c>
      <c r="I1846" s="69">
        <v>383.12</v>
      </c>
      <c r="J1846" s="69">
        <v>4.62</v>
      </c>
      <c r="K1846" s="69">
        <v>6.25</v>
      </c>
      <c r="L1846" s="69">
        <v>4164.51</v>
      </c>
      <c r="M1846" s="69">
        <v>4164.51</v>
      </c>
      <c r="N1846" s="40"/>
    </row>
    <row r="1847" spans="1:14" x14ac:dyDescent="0.25">
      <c r="A1847" s="47" t="s">
        <v>5065</v>
      </c>
      <c r="B1847" s="72" t="s">
        <v>2601</v>
      </c>
      <c r="C1847" s="73"/>
      <c r="D1847" s="73"/>
      <c r="E1847" s="74" t="s">
        <v>1279</v>
      </c>
      <c r="F1847" s="73"/>
      <c r="G1847" s="75"/>
      <c r="H1847" s="75"/>
      <c r="I1847" s="75"/>
      <c r="J1847" s="75"/>
      <c r="K1847" s="75"/>
      <c r="L1847" s="76">
        <v>6032.29</v>
      </c>
      <c r="M1847" s="76">
        <v>6032.29</v>
      </c>
      <c r="N1847" s="40"/>
    </row>
    <row r="1848" spans="1:14" x14ac:dyDescent="0.3">
      <c r="A1848" s="47" t="s">
        <v>5066</v>
      </c>
      <c r="B1848" s="63" t="s">
        <v>2602</v>
      </c>
      <c r="C1848" s="64" t="s">
        <v>104</v>
      </c>
      <c r="D1848" s="65">
        <v>261602</v>
      </c>
      <c r="E1848" s="66" t="s">
        <v>730</v>
      </c>
      <c r="F1848" s="67" t="s">
        <v>106</v>
      </c>
      <c r="G1848" s="68">
        <v>285.62</v>
      </c>
      <c r="H1848" s="68">
        <v>1</v>
      </c>
      <c r="I1848" s="69">
        <v>285.62</v>
      </c>
      <c r="J1848" s="69">
        <v>9.39</v>
      </c>
      <c r="K1848" s="69">
        <v>11.73</v>
      </c>
      <c r="L1848" s="69">
        <v>6032.29</v>
      </c>
      <c r="M1848" s="69">
        <v>6032.29</v>
      </c>
      <c r="N1848" s="41"/>
    </row>
    <row r="1849" spans="1:14" x14ac:dyDescent="0.25">
      <c r="A1849" s="47" t="s">
        <v>5067</v>
      </c>
      <c r="B1849" s="72" t="s">
        <v>2603</v>
      </c>
      <c r="C1849" s="73"/>
      <c r="D1849" s="73"/>
      <c r="E1849" s="74" t="s">
        <v>70</v>
      </c>
      <c r="F1849" s="73"/>
      <c r="G1849" s="75"/>
      <c r="H1849" s="75"/>
      <c r="I1849" s="75"/>
      <c r="J1849" s="75"/>
      <c r="K1849" s="75"/>
      <c r="L1849" s="76">
        <v>5422.03</v>
      </c>
      <c r="M1849" s="76">
        <v>5422.03</v>
      </c>
      <c r="N1849" s="40"/>
    </row>
    <row r="1850" spans="1:14" x14ac:dyDescent="0.25">
      <c r="A1850" s="47" t="s">
        <v>5068</v>
      </c>
      <c r="B1850" s="63" t="s">
        <v>2604</v>
      </c>
      <c r="C1850" s="64" t="s">
        <v>104</v>
      </c>
      <c r="D1850" s="65">
        <v>261609</v>
      </c>
      <c r="E1850" s="66" t="s">
        <v>1283</v>
      </c>
      <c r="F1850" s="67" t="s">
        <v>106</v>
      </c>
      <c r="G1850" s="68">
        <v>475.2</v>
      </c>
      <c r="H1850" s="68">
        <v>1</v>
      </c>
      <c r="I1850" s="69">
        <v>475.2</v>
      </c>
      <c r="J1850" s="69">
        <v>8.3000000000000007</v>
      </c>
      <c r="K1850" s="69">
        <v>3.11</v>
      </c>
      <c r="L1850" s="69">
        <v>5422.03</v>
      </c>
      <c r="M1850" s="69">
        <v>5422.03</v>
      </c>
      <c r="N1850" s="40"/>
    </row>
    <row r="1851" spans="1:14" x14ac:dyDescent="0.25">
      <c r="A1851" s="47" t="s">
        <v>5069</v>
      </c>
      <c r="B1851" s="72" t="s">
        <v>2605</v>
      </c>
      <c r="C1851" s="73"/>
      <c r="D1851" s="73"/>
      <c r="E1851" s="74" t="s">
        <v>718</v>
      </c>
      <c r="F1851" s="73"/>
      <c r="G1851" s="75"/>
      <c r="H1851" s="75"/>
      <c r="I1851" s="75"/>
      <c r="J1851" s="75"/>
      <c r="K1851" s="75"/>
      <c r="L1851" s="76">
        <v>592.53</v>
      </c>
      <c r="M1851" s="76">
        <v>592.53</v>
      </c>
      <c r="N1851" s="40"/>
    </row>
    <row r="1852" spans="1:14" x14ac:dyDescent="0.25">
      <c r="A1852" s="47" t="s">
        <v>5070</v>
      </c>
      <c r="B1852" s="63" t="s">
        <v>2606</v>
      </c>
      <c r="C1852" s="64" t="s">
        <v>104</v>
      </c>
      <c r="D1852" s="65">
        <v>261703</v>
      </c>
      <c r="E1852" s="66" t="s">
        <v>733</v>
      </c>
      <c r="F1852" s="67" t="s">
        <v>106</v>
      </c>
      <c r="G1852" s="68">
        <v>56.92</v>
      </c>
      <c r="H1852" s="68">
        <v>1</v>
      </c>
      <c r="I1852" s="69">
        <v>56.92</v>
      </c>
      <c r="J1852" s="69">
        <v>3.39</v>
      </c>
      <c r="K1852" s="69">
        <v>7.02</v>
      </c>
      <c r="L1852" s="69">
        <v>592.53</v>
      </c>
      <c r="M1852" s="69">
        <v>592.53</v>
      </c>
      <c r="N1852" s="40"/>
    </row>
    <row r="1853" spans="1:14" x14ac:dyDescent="0.25">
      <c r="A1853" s="47" t="s">
        <v>5071</v>
      </c>
      <c r="B1853" s="57" t="s">
        <v>2607</v>
      </c>
      <c r="C1853" s="60"/>
      <c r="D1853" s="60"/>
      <c r="E1853" s="59" t="s">
        <v>62</v>
      </c>
      <c r="F1853" s="60"/>
      <c r="G1853" s="61"/>
      <c r="H1853" s="61"/>
      <c r="I1853" s="61"/>
      <c r="J1853" s="61"/>
      <c r="K1853" s="61"/>
      <c r="L1853" s="62">
        <v>14626.369999999999</v>
      </c>
      <c r="M1853" s="62">
        <v>14626.369999999999</v>
      </c>
      <c r="N1853" s="40"/>
    </row>
    <row r="1854" spans="1:14" ht="24" x14ac:dyDescent="0.3">
      <c r="A1854" s="47" t="s">
        <v>5072</v>
      </c>
      <c r="B1854" s="63" t="s">
        <v>2608</v>
      </c>
      <c r="C1854" s="64" t="s">
        <v>270</v>
      </c>
      <c r="D1854" s="77" t="s">
        <v>2287</v>
      </c>
      <c r="E1854" s="66" t="s">
        <v>2288</v>
      </c>
      <c r="F1854" s="67" t="s">
        <v>101</v>
      </c>
      <c r="G1854" s="68">
        <v>4</v>
      </c>
      <c r="H1854" s="68">
        <v>1</v>
      </c>
      <c r="I1854" s="69">
        <v>4</v>
      </c>
      <c r="J1854" s="69">
        <v>886.74</v>
      </c>
      <c r="K1854" s="69">
        <v>695.04</v>
      </c>
      <c r="L1854" s="69">
        <v>6327.12</v>
      </c>
      <c r="M1854" s="69">
        <v>6327.12</v>
      </c>
      <c r="N1854" s="41"/>
    </row>
    <row r="1855" spans="1:14" x14ac:dyDescent="0.25">
      <c r="A1855" s="47" t="s">
        <v>5073</v>
      </c>
      <c r="B1855" s="63" t="s">
        <v>2609</v>
      </c>
      <c r="C1855" s="64" t="s">
        <v>104</v>
      </c>
      <c r="D1855" s="65">
        <v>271608</v>
      </c>
      <c r="E1855" s="66" t="s">
        <v>1291</v>
      </c>
      <c r="F1855" s="67" t="s">
        <v>106</v>
      </c>
      <c r="G1855" s="68">
        <v>16.38</v>
      </c>
      <c r="H1855" s="68">
        <v>1</v>
      </c>
      <c r="I1855" s="69">
        <v>16.38</v>
      </c>
      <c r="J1855" s="69">
        <v>397.9</v>
      </c>
      <c r="K1855" s="69">
        <v>40.53</v>
      </c>
      <c r="L1855" s="69">
        <v>7181.48</v>
      </c>
      <c r="M1855" s="69">
        <v>7181.48</v>
      </c>
      <c r="N1855" s="40"/>
    </row>
    <row r="1856" spans="1:14" x14ac:dyDescent="0.25">
      <c r="A1856" s="47" t="s">
        <v>5074</v>
      </c>
      <c r="B1856" s="63" t="s">
        <v>2610</v>
      </c>
      <c r="C1856" s="64" t="s">
        <v>104</v>
      </c>
      <c r="D1856" s="65">
        <v>270501</v>
      </c>
      <c r="E1856" s="66" t="s">
        <v>114</v>
      </c>
      <c r="F1856" s="67" t="s">
        <v>106</v>
      </c>
      <c r="G1856" s="68">
        <v>382.8</v>
      </c>
      <c r="H1856" s="68">
        <v>1</v>
      </c>
      <c r="I1856" s="69">
        <v>382.8</v>
      </c>
      <c r="J1856" s="69">
        <v>1.31</v>
      </c>
      <c r="K1856" s="69">
        <v>1.61</v>
      </c>
      <c r="L1856" s="69">
        <v>1117.77</v>
      </c>
      <c r="M1856" s="69">
        <v>1117.77</v>
      </c>
      <c r="N1856" s="40"/>
    </row>
    <row r="1857" spans="1:14" x14ac:dyDescent="0.25">
      <c r="A1857" s="47" t="s">
        <v>5075</v>
      </c>
      <c r="B1857" s="51">
        <v>10</v>
      </c>
      <c r="C1857" s="71"/>
      <c r="D1857" s="71"/>
      <c r="E1857" s="53" t="s">
        <v>2611</v>
      </c>
      <c r="F1857" s="54" t="s">
        <v>101</v>
      </c>
      <c r="G1857" s="55">
        <v>1</v>
      </c>
      <c r="H1857" s="55">
        <v>1</v>
      </c>
      <c r="I1857" s="56"/>
      <c r="J1857" s="56"/>
      <c r="K1857" s="56"/>
      <c r="L1857" s="55">
        <v>321109.34000000003</v>
      </c>
      <c r="M1857" s="55">
        <v>321109.34000000003</v>
      </c>
      <c r="N1857" s="40"/>
    </row>
    <row r="1858" spans="1:14" x14ac:dyDescent="0.25">
      <c r="A1858" s="47" t="s">
        <v>5076</v>
      </c>
      <c r="B1858" s="57" t="s">
        <v>2612</v>
      </c>
      <c r="C1858" s="60"/>
      <c r="D1858" s="60"/>
      <c r="E1858" s="59" t="s">
        <v>20</v>
      </c>
      <c r="F1858" s="60"/>
      <c r="G1858" s="61"/>
      <c r="H1858" s="61"/>
      <c r="I1858" s="61"/>
      <c r="J1858" s="61"/>
      <c r="K1858" s="61"/>
      <c r="L1858" s="62">
        <v>1843.6</v>
      </c>
      <c r="M1858" s="62">
        <v>1843.6</v>
      </c>
      <c r="N1858" s="40"/>
    </row>
    <row r="1859" spans="1:14" ht="24" x14ac:dyDescent="0.3">
      <c r="A1859" s="47" t="s">
        <v>5077</v>
      </c>
      <c r="B1859" s="63" t="s">
        <v>2613</v>
      </c>
      <c r="C1859" s="64" t="s">
        <v>104</v>
      </c>
      <c r="D1859" s="65">
        <v>20701</v>
      </c>
      <c r="E1859" s="66" t="s">
        <v>877</v>
      </c>
      <c r="F1859" s="67" t="s">
        <v>106</v>
      </c>
      <c r="G1859" s="68">
        <v>432.77</v>
      </c>
      <c r="H1859" s="68">
        <v>1</v>
      </c>
      <c r="I1859" s="69">
        <v>432.77</v>
      </c>
      <c r="J1859" s="69">
        <v>2.98</v>
      </c>
      <c r="K1859" s="69">
        <v>1.28</v>
      </c>
      <c r="L1859" s="69">
        <v>1843.6</v>
      </c>
      <c r="M1859" s="69">
        <v>1843.6</v>
      </c>
      <c r="N1859" s="41"/>
    </row>
    <row r="1860" spans="1:14" x14ac:dyDescent="0.25">
      <c r="A1860" s="47" t="s">
        <v>5078</v>
      </c>
      <c r="B1860" s="57" t="s">
        <v>2614</v>
      </c>
      <c r="C1860" s="60"/>
      <c r="D1860" s="60"/>
      <c r="E1860" s="59" t="s">
        <v>22</v>
      </c>
      <c r="F1860" s="60"/>
      <c r="G1860" s="61"/>
      <c r="H1860" s="61"/>
      <c r="I1860" s="61"/>
      <c r="J1860" s="61"/>
      <c r="K1860" s="61"/>
      <c r="L1860" s="62">
        <v>1098.31</v>
      </c>
      <c r="M1860" s="62">
        <v>1098.31</v>
      </c>
      <c r="N1860" s="40"/>
    </row>
    <row r="1861" spans="1:14" x14ac:dyDescent="0.25">
      <c r="A1861" s="47" t="s">
        <v>5079</v>
      </c>
      <c r="B1861" s="63" t="s">
        <v>2615</v>
      </c>
      <c r="C1861" s="64" t="s">
        <v>104</v>
      </c>
      <c r="D1861" s="65">
        <v>30101</v>
      </c>
      <c r="E1861" s="66" t="s">
        <v>782</v>
      </c>
      <c r="F1861" s="67" t="s">
        <v>145</v>
      </c>
      <c r="G1861" s="68">
        <v>30.29</v>
      </c>
      <c r="H1861" s="68">
        <v>1</v>
      </c>
      <c r="I1861" s="69">
        <v>30.29</v>
      </c>
      <c r="J1861" s="69">
        <v>28.5</v>
      </c>
      <c r="K1861" s="69">
        <v>7.76</v>
      </c>
      <c r="L1861" s="69">
        <v>1098.31</v>
      </c>
      <c r="M1861" s="69">
        <v>1098.31</v>
      </c>
      <c r="N1861" s="40"/>
    </row>
    <row r="1862" spans="1:14" x14ac:dyDescent="0.25">
      <c r="A1862" s="47" t="s">
        <v>5080</v>
      </c>
      <c r="B1862" s="57" t="s">
        <v>2616</v>
      </c>
      <c r="C1862" s="60"/>
      <c r="D1862" s="60"/>
      <c r="E1862" s="59" t="s">
        <v>24</v>
      </c>
      <c r="F1862" s="60"/>
      <c r="G1862" s="61"/>
      <c r="H1862" s="61"/>
      <c r="I1862" s="61"/>
      <c r="J1862" s="61"/>
      <c r="K1862" s="61"/>
      <c r="L1862" s="62">
        <v>3381.62</v>
      </c>
      <c r="M1862" s="62">
        <v>3381.62</v>
      </c>
      <c r="N1862" s="40"/>
    </row>
    <row r="1863" spans="1:14" x14ac:dyDescent="0.25">
      <c r="A1863" s="47" t="s">
        <v>5081</v>
      </c>
      <c r="B1863" s="72" t="s">
        <v>2617</v>
      </c>
      <c r="C1863" s="73"/>
      <c r="D1863" s="73"/>
      <c r="E1863" s="74" t="s">
        <v>2618</v>
      </c>
      <c r="F1863" s="73"/>
      <c r="G1863" s="75"/>
      <c r="H1863" s="75"/>
      <c r="I1863" s="75"/>
      <c r="J1863" s="75"/>
      <c r="K1863" s="75"/>
      <c r="L1863" s="76">
        <v>358.63</v>
      </c>
      <c r="M1863" s="76">
        <v>358.63</v>
      </c>
      <c r="N1863" s="40"/>
    </row>
    <row r="1864" spans="1:14" x14ac:dyDescent="0.25">
      <c r="A1864" s="47" t="s">
        <v>5082</v>
      </c>
      <c r="B1864" s="63" t="s">
        <v>2619</v>
      </c>
      <c r="C1864" s="64" t="s">
        <v>104</v>
      </c>
      <c r="D1864" s="65">
        <v>40101</v>
      </c>
      <c r="E1864" s="66" t="s">
        <v>144</v>
      </c>
      <c r="F1864" s="67" t="s">
        <v>145</v>
      </c>
      <c r="G1864" s="68">
        <v>7.8</v>
      </c>
      <c r="H1864" s="68">
        <v>1</v>
      </c>
      <c r="I1864" s="69">
        <v>7.8</v>
      </c>
      <c r="J1864" s="69">
        <v>0</v>
      </c>
      <c r="K1864" s="69">
        <v>27.66</v>
      </c>
      <c r="L1864" s="69">
        <v>215.74</v>
      </c>
      <c r="M1864" s="69">
        <v>215.74</v>
      </c>
      <c r="N1864" s="40"/>
    </row>
    <row r="1865" spans="1:14" x14ac:dyDescent="0.25">
      <c r="A1865" s="47" t="s">
        <v>5083</v>
      </c>
      <c r="B1865" s="63" t="s">
        <v>2620</v>
      </c>
      <c r="C1865" s="64" t="s">
        <v>104</v>
      </c>
      <c r="D1865" s="65">
        <v>40902</v>
      </c>
      <c r="E1865" s="66" t="s">
        <v>147</v>
      </c>
      <c r="F1865" s="67" t="s">
        <v>145</v>
      </c>
      <c r="G1865" s="68">
        <v>7.8</v>
      </c>
      <c r="H1865" s="68">
        <v>1</v>
      </c>
      <c r="I1865" s="69">
        <v>7.8</v>
      </c>
      <c r="J1865" s="69">
        <v>0</v>
      </c>
      <c r="K1865" s="69">
        <v>18.32</v>
      </c>
      <c r="L1865" s="69">
        <v>142.88999999999999</v>
      </c>
      <c r="M1865" s="69">
        <v>142.88999999999999</v>
      </c>
      <c r="N1865" s="40"/>
    </row>
    <row r="1866" spans="1:14" x14ac:dyDescent="0.25">
      <c r="A1866" s="47" t="s">
        <v>5084</v>
      </c>
      <c r="B1866" s="72" t="s">
        <v>2621</v>
      </c>
      <c r="C1866" s="73"/>
      <c r="D1866" s="73"/>
      <c r="E1866" s="74" t="s">
        <v>2622</v>
      </c>
      <c r="F1866" s="73"/>
      <c r="G1866" s="75"/>
      <c r="H1866" s="75"/>
      <c r="I1866" s="75"/>
      <c r="J1866" s="75"/>
      <c r="K1866" s="75"/>
      <c r="L1866" s="76">
        <v>231.63</v>
      </c>
      <c r="M1866" s="76">
        <v>231.63</v>
      </c>
      <c r="N1866" s="40"/>
    </row>
    <row r="1867" spans="1:14" x14ac:dyDescent="0.25">
      <c r="A1867" s="47" t="s">
        <v>5085</v>
      </c>
      <c r="B1867" s="63" t="s">
        <v>2623</v>
      </c>
      <c r="C1867" s="64" t="s">
        <v>104</v>
      </c>
      <c r="D1867" s="65">
        <v>41004</v>
      </c>
      <c r="E1867" s="66" t="s">
        <v>2624</v>
      </c>
      <c r="F1867" s="67" t="s">
        <v>145</v>
      </c>
      <c r="G1867" s="68">
        <v>12.25</v>
      </c>
      <c r="H1867" s="68">
        <v>1</v>
      </c>
      <c r="I1867" s="69">
        <v>12.25</v>
      </c>
      <c r="J1867" s="69">
        <v>1.56</v>
      </c>
      <c r="K1867" s="69">
        <v>0</v>
      </c>
      <c r="L1867" s="69">
        <v>19.11</v>
      </c>
      <c r="M1867" s="69">
        <v>19.11</v>
      </c>
      <c r="N1867" s="40"/>
    </row>
    <row r="1868" spans="1:14" x14ac:dyDescent="0.25">
      <c r="A1868" s="47" t="s">
        <v>5086</v>
      </c>
      <c r="B1868" s="63" t="s">
        <v>2625</v>
      </c>
      <c r="C1868" s="64" t="s">
        <v>104</v>
      </c>
      <c r="D1868" s="65">
        <v>41005</v>
      </c>
      <c r="E1868" s="66" t="s">
        <v>2626</v>
      </c>
      <c r="F1868" s="67" t="s">
        <v>145</v>
      </c>
      <c r="G1868" s="68">
        <v>12.25</v>
      </c>
      <c r="H1868" s="68">
        <v>1</v>
      </c>
      <c r="I1868" s="69">
        <v>12.25</v>
      </c>
      <c r="J1868" s="69">
        <v>1.1499999999999999</v>
      </c>
      <c r="K1868" s="69">
        <v>0</v>
      </c>
      <c r="L1868" s="69">
        <v>14.08</v>
      </c>
      <c r="M1868" s="69">
        <v>14.08</v>
      </c>
      <c r="N1868" s="40"/>
    </row>
    <row r="1869" spans="1:14" x14ac:dyDescent="0.25">
      <c r="A1869" s="47" t="s">
        <v>5087</v>
      </c>
      <c r="B1869" s="63" t="s">
        <v>2627</v>
      </c>
      <c r="C1869" s="64" t="s">
        <v>104</v>
      </c>
      <c r="D1869" s="65">
        <v>41012</v>
      </c>
      <c r="E1869" s="66" t="s">
        <v>2628</v>
      </c>
      <c r="F1869" s="67" t="s">
        <v>145</v>
      </c>
      <c r="G1869" s="68">
        <v>12.25</v>
      </c>
      <c r="H1869" s="68">
        <v>1</v>
      </c>
      <c r="I1869" s="69">
        <v>12.25</v>
      </c>
      <c r="J1869" s="69">
        <v>4.17</v>
      </c>
      <c r="K1869" s="69">
        <v>0</v>
      </c>
      <c r="L1869" s="69">
        <v>51.08</v>
      </c>
      <c r="M1869" s="69">
        <v>51.08</v>
      </c>
      <c r="N1869" s="40"/>
    </row>
    <row r="1870" spans="1:14" x14ac:dyDescent="0.25">
      <c r="A1870" s="47" t="s">
        <v>5088</v>
      </c>
      <c r="B1870" s="63" t="s">
        <v>2629</v>
      </c>
      <c r="C1870" s="64" t="s">
        <v>104</v>
      </c>
      <c r="D1870" s="65">
        <v>41006</v>
      </c>
      <c r="E1870" s="66" t="s">
        <v>2630</v>
      </c>
      <c r="F1870" s="67" t="s">
        <v>2631</v>
      </c>
      <c r="G1870" s="68">
        <v>61.25</v>
      </c>
      <c r="H1870" s="68">
        <v>1</v>
      </c>
      <c r="I1870" s="69">
        <v>61.25</v>
      </c>
      <c r="J1870" s="69">
        <v>2.15</v>
      </c>
      <c r="K1870" s="69">
        <v>0</v>
      </c>
      <c r="L1870" s="69">
        <v>131.68</v>
      </c>
      <c r="M1870" s="69">
        <v>131.68</v>
      </c>
      <c r="N1870" s="40"/>
    </row>
    <row r="1871" spans="1:14" x14ac:dyDescent="0.25">
      <c r="A1871" s="47" t="s">
        <v>5089</v>
      </c>
      <c r="B1871" s="63" t="s">
        <v>2632</v>
      </c>
      <c r="C1871" s="64" t="s">
        <v>104</v>
      </c>
      <c r="D1871" s="65">
        <v>41009</v>
      </c>
      <c r="E1871" s="66" t="s">
        <v>2633</v>
      </c>
      <c r="F1871" s="67" t="s">
        <v>145</v>
      </c>
      <c r="G1871" s="68">
        <v>9.8000000000000007</v>
      </c>
      <c r="H1871" s="68">
        <v>1</v>
      </c>
      <c r="I1871" s="69">
        <v>9.8000000000000007</v>
      </c>
      <c r="J1871" s="69">
        <v>1.6</v>
      </c>
      <c r="K1871" s="69">
        <v>0</v>
      </c>
      <c r="L1871" s="69">
        <v>15.68</v>
      </c>
      <c r="M1871" s="69">
        <v>15.68</v>
      </c>
      <c r="N1871" s="40"/>
    </row>
    <row r="1872" spans="1:14" x14ac:dyDescent="0.25">
      <c r="A1872" s="47" t="s">
        <v>5090</v>
      </c>
      <c r="B1872" s="72" t="s">
        <v>2634</v>
      </c>
      <c r="C1872" s="73"/>
      <c r="D1872" s="73"/>
      <c r="E1872" s="74" t="s">
        <v>1180</v>
      </c>
      <c r="F1872" s="73"/>
      <c r="G1872" s="75"/>
      <c r="H1872" s="75"/>
      <c r="I1872" s="75"/>
      <c r="J1872" s="75"/>
      <c r="K1872" s="75"/>
      <c r="L1872" s="76">
        <v>2791.36</v>
      </c>
      <c r="M1872" s="76">
        <v>2791.36</v>
      </c>
      <c r="N1872" s="40"/>
    </row>
    <row r="1873" spans="1:14" ht="24" x14ac:dyDescent="0.3">
      <c r="A1873" s="47" t="s">
        <v>5091</v>
      </c>
      <c r="B1873" s="63" t="s">
        <v>2635</v>
      </c>
      <c r="C1873" s="64" t="s">
        <v>104</v>
      </c>
      <c r="D1873" s="65">
        <v>41140</v>
      </c>
      <c r="E1873" s="66" t="s">
        <v>881</v>
      </c>
      <c r="F1873" s="67" t="s">
        <v>106</v>
      </c>
      <c r="G1873" s="68">
        <v>432.77</v>
      </c>
      <c r="H1873" s="68">
        <v>1</v>
      </c>
      <c r="I1873" s="69">
        <v>432.77</v>
      </c>
      <c r="J1873" s="69">
        <v>0</v>
      </c>
      <c r="K1873" s="69">
        <v>2.15</v>
      </c>
      <c r="L1873" s="69">
        <v>930.45</v>
      </c>
      <c r="M1873" s="69">
        <v>930.45</v>
      </c>
      <c r="N1873" s="41"/>
    </row>
    <row r="1874" spans="1:14" x14ac:dyDescent="0.25">
      <c r="A1874" s="47" t="s">
        <v>5092</v>
      </c>
      <c r="B1874" s="63" t="s">
        <v>2636</v>
      </c>
      <c r="C1874" s="64" t="s">
        <v>104</v>
      </c>
      <c r="D1874" s="65">
        <v>41002</v>
      </c>
      <c r="E1874" s="66" t="s">
        <v>787</v>
      </c>
      <c r="F1874" s="67" t="s">
        <v>106</v>
      </c>
      <c r="G1874" s="68">
        <v>432.77</v>
      </c>
      <c r="H1874" s="68">
        <v>1</v>
      </c>
      <c r="I1874" s="69">
        <v>432.77</v>
      </c>
      <c r="J1874" s="69">
        <v>0</v>
      </c>
      <c r="K1874" s="69">
        <v>4.3</v>
      </c>
      <c r="L1874" s="69">
        <v>1860.91</v>
      </c>
      <c r="M1874" s="69">
        <v>1860.91</v>
      </c>
      <c r="N1874" s="40"/>
    </row>
    <row r="1875" spans="1:14" x14ac:dyDescent="0.25">
      <c r="A1875" s="47" t="s">
        <v>5093</v>
      </c>
      <c r="B1875" s="57" t="s">
        <v>2637</v>
      </c>
      <c r="C1875" s="60"/>
      <c r="D1875" s="60"/>
      <c r="E1875" s="59" t="s">
        <v>26</v>
      </c>
      <c r="F1875" s="60"/>
      <c r="G1875" s="61"/>
      <c r="H1875" s="61"/>
      <c r="I1875" s="61"/>
      <c r="J1875" s="61"/>
      <c r="K1875" s="61"/>
      <c r="L1875" s="62">
        <v>22028.55</v>
      </c>
      <c r="M1875" s="62">
        <v>22028.55</v>
      </c>
      <c r="N1875" s="40"/>
    </row>
    <row r="1876" spans="1:14" x14ac:dyDescent="0.25">
      <c r="A1876" s="47" t="s">
        <v>5094</v>
      </c>
      <c r="B1876" s="72" t="s">
        <v>2638</v>
      </c>
      <c r="C1876" s="73"/>
      <c r="D1876" s="73"/>
      <c r="E1876" s="74" t="s">
        <v>885</v>
      </c>
      <c r="F1876" s="73"/>
      <c r="G1876" s="75"/>
      <c r="H1876" s="75"/>
      <c r="I1876" s="75"/>
      <c r="J1876" s="75"/>
      <c r="K1876" s="75"/>
      <c r="L1876" s="76">
        <v>12064.6</v>
      </c>
      <c r="M1876" s="76">
        <v>12064.6</v>
      </c>
      <c r="N1876" s="40"/>
    </row>
    <row r="1877" spans="1:14" x14ac:dyDescent="0.25">
      <c r="A1877" s="47" t="s">
        <v>5095</v>
      </c>
      <c r="B1877" s="63" t="s">
        <v>2639</v>
      </c>
      <c r="C1877" s="64" t="s">
        <v>104</v>
      </c>
      <c r="D1877" s="65">
        <v>50302</v>
      </c>
      <c r="E1877" s="66" t="s">
        <v>887</v>
      </c>
      <c r="F1877" s="67" t="s">
        <v>123</v>
      </c>
      <c r="G1877" s="68">
        <v>109</v>
      </c>
      <c r="H1877" s="68">
        <v>1</v>
      </c>
      <c r="I1877" s="69">
        <v>109</v>
      </c>
      <c r="J1877" s="69">
        <v>26.69</v>
      </c>
      <c r="K1877" s="69">
        <v>30.06</v>
      </c>
      <c r="L1877" s="69">
        <v>6185.75</v>
      </c>
      <c r="M1877" s="69">
        <v>6185.75</v>
      </c>
      <c r="N1877" s="40"/>
    </row>
    <row r="1878" spans="1:14" x14ac:dyDescent="0.25">
      <c r="A1878" s="47" t="s">
        <v>5096</v>
      </c>
      <c r="B1878" s="63" t="s">
        <v>2640</v>
      </c>
      <c r="C1878" s="64" t="s">
        <v>170</v>
      </c>
      <c r="D1878" s="65">
        <v>95577</v>
      </c>
      <c r="E1878" s="66" t="s">
        <v>2641</v>
      </c>
      <c r="F1878" s="67" t="s">
        <v>795</v>
      </c>
      <c r="G1878" s="68">
        <v>462.73</v>
      </c>
      <c r="H1878" s="68">
        <v>1</v>
      </c>
      <c r="I1878" s="69">
        <v>462.73</v>
      </c>
      <c r="J1878" s="69">
        <v>8.52</v>
      </c>
      <c r="K1878" s="69">
        <v>0.75</v>
      </c>
      <c r="L1878" s="69">
        <v>4289.5</v>
      </c>
      <c r="M1878" s="69">
        <v>4289.5</v>
      </c>
      <c r="N1878" s="40"/>
    </row>
    <row r="1879" spans="1:14" x14ac:dyDescent="0.25">
      <c r="A1879" s="47" t="s">
        <v>5097</v>
      </c>
      <c r="B1879" s="63" t="s">
        <v>2642</v>
      </c>
      <c r="C1879" s="64" t="s">
        <v>104</v>
      </c>
      <c r="D1879" s="65">
        <v>52014</v>
      </c>
      <c r="E1879" s="66" t="s">
        <v>797</v>
      </c>
      <c r="F1879" s="67" t="s">
        <v>795</v>
      </c>
      <c r="G1879" s="68">
        <v>122.73</v>
      </c>
      <c r="H1879" s="68">
        <v>1</v>
      </c>
      <c r="I1879" s="69">
        <v>122.73</v>
      </c>
      <c r="J1879" s="69">
        <v>10.88</v>
      </c>
      <c r="K1879" s="69">
        <v>2.0699999999999998</v>
      </c>
      <c r="L1879" s="69">
        <v>1589.35</v>
      </c>
      <c r="M1879" s="69">
        <v>1589.35</v>
      </c>
      <c r="N1879" s="40"/>
    </row>
    <row r="1880" spans="1:14" x14ac:dyDescent="0.25">
      <c r="A1880" s="47" t="s">
        <v>5098</v>
      </c>
      <c r="B1880" s="72" t="s">
        <v>2643</v>
      </c>
      <c r="C1880" s="73"/>
      <c r="D1880" s="73"/>
      <c r="E1880" s="74" t="s">
        <v>892</v>
      </c>
      <c r="F1880" s="73"/>
      <c r="G1880" s="75"/>
      <c r="H1880" s="75"/>
      <c r="I1880" s="75"/>
      <c r="J1880" s="75"/>
      <c r="K1880" s="75"/>
      <c r="L1880" s="76">
        <v>9888.89</v>
      </c>
      <c r="M1880" s="76">
        <v>9888.89</v>
      </c>
      <c r="N1880" s="40"/>
    </row>
    <row r="1881" spans="1:14" x14ac:dyDescent="0.25">
      <c r="A1881" s="47" t="s">
        <v>5099</v>
      </c>
      <c r="B1881" s="63" t="s">
        <v>2644</v>
      </c>
      <c r="C1881" s="64" t="s">
        <v>104</v>
      </c>
      <c r="D1881" s="65">
        <v>50901</v>
      </c>
      <c r="E1881" s="66" t="s">
        <v>894</v>
      </c>
      <c r="F1881" s="67" t="s">
        <v>145</v>
      </c>
      <c r="G1881" s="68">
        <v>13.03</v>
      </c>
      <c r="H1881" s="68">
        <v>1</v>
      </c>
      <c r="I1881" s="69">
        <v>13.03</v>
      </c>
      <c r="J1881" s="69">
        <v>0</v>
      </c>
      <c r="K1881" s="69">
        <v>35.020000000000003</v>
      </c>
      <c r="L1881" s="69">
        <v>456.31</v>
      </c>
      <c r="M1881" s="69">
        <v>456.31</v>
      </c>
      <c r="N1881" s="40"/>
    </row>
    <row r="1882" spans="1:14" x14ac:dyDescent="0.25">
      <c r="A1882" s="47" t="s">
        <v>5100</v>
      </c>
      <c r="B1882" s="63" t="s">
        <v>2645</v>
      </c>
      <c r="C1882" s="64" t="s">
        <v>104</v>
      </c>
      <c r="D1882" s="65">
        <v>50902</v>
      </c>
      <c r="E1882" s="66" t="s">
        <v>2646</v>
      </c>
      <c r="F1882" s="67" t="s">
        <v>106</v>
      </c>
      <c r="G1882" s="68">
        <v>14.04</v>
      </c>
      <c r="H1882" s="68">
        <v>1</v>
      </c>
      <c r="I1882" s="69">
        <v>14.04</v>
      </c>
      <c r="J1882" s="69">
        <v>0</v>
      </c>
      <c r="K1882" s="69">
        <v>4.3</v>
      </c>
      <c r="L1882" s="69">
        <v>60.37</v>
      </c>
      <c r="M1882" s="69">
        <v>60.37</v>
      </c>
      <c r="N1882" s="40"/>
    </row>
    <row r="1883" spans="1:14" ht="24" x14ac:dyDescent="0.3">
      <c r="A1883" s="47" t="s">
        <v>5101</v>
      </c>
      <c r="B1883" s="63" t="s">
        <v>2647</v>
      </c>
      <c r="C1883" s="64" t="s">
        <v>170</v>
      </c>
      <c r="D1883" s="65">
        <v>96616</v>
      </c>
      <c r="E1883" s="70" t="s">
        <v>3220</v>
      </c>
      <c r="F1883" s="67" t="s">
        <v>145</v>
      </c>
      <c r="G1883" s="68">
        <v>0.7</v>
      </c>
      <c r="H1883" s="68">
        <v>1</v>
      </c>
      <c r="I1883" s="69">
        <v>0.7</v>
      </c>
      <c r="J1883" s="69">
        <v>358.56</v>
      </c>
      <c r="K1883" s="69">
        <v>174.34</v>
      </c>
      <c r="L1883" s="69">
        <v>373.03</v>
      </c>
      <c r="M1883" s="69">
        <v>373.03</v>
      </c>
      <c r="N1883" s="41"/>
    </row>
    <row r="1884" spans="1:14" x14ac:dyDescent="0.25">
      <c r="A1884" s="47" t="s">
        <v>5102</v>
      </c>
      <c r="B1884" s="63" t="s">
        <v>2648</v>
      </c>
      <c r="C1884" s="64" t="s">
        <v>104</v>
      </c>
      <c r="D1884" s="65">
        <v>60524</v>
      </c>
      <c r="E1884" s="66" t="s">
        <v>799</v>
      </c>
      <c r="F1884" s="67" t="s">
        <v>145</v>
      </c>
      <c r="G1884" s="68">
        <v>13.03</v>
      </c>
      <c r="H1884" s="68">
        <v>1</v>
      </c>
      <c r="I1884" s="69">
        <v>13.03</v>
      </c>
      <c r="J1884" s="69">
        <v>469.28</v>
      </c>
      <c r="K1884" s="69">
        <v>0</v>
      </c>
      <c r="L1884" s="69">
        <v>6114.71</v>
      </c>
      <c r="M1884" s="69">
        <v>6114.71</v>
      </c>
      <c r="N1884" s="40"/>
    </row>
    <row r="1885" spans="1:14" ht="24" x14ac:dyDescent="0.3">
      <c r="A1885" s="47" t="s">
        <v>5103</v>
      </c>
      <c r="B1885" s="63" t="s">
        <v>2649</v>
      </c>
      <c r="C1885" s="64" t="s">
        <v>104</v>
      </c>
      <c r="D1885" s="65">
        <v>51060</v>
      </c>
      <c r="E1885" s="70" t="s">
        <v>3177</v>
      </c>
      <c r="F1885" s="67" t="s">
        <v>145</v>
      </c>
      <c r="G1885" s="68">
        <v>13.03</v>
      </c>
      <c r="H1885" s="68">
        <v>1</v>
      </c>
      <c r="I1885" s="69">
        <v>13.03</v>
      </c>
      <c r="J1885" s="69">
        <v>0.1</v>
      </c>
      <c r="K1885" s="69">
        <v>32.22</v>
      </c>
      <c r="L1885" s="69">
        <v>421.12</v>
      </c>
      <c r="M1885" s="69">
        <v>421.12</v>
      </c>
      <c r="N1885" s="41"/>
    </row>
    <row r="1886" spans="1:14" x14ac:dyDescent="0.25">
      <c r="A1886" s="47" t="s">
        <v>5104</v>
      </c>
      <c r="B1886" s="63" t="s">
        <v>2650</v>
      </c>
      <c r="C1886" s="64" t="s">
        <v>104</v>
      </c>
      <c r="D1886" s="65">
        <v>52014</v>
      </c>
      <c r="E1886" s="66" t="s">
        <v>797</v>
      </c>
      <c r="F1886" s="67" t="s">
        <v>795</v>
      </c>
      <c r="G1886" s="68">
        <v>134.30000000000001</v>
      </c>
      <c r="H1886" s="68">
        <v>1</v>
      </c>
      <c r="I1886" s="69">
        <v>134.30000000000001</v>
      </c>
      <c r="J1886" s="69">
        <v>10.88</v>
      </c>
      <c r="K1886" s="69">
        <v>2.0699999999999998</v>
      </c>
      <c r="L1886" s="69">
        <v>1739.18</v>
      </c>
      <c r="M1886" s="69">
        <v>1739.18</v>
      </c>
      <c r="N1886" s="40"/>
    </row>
    <row r="1887" spans="1:14" x14ac:dyDescent="0.25">
      <c r="A1887" s="47" t="s">
        <v>5105</v>
      </c>
      <c r="B1887" s="63" t="s">
        <v>2651</v>
      </c>
      <c r="C1887" s="64" t="s">
        <v>104</v>
      </c>
      <c r="D1887" s="65">
        <v>52004</v>
      </c>
      <c r="E1887" s="66" t="s">
        <v>1310</v>
      </c>
      <c r="F1887" s="67" t="s">
        <v>795</v>
      </c>
      <c r="G1887" s="68">
        <v>24</v>
      </c>
      <c r="H1887" s="68">
        <v>1</v>
      </c>
      <c r="I1887" s="69">
        <v>24</v>
      </c>
      <c r="J1887" s="69">
        <v>7.79</v>
      </c>
      <c r="K1887" s="69">
        <v>2.37</v>
      </c>
      <c r="L1887" s="69">
        <v>243.84</v>
      </c>
      <c r="M1887" s="69">
        <v>243.84</v>
      </c>
      <c r="N1887" s="40"/>
    </row>
    <row r="1888" spans="1:14" x14ac:dyDescent="0.25">
      <c r="A1888" s="47" t="s">
        <v>5106</v>
      </c>
      <c r="B1888" s="63" t="s">
        <v>2652</v>
      </c>
      <c r="C1888" s="64" t="s">
        <v>104</v>
      </c>
      <c r="D1888" s="65">
        <v>52005</v>
      </c>
      <c r="E1888" s="66" t="s">
        <v>890</v>
      </c>
      <c r="F1888" s="67" t="s">
        <v>795</v>
      </c>
      <c r="G1888" s="68">
        <v>47.7</v>
      </c>
      <c r="H1888" s="68">
        <v>1</v>
      </c>
      <c r="I1888" s="69">
        <v>47.7</v>
      </c>
      <c r="J1888" s="69">
        <v>7.7</v>
      </c>
      <c r="K1888" s="69">
        <v>2.37</v>
      </c>
      <c r="L1888" s="69">
        <v>480.33</v>
      </c>
      <c r="M1888" s="69">
        <v>480.33</v>
      </c>
      <c r="N1888" s="40"/>
    </row>
    <row r="1889" spans="1:14" x14ac:dyDescent="0.25">
      <c r="A1889" s="47" t="s">
        <v>5107</v>
      </c>
      <c r="B1889" s="72" t="s">
        <v>2653</v>
      </c>
      <c r="C1889" s="73"/>
      <c r="D1889" s="73"/>
      <c r="E1889" s="74" t="s">
        <v>907</v>
      </c>
      <c r="F1889" s="73"/>
      <c r="G1889" s="75"/>
      <c r="H1889" s="75"/>
      <c r="I1889" s="75"/>
      <c r="J1889" s="75"/>
      <c r="K1889" s="75"/>
      <c r="L1889" s="76">
        <v>75.06</v>
      </c>
      <c r="M1889" s="76">
        <v>75.06</v>
      </c>
      <c r="N1889" s="40"/>
    </row>
    <row r="1890" spans="1:14" x14ac:dyDescent="0.25">
      <c r="A1890" s="47" t="s">
        <v>5108</v>
      </c>
      <c r="B1890" s="63" t="s">
        <v>2654</v>
      </c>
      <c r="C1890" s="64" t="s">
        <v>104</v>
      </c>
      <c r="D1890" s="65">
        <v>50251</v>
      </c>
      <c r="E1890" s="66" t="s">
        <v>909</v>
      </c>
      <c r="F1890" s="67" t="s">
        <v>101</v>
      </c>
      <c r="G1890" s="68">
        <v>6</v>
      </c>
      <c r="H1890" s="68">
        <v>1</v>
      </c>
      <c r="I1890" s="69">
        <v>6</v>
      </c>
      <c r="J1890" s="69">
        <v>12.51</v>
      </c>
      <c r="K1890" s="69">
        <v>0</v>
      </c>
      <c r="L1890" s="69">
        <v>75.06</v>
      </c>
      <c r="M1890" s="69">
        <v>75.06</v>
      </c>
      <c r="N1890" s="40"/>
    </row>
    <row r="1891" spans="1:14" x14ac:dyDescent="0.25">
      <c r="A1891" s="47" t="s">
        <v>5109</v>
      </c>
      <c r="B1891" s="57" t="s">
        <v>2655</v>
      </c>
      <c r="C1891" s="60"/>
      <c r="D1891" s="60"/>
      <c r="E1891" s="59" t="s">
        <v>28</v>
      </c>
      <c r="F1891" s="60"/>
      <c r="G1891" s="61"/>
      <c r="H1891" s="61"/>
      <c r="I1891" s="61"/>
      <c r="J1891" s="61"/>
      <c r="K1891" s="61"/>
      <c r="L1891" s="62">
        <v>41290.19</v>
      </c>
      <c r="M1891" s="62">
        <v>41290.19</v>
      </c>
      <c r="N1891" s="40"/>
    </row>
    <row r="1892" spans="1:14" x14ac:dyDescent="0.25">
      <c r="A1892" s="47" t="s">
        <v>5110</v>
      </c>
      <c r="B1892" s="72" t="s">
        <v>2656</v>
      </c>
      <c r="C1892" s="73"/>
      <c r="D1892" s="73"/>
      <c r="E1892" s="74" t="s">
        <v>2657</v>
      </c>
      <c r="F1892" s="73"/>
      <c r="G1892" s="75"/>
      <c r="H1892" s="75"/>
      <c r="I1892" s="75"/>
      <c r="J1892" s="75"/>
      <c r="K1892" s="75"/>
      <c r="L1892" s="76">
        <v>9417.9499999999989</v>
      </c>
      <c r="M1892" s="76">
        <v>9417.9499999999989</v>
      </c>
      <c r="N1892" s="40"/>
    </row>
    <row r="1893" spans="1:14" x14ac:dyDescent="0.25">
      <c r="A1893" s="47" t="s">
        <v>5111</v>
      </c>
      <c r="B1893" s="63" t="s">
        <v>2658</v>
      </c>
      <c r="C1893" s="64" t="s">
        <v>104</v>
      </c>
      <c r="D1893" s="65">
        <v>40101</v>
      </c>
      <c r="E1893" s="66" t="s">
        <v>144</v>
      </c>
      <c r="F1893" s="67" t="s">
        <v>145</v>
      </c>
      <c r="G1893" s="68">
        <v>14.89</v>
      </c>
      <c r="H1893" s="68">
        <v>1</v>
      </c>
      <c r="I1893" s="69">
        <v>14.89</v>
      </c>
      <c r="J1893" s="69">
        <v>0</v>
      </c>
      <c r="K1893" s="69">
        <v>27.66</v>
      </c>
      <c r="L1893" s="69">
        <v>411.85</v>
      </c>
      <c r="M1893" s="69">
        <v>411.85</v>
      </c>
      <c r="N1893" s="40"/>
    </row>
    <row r="1894" spans="1:14" x14ac:dyDescent="0.25">
      <c r="A1894" s="47" t="s">
        <v>5112</v>
      </c>
      <c r="B1894" s="63" t="s">
        <v>2659</v>
      </c>
      <c r="C1894" s="64" t="s">
        <v>104</v>
      </c>
      <c r="D1894" s="65">
        <v>50902</v>
      </c>
      <c r="E1894" s="66" t="s">
        <v>2646</v>
      </c>
      <c r="F1894" s="67" t="s">
        <v>106</v>
      </c>
      <c r="G1894" s="68">
        <v>15.95</v>
      </c>
      <c r="H1894" s="68">
        <v>1</v>
      </c>
      <c r="I1894" s="69">
        <v>15.95</v>
      </c>
      <c r="J1894" s="69">
        <v>0</v>
      </c>
      <c r="K1894" s="69">
        <v>4.3</v>
      </c>
      <c r="L1894" s="69">
        <v>68.58</v>
      </c>
      <c r="M1894" s="69">
        <v>68.58</v>
      </c>
      <c r="N1894" s="40"/>
    </row>
    <row r="1895" spans="1:14" ht="24" x14ac:dyDescent="0.3">
      <c r="A1895" s="47" t="s">
        <v>5113</v>
      </c>
      <c r="B1895" s="63" t="s">
        <v>2660</v>
      </c>
      <c r="C1895" s="64" t="s">
        <v>170</v>
      </c>
      <c r="D1895" s="65">
        <v>96616</v>
      </c>
      <c r="E1895" s="70" t="s">
        <v>3220</v>
      </c>
      <c r="F1895" s="67" t="s">
        <v>145</v>
      </c>
      <c r="G1895" s="68">
        <v>0.8</v>
      </c>
      <c r="H1895" s="68">
        <v>1</v>
      </c>
      <c r="I1895" s="69">
        <v>0.8</v>
      </c>
      <c r="J1895" s="69">
        <v>358.56</v>
      </c>
      <c r="K1895" s="69">
        <v>174.34</v>
      </c>
      <c r="L1895" s="69">
        <v>426.32</v>
      </c>
      <c r="M1895" s="69">
        <v>426.32</v>
      </c>
      <c r="N1895" s="41"/>
    </row>
    <row r="1896" spans="1:14" x14ac:dyDescent="0.25">
      <c r="A1896" s="47" t="s">
        <v>5114</v>
      </c>
      <c r="B1896" s="63" t="s">
        <v>2661</v>
      </c>
      <c r="C1896" s="64" t="s">
        <v>104</v>
      </c>
      <c r="D1896" s="65">
        <v>60191</v>
      </c>
      <c r="E1896" s="66" t="s">
        <v>915</v>
      </c>
      <c r="F1896" s="67" t="s">
        <v>106</v>
      </c>
      <c r="G1896" s="68">
        <v>85.06</v>
      </c>
      <c r="H1896" s="68">
        <v>1</v>
      </c>
      <c r="I1896" s="69">
        <v>85.06</v>
      </c>
      <c r="J1896" s="69">
        <v>20.100000000000001</v>
      </c>
      <c r="K1896" s="69">
        <v>9.0399999999999991</v>
      </c>
      <c r="L1896" s="69">
        <v>2478.64</v>
      </c>
      <c r="M1896" s="69">
        <v>2478.64</v>
      </c>
      <c r="N1896" s="40"/>
    </row>
    <row r="1897" spans="1:14" x14ac:dyDescent="0.25">
      <c r="A1897" s="47" t="s">
        <v>5115</v>
      </c>
      <c r="B1897" s="63" t="s">
        <v>2662</v>
      </c>
      <c r="C1897" s="64" t="s">
        <v>104</v>
      </c>
      <c r="D1897" s="65">
        <v>60524</v>
      </c>
      <c r="E1897" s="66" t="s">
        <v>799</v>
      </c>
      <c r="F1897" s="67" t="s">
        <v>145</v>
      </c>
      <c r="G1897" s="68">
        <v>6.38</v>
      </c>
      <c r="H1897" s="68">
        <v>1</v>
      </c>
      <c r="I1897" s="69">
        <v>6.38</v>
      </c>
      <c r="J1897" s="69">
        <v>469.28</v>
      </c>
      <c r="K1897" s="69">
        <v>0</v>
      </c>
      <c r="L1897" s="69">
        <v>2994</v>
      </c>
      <c r="M1897" s="69">
        <v>2994</v>
      </c>
      <c r="N1897" s="40"/>
    </row>
    <row r="1898" spans="1:14" ht="24" x14ac:dyDescent="0.3">
      <c r="A1898" s="47" t="s">
        <v>5116</v>
      </c>
      <c r="B1898" s="63" t="s">
        <v>2663</v>
      </c>
      <c r="C1898" s="64" t="s">
        <v>104</v>
      </c>
      <c r="D1898" s="65">
        <v>60800</v>
      </c>
      <c r="E1898" s="70" t="s">
        <v>3179</v>
      </c>
      <c r="F1898" s="67" t="s">
        <v>145</v>
      </c>
      <c r="G1898" s="68">
        <v>6.38</v>
      </c>
      <c r="H1898" s="68">
        <v>1</v>
      </c>
      <c r="I1898" s="69">
        <v>6.38</v>
      </c>
      <c r="J1898" s="69">
        <v>0.1</v>
      </c>
      <c r="K1898" s="69">
        <v>41.06</v>
      </c>
      <c r="L1898" s="69">
        <v>262.60000000000002</v>
      </c>
      <c r="M1898" s="69">
        <v>262.60000000000002</v>
      </c>
      <c r="N1898" s="41"/>
    </row>
    <row r="1899" spans="1:14" x14ac:dyDescent="0.25">
      <c r="A1899" s="47" t="s">
        <v>5117</v>
      </c>
      <c r="B1899" s="63" t="s">
        <v>2664</v>
      </c>
      <c r="C1899" s="64" t="s">
        <v>104</v>
      </c>
      <c r="D1899" s="65">
        <v>40902</v>
      </c>
      <c r="E1899" s="66" t="s">
        <v>147</v>
      </c>
      <c r="F1899" s="67" t="s">
        <v>145</v>
      </c>
      <c r="G1899" s="68">
        <v>8.51</v>
      </c>
      <c r="H1899" s="68">
        <v>1</v>
      </c>
      <c r="I1899" s="69">
        <v>8.51</v>
      </c>
      <c r="J1899" s="69">
        <v>0</v>
      </c>
      <c r="K1899" s="69">
        <v>18.32</v>
      </c>
      <c r="L1899" s="69">
        <v>155.9</v>
      </c>
      <c r="M1899" s="69">
        <v>155.9</v>
      </c>
      <c r="N1899" s="40"/>
    </row>
    <row r="1900" spans="1:14" x14ac:dyDescent="0.25">
      <c r="A1900" s="47" t="s">
        <v>5118</v>
      </c>
      <c r="B1900" s="63" t="s">
        <v>2665</v>
      </c>
      <c r="C1900" s="64" t="s">
        <v>104</v>
      </c>
      <c r="D1900" s="65">
        <v>52004</v>
      </c>
      <c r="E1900" s="66" t="s">
        <v>1310</v>
      </c>
      <c r="F1900" s="67" t="s">
        <v>795</v>
      </c>
      <c r="G1900" s="68">
        <v>154</v>
      </c>
      <c r="H1900" s="68">
        <v>1</v>
      </c>
      <c r="I1900" s="69">
        <v>154</v>
      </c>
      <c r="J1900" s="69">
        <v>7.79</v>
      </c>
      <c r="K1900" s="69">
        <v>2.37</v>
      </c>
      <c r="L1900" s="69">
        <v>1564.64</v>
      </c>
      <c r="M1900" s="69">
        <v>1564.64</v>
      </c>
      <c r="N1900" s="40"/>
    </row>
    <row r="1901" spans="1:14" x14ac:dyDescent="0.25">
      <c r="A1901" s="47" t="s">
        <v>5119</v>
      </c>
      <c r="B1901" s="63" t="s">
        <v>2666</v>
      </c>
      <c r="C1901" s="64" t="s">
        <v>104</v>
      </c>
      <c r="D1901" s="65">
        <v>52014</v>
      </c>
      <c r="E1901" s="66" t="s">
        <v>797</v>
      </c>
      <c r="F1901" s="67" t="s">
        <v>795</v>
      </c>
      <c r="G1901" s="68">
        <v>81.5</v>
      </c>
      <c r="H1901" s="68">
        <v>1</v>
      </c>
      <c r="I1901" s="69">
        <v>81.5</v>
      </c>
      <c r="J1901" s="69">
        <v>10.88</v>
      </c>
      <c r="K1901" s="69">
        <v>2.0699999999999998</v>
      </c>
      <c r="L1901" s="69">
        <v>1055.42</v>
      </c>
      <c r="M1901" s="69">
        <v>1055.42</v>
      </c>
      <c r="N1901" s="40"/>
    </row>
    <row r="1902" spans="1:14" x14ac:dyDescent="0.25">
      <c r="A1902" s="47" t="s">
        <v>5120</v>
      </c>
      <c r="B1902" s="72" t="s">
        <v>2667</v>
      </c>
      <c r="C1902" s="73"/>
      <c r="D1902" s="73"/>
      <c r="E1902" s="74" t="s">
        <v>927</v>
      </c>
      <c r="F1902" s="73"/>
      <c r="G1902" s="75"/>
      <c r="H1902" s="75"/>
      <c r="I1902" s="75"/>
      <c r="J1902" s="75"/>
      <c r="K1902" s="75"/>
      <c r="L1902" s="76">
        <v>18204.98</v>
      </c>
      <c r="M1902" s="76">
        <v>18204.98</v>
      </c>
      <c r="N1902" s="40"/>
    </row>
    <row r="1903" spans="1:14" x14ac:dyDescent="0.25">
      <c r="A1903" s="47" t="s">
        <v>5121</v>
      </c>
      <c r="B1903" s="63" t="s">
        <v>2668</v>
      </c>
      <c r="C1903" s="64" t="s">
        <v>104</v>
      </c>
      <c r="D1903" s="65">
        <v>60205</v>
      </c>
      <c r="E1903" s="66" t="s">
        <v>929</v>
      </c>
      <c r="F1903" s="67" t="s">
        <v>106</v>
      </c>
      <c r="G1903" s="68">
        <v>132.18</v>
      </c>
      <c r="H1903" s="68">
        <v>1</v>
      </c>
      <c r="I1903" s="69">
        <v>132.18</v>
      </c>
      <c r="J1903" s="69">
        <v>28.99</v>
      </c>
      <c r="K1903" s="69">
        <v>18.57</v>
      </c>
      <c r="L1903" s="69">
        <v>6286.48</v>
      </c>
      <c r="M1903" s="69">
        <v>6286.48</v>
      </c>
      <c r="N1903" s="40"/>
    </row>
    <row r="1904" spans="1:14" x14ac:dyDescent="0.25">
      <c r="A1904" s="47" t="s">
        <v>5122</v>
      </c>
      <c r="B1904" s="63" t="s">
        <v>2669</v>
      </c>
      <c r="C1904" s="64" t="s">
        <v>104</v>
      </c>
      <c r="D1904" s="65">
        <v>60524</v>
      </c>
      <c r="E1904" s="66" t="s">
        <v>799</v>
      </c>
      <c r="F1904" s="67" t="s">
        <v>145</v>
      </c>
      <c r="G1904" s="68">
        <v>8.98</v>
      </c>
      <c r="H1904" s="68">
        <v>1</v>
      </c>
      <c r="I1904" s="69">
        <v>8.98</v>
      </c>
      <c r="J1904" s="69">
        <v>469.28</v>
      </c>
      <c r="K1904" s="69">
        <v>0</v>
      </c>
      <c r="L1904" s="69">
        <v>4214.13</v>
      </c>
      <c r="M1904" s="69">
        <v>4214.13</v>
      </c>
      <c r="N1904" s="40"/>
    </row>
    <row r="1905" spans="1:14" ht="24" x14ac:dyDescent="0.3">
      <c r="A1905" s="47" t="s">
        <v>5123</v>
      </c>
      <c r="B1905" s="63" t="s">
        <v>2670</v>
      </c>
      <c r="C1905" s="64" t="s">
        <v>104</v>
      </c>
      <c r="D1905" s="65">
        <v>60800</v>
      </c>
      <c r="E1905" s="70" t="s">
        <v>3179</v>
      </c>
      <c r="F1905" s="67" t="s">
        <v>145</v>
      </c>
      <c r="G1905" s="68">
        <v>8.98</v>
      </c>
      <c r="H1905" s="68">
        <v>1</v>
      </c>
      <c r="I1905" s="69">
        <v>8.98</v>
      </c>
      <c r="J1905" s="69">
        <v>0.1</v>
      </c>
      <c r="K1905" s="69">
        <v>41.06</v>
      </c>
      <c r="L1905" s="69">
        <v>369.61</v>
      </c>
      <c r="M1905" s="69">
        <v>369.61</v>
      </c>
      <c r="N1905" s="41"/>
    </row>
    <row r="1906" spans="1:14" ht="24" x14ac:dyDescent="0.3">
      <c r="A1906" s="47" t="s">
        <v>5124</v>
      </c>
      <c r="B1906" s="63" t="s">
        <v>2671</v>
      </c>
      <c r="C1906" s="64" t="s">
        <v>170</v>
      </c>
      <c r="D1906" s="65">
        <v>92762</v>
      </c>
      <c r="E1906" s="66" t="s">
        <v>807</v>
      </c>
      <c r="F1906" s="67" t="s">
        <v>795</v>
      </c>
      <c r="G1906" s="68">
        <v>501.09</v>
      </c>
      <c r="H1906" s="68">
        <v>1</v>
      </c>
      <c r="I1906" s="69">
        <v>501.09</v>
      </c>
      <c r="J1906" s="69">
        <v>8.68</v>
      </c>
      <c r="K1906" s="69">
        <v>0.9</v>
      </c>
      <c r="L1906" s="69">
        <v>4800.4399999999996</v>
      </c>
      <c r="M1906" s="69">
        <v>4800.4399999999996</v>
      </c>
      <c r="N1906" s="41"/>
    </row>
    <row r="1907" spans="1:14" ht="24" x14ac:dyDescent="0.3">
      <c r="A1907" s="47" t="s">
        <v>5125</v>
      </c>
      <c r="B1907" s="63" t="s">
        <v>2672</v>
      </c>
      <c r="C1907" s="64" t="s">
        <v>170</v>
      </c>
      <c r="D1907" s="65">
        <v>92759</v>
      </c>
      <c r="E1907" s="66" t="s">
        <v>919</v>
      </c>
      <c r="F1907" s="67" t="s">
        <v>795</v>
      </c>
      <c r="G1907" s="68">
        <v>211.9</v>
      </c>
      <c r="H1907" s="68">
        <v>1</v>
      </c>
      <c r="I1907" s="69">
        <v>211.9</v>
      </c>
      <c r="J1907" s="69">
        <v>8.7799999999999994</v>
      </c>
      <c r="K1907" s="69">
        <v>3.18</v>
      </c>
      <c r="L1907" s="69">
        <v>2534.3200000000002</v>
      </c>
      <c r="M1907" s="69">
        <v>2534.3200000000002</v>
      </c>
      <c r="N1907" s="41"/>
    </row>
    <row r="1908" spans="1:14" x14ac:dyDescent="0.25">
      <c r="A1908" s="47" t="s">
        <v>5126</v>
      </c>
      <c r="B1908" s="72" t="s">
        <v>2673</v>
      </c>
      <c r="C1908" s="73"/>
      <c r="D1908" s="73"/>
      <c r="E1908" s="74" t="s">
        <v>2674</v>
      </c>
      <c r="F1908" s="73"/>
      <c r="G1908" s="75"/>
      <c r="H1908" s="75"/>
      <c r="I1908" s="75"/>
      <c r="J1908" s="75"/>
      <c r="K1908" s="75"/>
      <c r="L1908" s="76">
        <v>1278.57</v>
      </c>
      <c r="M1908" s="76">
        <v>1278.57</v>
      </c>
      <c r="N1908" s="40"/>
    </row>
    <row r="1909" spans="1:14" x14ac:dyDescent="0.25">
      <c r="A1909" s="47" t="s">
        <v>5127</v>
      </c>
      <c r="B1909" s="63" t="s">
        <v>2675</v>
      </c>
      <c r="C1909" s="64" t="s">
        <v>104</v>
      </c>
      <c r="D1909" s="65">
        <v>60205</v>
      </c>
      <c r="E1909" s="66" t="s">
        <v>929</v>
      </c>
      <c r="F1909" s="67" t="s">
        <v>106</v>
      </c>
      <c r="G1909" s="68">
        <v>5.0999999999999996</v>
      </c>
      <c r="H1909" s="68">
        <v>1</v>
      </c>
      <c r="I1909" s="69">
        <v>5.0999999999999996</v>
      </c>
      <c r="J1909" s="69">
        <v>28.99</v>
      </c>
      <c r="K1909" s="69">
        <v>18.57</v>
      </c>
      <c r="L1909" s="69">
        <v>242.55</v>
      </c>
      <c r="M1909" s="69">
        <v>242.55</v>
      </c>
      <c r="N1909" s="40"/>
    </row>
    <row r="1910" spans="1:14" x14ac:dyDescent="0.25">
      <c r="A1910" s="47" t="s">
        <v>5128</v>
      </c>
      <c r="B1910" s="63" t="s">
        <v>2676</v>
      </c>
      <c r="C1910" s="64" t="s">
        <v>104</v>
      </c>
      <c r="D1910" s="65">
        <v>60524</v>
      </c>
      <c r="E1910" s="66" t="s">
        <v>799</v>
      </c>
      <c r="F1910" s="67" t="s">
        <v>145</v>
      </c>
      <c r="G1910" s="68">
        <v>0.5</v>
      </c>
      <c r="H1910" s="68">
        <v>1</v>
      </c>
      <c r="I1910" s="69">
        <v>0.5</v>
      </c>
      <c r="J1910" s="69">
        <v>469.28</v>
      </c>
      <c r="K1910" s="69">
        <v>0</v>
      </c>
      <c r="L1910" s="69">
        <v>234.64</v>
      </c>
      <c r="M1910" s="69">
        <v>234.64</v>
      </c>
      <c r="N1910" s="40"/>
    </row>
    <row r="1911" spans="1:14" ht="24" x14ac:dyDescent="0.3">
      <c r="A1911" s="47" t="s">
        <v>5129</v>
      </c>
      <c r="B1911" s="63" t="s">
        <v>2677</v>
      </c>
      <c r="C1911" s="64" t="s">
        <v>104</v>
      </c>
      <c r="D1911" s="65">
        <v>60800</v>
      </c>
      <c r="E1911" s="70" t="s">
        <v>3179</v>
      </c>
      <c r="F1911" s="67" t="s">
        <v>145</v>
      </c>
      <c r="G1911" s="68">
        <v>0.5</v>
      </c>
      <c r="H1911" s="68">
        <v>1</v>
      </c>
      <c r="I1911" s="69">
        <v>0.5</v>
      </c>
      <c r="J1911" s="69">
        <v>0.1</v>
      </c>
      <c r="K1911" s="69">
        <v>41.06</v>
      </c>
      <c r="L1911" s="69">
        <v>20.58</v>
      </c>
      <c r="M1911" s="69">
        <v>20.58</v>
      </c>
      <c r="N1911" s="41"/>
    </row>
    <row r="1912" spans="1:14" ht="24" x14ac:dyDescent="0.3">
      <c r="A1912" s="47" t="s">
        <v>5130</v>
      </c>
      <c r="B1912" s="63" t="s">
        <v>2678</v>
      </c>
      <c r="C1912" s="64" t="s">
        <v>170</v>
      </c>
      <c r="D1912" s="65">
        <v>92762</v>
      </c>
      <c r="E1912" s="66" t="s">
        <v>807</v>
      </c>
      <c r="F1912" s="67" t="s">
        <v>795</v>
      </c>
      <c r="G1912" s="68">
        <v>60.73</v>
      </c>
      <c r="H1912" s="68">
        <v>1</v>
      </c>
      <c r="I1912" s="69">
        <v>60.73</v>
      </c>
      <c r="J1912" s="69">
        <v>8.68</v>
      </c>
      <c r="K1912" s="69">
        <v>0.9</v>
      </c>
      <c r="L1912" s="69">
        <v>581.79</v>
      </c>
      <c r="M1912" s="69">
        <v>581.79</v>
      </c>
      <c r="N1912" s="41"/>
    </row>
    <row r="1913" spans="1:14" ht="24" x14ac:dyDescent="0.3">
      <c r="A1913" s="47" t="s">
        <v>5131</v>
      </c>
      <c r="B1913" s="63" t="s">
        <v>2679</v>
      </c>
      <c r="C1913" s="64" t="s">
        <v>170</v>
      </c>
      <c r="D1913" s="65">
        <v>92759</v>
      </c>
      <c r="E1913" s="66" t="s">
        <v>919</v>
      </c>
      <c r="F1913" s="67" t="s">
        <v>795</v>
      </c>
      <c r="G1913" s="68">
        <v>16.64</v>
      </c>
      <c r="H1913" s="68">
        <v>1</v>
      </c>
      <c r="I1913" s="69">
        <v>16.64</v>
      </c>
      <c r="J1913" s="69">
        <v>8.7799999999999994</v>
      </c>
      <c r="K1913" s="69">
        <v>3.18</v>
      </c>
      <c r="L1913" s="69">
        <v>199.01</v>
      </c>
      <c r="M1913" s="69">
        <v>199.01</v>
      </c>
      <c r="N1913" s="41"/>
    </row>
    <row r="1914" spans="1:14" x14ac:dyDescent="0.25">
      <c r="A1914" s="47" t="s">
        <v>5132</v>
      </c>
      <c r="B1914" s="72" t="s">
        <v>2680</v>
      </c>
      <c r="C1914" s="73"/>
      <c r="D1914" s="73"/>
      <c r="E1914" s="74" t="s">
        <v>935</v>
      </c>
      <c r="F1914" s="73"/>
      <c r="G1914" s="75"/>
      <c r="H1914" s="75"/>
      <c r="I1914" s="75"/>
      <c r="J1914" s="75"/>
      <c r="K1914" s="75"/>
      <c r="L1914" s="76">
        <v>12163.510000000002</v>
      </c>
      <c r="M1914" s="76">
        <v>12163.510000000002</v>
      </c>
      <c r="N1914" s="40"/>
    </row>
    <row r="1915" spans="1:14" x14ac:dyDescent="0.25">
      <c r="A1915" s="47" t="s">
        <v>5133</v>
      </c>
      <c r="B1915" s="63" t="s">
        <v>2681</v>
      </c>
      <c r="C1915" s="64" t="s">
        <v>104</v>
      </c>
      <c r="D1915" s="65">
        <v>60205</v>
      </c>
      <c r="E1915" s="66" t="s">
        <v>929</v>
      </c>
      <c r="F1915" s="67" t="s">
        <v>106</v>
      </c>
      <c r="G1915" s="68">
        <v>98.39</v>
      </c>
      <c r="H1915" s="68">
        <v>1</v>
      </c>
      <c r="I1915" s="69">
        <v>98.39</v>
      </c>
      <c r="J1915" s="69">
        <v>28.99</v>
      </c>
      <c r="K1915" s="69">
        <v>18.57</v>
      </c>
      <c r="L1915" s="69">
        <v>4679.42</v>
      </c>
      <c r="M1915" s="69">
        <v>4679.42</v>
      </c>
      <c r="N1915" s="40"/>
    </row>
    <row r="1916" spans="1:14" x14ac:dyDescent="0.25">
      <c r="A1916" s="47" t="s">
        <v>5134</v>
      </c>
      <c r="B1916" s="63" t="s">
        <v>2682</v>
      </c>
      <c r="C1916" s="64" t="s">
        <v>104</v>
      </c>
      <c r="D1916" s="65">
        <v>60524</v>
      </c>
      <c r="E1916" s="66" t="s">
        <v>799</v>
      </c>
      <c r="F1916" s="67" t="s">
        <v>145</v>
      </c>
      <c r="G1916" s="68">
        <v>5.92</v>
      </c>
      <c r="H1916" s="68">
        <v>1</v>
      </c>
      <c r="I1916" s="69">
        <v>5.92</v>
      </c>
      <c r="J1916" s="69">
        <v>469.28</v>
      </c>
      <c r="K1916" s="69">
        <v>0</v>
      </c>
      <c r="L1916" s="69">
        <v>2778.13</v>
      </c>
      <c r="M1916" s="69">
        <v>2778.13</v>
      </c>
      <c r="N1916" s="40"/>
    </row>
    <row r="1917" spans="1:14" ht="24" x14ac:dyDescent="0.3">
      <c r="A1917" s="47" t="s">
        <v>5135</v>
      </c>
      <c r="B1917" s="63" t="s">
        <v>2683</v>
      </c>
      <c r="C1917" s="64" t="s">
        <v>104</v>
      </c>
      <c r="D1917" s="65">
        <v>60800</v>
      </c>
      <c r="E1917" s="66" t="s">
        <v>924</v>
      </c>
      <c r="F1917" s="67" t="s">
        <v>145</v>
      </c>
      <c r="G1917" s="68">
        <v>5.92</v>
      </c>
      <c r="H1917" s="68">
        <v>1</v>
      </c>
      <c r="I1917" s="69">
        <v>5.92</v>
      </c>
      <c r="J1917" s="69">
        <v>0.1</v>
      </c>
      <c r="K1917" s="69">
        <v>41.06</v>
      </c>
      <c r="L1917" s="69">
        <v>243.66</v>
      </c>
      <c r="M1917" s="69">
        <v>243.66</v>
      </c>
      <c r="N1917" s="41"/>
    </row>
    <row r="1918" spans="1:14" x14ac:dyDescent="0.25">
      <c r="A1918" s="47" t="s">
        <v>5136</v>
      </c>
      <c r="B1918" s="63" t="s">
        <v>2684</v>
      </c>
      <c r="C1918" s="64" t="s">
        <v>104</v>
      </c>
      <c r="D1918" s="65">
        <v>60304</v>
      </c>
      <c r="E1918" s="66" t="s">
        <v>921</v>
      </c>
      <c r="F1918" s="67" t="s">
        <v>795</v>
      </c>
      <c r="G1918" s="68">
        <v>152</v>
      </c>
      <c r="H1918" s="68">
        <v>1</v>
      </c>
      <c r="I1918" s="69">
        <v>152</v>
      </c>
      <c r="J1918" s="69">
        <v>7.79</v>
      </c>
      <c r="K1918" s="69">
        <v>2.37</v>
      </c>
      <c r="L1918" s="69">
        <v>1544.32</v>
      </c>
      <c r="M1918" s="69">
        <v>1544.32</v>
      </c>
      <c r="N1918" s="40"/>
    </row>
    <row r="1919" spans="1:14" ht="24" x14ac:dyDescent="0.3">
      <c r="A1919" s="47" t="s">
        <v>5137</v>
      </c>
      <c r="B1919" s="63" t="s">
        <v>2685</v>
      </c>
      <c r="C1919" s="64" t="s">
        <v>170</v>
      </c>
      <c r="D1919" s="65">
        <v>92762</v>
      </c>
      <c r="E1919" s="66" t="s">
        <v>807</v>
      </c>
      <c r="F1919" s="67" t="s">
        <v>795</v>
      </c>
      <c r="G1919" s="68">
        <v>43.6</v>
      </c>
      <c r="H1919" s="68">
        <v>1</v>
      </c>
      <c r="I1919" s="69">
        <v>43.6</v>
      </c>
      <c r="J1919" s="69">
        <v>8.68</v>
      </c>
      <c r="K1919" s="69">
        <v>0.9</v>
      </c>
      <c r="L1919" s="69">
        <v>417.68</v>
      </c>
      <c r="M1919" s="69">
        <v>417.68</v>
      </c>
      <c r="N1919" s="41"/>
    </row>
    <row r="1920" spans="1:14" ht="24" x14ac:dyDescent="0.3">
      <c r="A1920" s="47" t="s">
        <v>5138</v>
      </c>
      <c r="B1920" s="63" t="s">
        <v>2686</v>
      </c>
      <c r="C1920" s="64" t="s">
        <v>170</v>
      </c>
      <c r="D1920" s="65">
        <v>92763</v>
      </c>
      <c r="E1920" s="66" t="s">
        <v>1344</v>
      </c>
      <c r="F1920" s="67" t="s">
        <v>795</v>
      </c>
      <c r="G1920" s="68">
        <v>155.80000000000001</v>
      </c>
      <c r="H1920" s="68">
        <v>1</v>
      </c>
      <c r="I1920" s="69">
        <v>155.80000000000001</v>
      </c>
      <c r="J1920" s="69">
        <v>7.52</v>
      </c>
      <c r="K1920" s="69">
        <v>0.56000000000000005</v>
      </c>
      <c r="L1920" s="69">
        <v>1258.8599999999999</v>
      </c>
      <c r="M1920" s="69">
        <v>1258.8599999999999</v>
      </c>
      <c r="N1920" s="41"/>
    </row>
    <row r="1921" spans="1:14" ht="24" x14ac:dyDescent="0.3">
      <c r="A1921" s="47" t="s">
        <v>5139</v>
      </c>
      <c r="B1921" s="63" t="s">
        <v>2687</v>
      </c>
      <c r="C1921" s="64" t="s">
        <v>170</v>
      </c>
      <c r="D1921" s="65">
        <v>92759</v>
      </c>
      <c r="E1921" s="66" t="s">
        <v>919</v>
      </c>
      <c r="F1921" s="67" t="s">
        <v>795</v>
      </c>
      <c r="G1921" s="68">
        <v>103.8</v>
      </c>
      <c r="H1921" s="68">
        <v>1</v>
      </c>
      <c r="I1921" s="69">
        <v>103.8</v>
      </c>
      <c r="J1921" s="69">
        <v>8.7799999999999994</v>
      </c>
      <c r="K1921" s="69">
        <v>3.18</v>
      </c>
      <c r="L1921" s="69">
        <v>1241.44</v>
      </c>
      <c r="M1921" s="69">
        <v>1241.44</v>
      </c>
      <c r="N1921" s="41"/>
    </row>
    <row r="1922" spans="1:14" x14ac:dyDescent="0.25">
      <c r="A1922" s="47" t="s">
        <v>5140</v>
      </c>
      <c r="B1922" s="72" t="s">
        <v>2688</v>
      </c>
      <c r="C1922" s="73"/>
      <c r="D1922" s="73"/>
      <c r="E1922" s="74" t="s">
        <v>907</v>
      </c>
      <c r="F1922" s="73"/>
      <c r="G1922" s="75"/>
      <c r="H1922" s="75"/>
      <c r="I1922" s="75"/>
      <c r="J1922" s="75"/>
      <c r="K1922" s="75"/>
      <c r="L1922" s="76">
        <v>225.18</v>
      </c>
      <c r="M1922" s="76">
        <v>225.18</v>
      </c>
      <c r="N1922" s="40"/>
    </row>
    <row r="1923" spans="1:14" x14ac:dyDescent="0.25">
      <c r="A1923" s="47" t="s">
        <v>5141</v>
      </c>
      <c r="B1923" s="63" t="s">
        <v>2689</v>
      </c>
      <c r="C1923" s="64" t="s">
        <v>104</v>
      </c>
      <c r="D1923" s="65">
        <v>60487</v>
      </c>
      <c r="E1923" s="66" t="s">
        <v>909</v>
      </c>
      <c r="F1923" s="67" t="s">
        <v>101</v>
      </c>
      <c r="G1923" s="68">
        <v>18</v>
      </c>
      <c r="H1923" s="68">
        <v>1</v>
      </c>
      <c r="I1923" s="69">
        <v>18</v>
      </c>
      <c r="J1923" s="69">
        <v>12.51</v>
      </c>
      <c r="K1923" s="69">
        <v>0</v>
      </c>
      <c r="L1923" s="69">
        <v>225.18</v>
      </c>
      <c r="M1923" s="69">
        <v>225.18</v>
      </c>
      <c r="N1923" s="40"/>
    </row>
    <row r="1924" spans="1:14" x14ac:dyDescent="0.25">
      <c r="A1924" s="47" t="s">
        <v>5142</v>
      </c>
      <c r="B1924" s="57" t="s">
        <v>2690</v>
      </c>
      <c r="C1924" s="60"/>
      <c r="D1924" s="60"/>
      <c r="E1924" s="59" t="s">
        <v>30</v>
      </c>
      <c r="F1924" s="60"/>
      <c r="G1924" s="61"/>
      <c r="H1924" s="61"/>
      <c r="I1924" s="61"/>
      <c r="J1924" s="61"/>
      <c r="K1924" s="61"/>
      <c r="L1924" s="62">
        <v>16815.989999999994</v>
      </c>
      <c r="M1924" s="62">
        <v>16815.989999999994</v>
      </c>
      <c r="N1924" s="40"/>
    </row>
    <row r="1925" spans="1:14" x14ac:dyDescent="0.25">
      <c r="A1925" s="47" t="s">
        <v>5143</v>
      </c>
      <c r="B1925" s="63" t="s">
        <v>2691</v>
      </c>
      <c r="C1925" s="64" t="s">
        <v>104</v>
      </c>
      <c r="D1925" s="65">
        <v>71211</v>
      </c>
      <c r="E1925" s="66" t="s">
        <v>2692</v>
      </c>
      <c r="F1925" s="67" t="s">
        <v>123</v>
      </c>
      <c r="G1925" s="68">
        <v>112</v>
      </c>
      <c r="H1925" s="68">
        <v>1</v>
      </c>
      <c r="I1925" s="69">
        <v>112</v>
      </c>
      <c r="J1925" s="69">
        <v>27.84</v>
      </c>
      <c r="K1925" s="69">
        <v>8.89</v>
      </c>
      <c r="L1925" s="69">
        <v>4113.76</v>
      </c>
      <c r="M1925" s="69">
        <v>4113.76</v>
      </c>
      <c r="N1925" s="40"/>
    </row>
    <row r="1926" spans="1:14" x14ac:dyDescent="0.25">
      <c r="A1926" s="47" t="s">
        <v>5144</v>
      </c>
      <c r="B1926" s="63" t="s">
        <v>2693</v>
      </c>
      <c r="C1926" s="64" t="s">
        <v>104</v>
      </c>
      <c r="D1926" s="65">
        <v>71151</v>
      </c>
      <c r="E1926" s="66" t="s">
        <v>247</v>
      </c>
      <c r="F1926" s="67" t="s">
        <v>101</v>
      </c>
      <c r="G1926" s="68">
        <v>1</v>
      </c>
      <c r="H1926" s="68">
        <v>1</v>
      </c>
      <c r="I1926" s="69">
        <v>1</v>
      </c>
      <c r="J1926" s="69">
        <v>5.16</v>
      </c>
      <c r="K1926" s="69">
        <v>3.84</v>
      </c>
      <c r="L1926" s="69">
        <v>9</v>
      </c>
      <c r="M1926" s="69">
        <v>9</v>
      </c>
      <c r="N1926" s="40"/>
    </row>
    <row r="1927" spans="1:14" x14ac:dyDescent="0.25">
      <c r="A1927" s="47" t="s">
        <v>5145</v>
      </c>
      <c r="B1927" s="63" t="s">
        <v>2694</v>
      </c>
      <c r="C1927" s="64" t="s">
        <v>104</v>
      </c>
      <c r="D1927" s="65">
        <v>70351</v>
      </c>
      <c r="E1927" s="66" t="s">
        <v>1355</v>
      </c>
      <c r="F1927" s="67" t="s">
        <v>101</v>
      </c>
      <c r="G1927" s="68">
        <v>75</v>
      </c>
      <c r="H1927" s="68">
        <v>1</v>
      </c>
      <c r="I1927" s="69">
        <v>75</v>
      </c>
      <c r="J1927" s="69">
        <v>0.56000000000000005</v>
      </c>
      <c r="K1927" s="69">
        <v>0.3</v>
      </c>
      <c r="L1927" s="69">
        <v>64.5</v>
      </c>
      <c r="M1927" s="69">
        <v>64.5</v>
      </c>
      <c r="N1927" s="40"/>
    </row>
    <row r="1928" spans="1:14" x14ac:dyDescent="0.25">
      <c r="A1928" s="47" t="s">
        <v>5146</v>
      </c>
      <c r="B1928" s="63" t="s">
        <v>2695</v>
      </c>
      <c r="C1928" s="64" t="s">
        <v>104</v>
      </c>
      <c r="D1928" s="65">
        <v>70391</v>
      </c>
      <c r="E1928" s="66" t="s">
        <v>231</v>
      </c>
      <c r="F1928" s="67" t="s">
        <v>101</v>
      </c>
      <c r="G1928" s="68">
        <v>150</v>
      </c>
      <c r="H1928" s="68">
        <v>1</v>
      </c>
      <c r="I1928" s="69">
        <v>150</v>
      </c>
      <c r="J1928" s="69">
        <v>0.14000000000000001</v>
      </c>
      <c r="K1928" s="69">
        <v>0.47</v>
      </c>
      <c r="L1928" s="69">
        <v>91.5</v>
      </c>
      <c r="M1928" s="69">
        <v>91.5</v>
      </c>
      <c r="N1928" s="40"/>
    </row>
    <row r="1929" spans="1:14" x14ac:dyDescent="0.25">
      <c r="A1929" s="47" t="s">
        <v>5147</v>
      </c>
      <c r="B1929" s="63" t="s">
        <v>2696</v>
      </c>
      <c r="C1929" s="64" t="s">
        <v>104</v>
      </c>
      <c r="D1929" s="65">
        <v>71861</v>
      </c>
      <c r="E1929" s="66" t="s">
        <v>267</v>
      </c>
      <c r="F1929" s="67" t="s">
        <v>101</v>
      </c>
      <c r="G1929" s="68">
        <v>150</v>
      </c>
      <c r="H1929" s="68">
        <v>1</v>
      </c>
      <c r="I1929" s="69">
        <v>150</v>
      </c>
      <c r="J1929" s="69">
        <v>0.1</v>
      </c>
      <c r="K1929" s="69">
        <v>0.3</v>
      </c>
      <c r="L1929" s="69">
        <v>60</v>
      </c>
      <c r="M1929" s="69">
        <v>60</v>
      </c>
      <c r="N1929" s="40"/>
    </row>
    <row r="1930" spans="1:14" x14ac:dyDescent="0.25">
      <c r="A1930" s="47" t="s">
        <v>5148</v>
      </c>
      <c r="B1930" s="63" t="s">
        <v>2697</v>
      </c>
      <c r="C1930" s="64" t="s">
        <v>104</v>
      </c>
      <c r="D1930" s="65">
        <v>71701</v>
      </c>
      <c r="E1930" s="66" t="s">
        <v>2698</v>
      </c>
      <c r="F1930" s="67" t="s">
        <v>101</v>
      </c>
      <c r="G1930" s="68">
        <v>40</v>
      </c>
      <c r="H1930" s="68">
        <v>1</v>
      </c>
      <c r="I1930" s="69">
        <v>40</v>
      </c>
      <c r="J1930" s="69">
        <v>1.85</v>
      </c>
      <c r="K1930" s="69">
        <v>1.18</v>
      </c>
      <c r="L1930" s="69">
        <v>121.2</v>
      </c>
      <c r="M1930" s="69">
        <v>121.2</v>
      </c>
      <c r="N1930" s="40"/>
    </row>
    <row r="1931" spans="1:14" x14ac:dyDescent="0.25">
      <c r="A1931" s="47" t="s">
        <v>5149</v>
      </c>
      <c r="B1931" s="63" t="s">
        <v>2699</v>
      </c>
      <c r="C1931" s="64" t="s">
        <v>104</v>
      </c>
      <c r="D1931" s="65">
        <v>70421</v>
      </c>
      <c r="E1931" s="66" t="s">
        <v>957</v>
      </c>
      <c r="F1931" s="67" t="s">
        <v>358</v>
      </c>
      <c r="G1931" s="68">
        <v>4</v>
      </c>
      <c r="H1931" s="68">
        <v>1</v>
      </c>
      <c r="I1931" s="69">
        <v>4</v>
      </c>
      <c r="J1931" s="69">
        <v>1.56</v>
      </c>
      <c r="K1931" s="69">
        <v>0.3</v>
      </c>
      <c r="L1931" s="69">
        <v>7.44</v>
      </c>
      <c r="M1931" s="69">
        <v>7.44</v>
      </c>
      <c r="N1931" s="40"/>
    </row>
    <row r="1932" spans="1:14" ht="24" x14ac:dyDescent="0.3">
      <c r="A1932" s="47" t="s">
        <v>5150</v>
      </c>
      <c r="B1932" s="63" t="s">
        <v>2700</v>
      </c>
      <c r="C1932" s="64" t="s">
        <v>170</v>
      </c>
      <c r="D1932" s="65">
        <v>91855</v>
      </c>
      <c r="E1932" s="66" t="s">
        <v>253</v>
      </c>
      <c r="F1932" s="67" t="s">
        <v>123</v>
      </c>
      <c r="G1932" s="68">
        <v>62</v>
      </c>
      <c r="H1932" s="68">
        <v>1</v>
      </c>
      <c r="I1932" s="69">
        <v>62</v>
      </c>
      <c r="J1932" s="69">
        <v>4.4000000000000004</v>
      </c>
      <c r="K1932" s="69">
        <v>3.97</v>
      </c>
      <c r="L1932" s="69">
        <v>518.94000000000005</v>
      </c>
      <c r="M1932" s="69">
        <v>518.94000000000005</v>
      </c>
      <c r="N1932" s="41"/>
    </row>
    <row r="1933" spans="1:14" ht="24" x14ac:dyDescent="0.3">
      <c r="A1933" s="47" t="s">
        <v>5151</v>
      </c>
      <c r="B1933" s="63" t="s">
        <v>2701</v>
      </c>
      <c r="C1933" s="64" t="s">
        <v>170</v>
      </c>
      <c r="D1933" s="65">
        <v>91854</v>
      </c>
      <c r="E1933" s="66" t="s">
        <v>963</v>
      </c>
      <c r="F1933" s="67" t="s">
        <v>123</v>
      </c>
      <c r="G1933" s="68">
        <v>17</v>
      </c>
      <c r="H1933" s="68">
        <v>1</v>
      </c>
      <c r="I1933" s="69">
        <v>17</v>
      </c>
      <c r="J1933" s="69">
        <v>3.33</v>
      </c>
      <c r="K1933" s="69">
        <v>3.99</v>
      </c>
      <c r="L1933" s="69">
        <v>124.44</v>
      </c>
      <c r="M1933" s="69">
        <v>124.44</v>
      </c>
      <c r="N1933" s="41"/>
    </row>
    <row r="1934" spans="1:14" x14ac:dyDescent="0.25">
      <c r="A1934" s="47" t="s">
        <v>5152</v>
      </c>
      <c r="B1934" s="63" t="s">
        <v>2702</v>
      </c>
      <c r="C1934" s="64" t="s">
        <v>104</v>
      </c>
      <c r="D1934" s="65">
        <v>70929</v>
      </c>
      <c r="E1934" s="66" t="s">
        <v>243</v>
      </c>
      <c r="F1934" s="67" t="s">
        <v>101</v>
      </c>
      <c r="G1934" s="68">
        <v>32</v>
      </c>
      <c r="H1934" s="68">
        <v>1</v>
      </c>
      <c r="I1934" s="69">
        <v>32</v>
      </c>
      <c r="J1934" s="69">
        <v>7.04</v>
      </c>
      <c r="K1934" s="69">
        <v>10.07</v>
      </c>
      <c r="L1934" s="69">
        <v>547.52</v>
      </c>
      <c r="M1934" s="69">
        <v>547.52</v>
      </c>
      <c r="N1934" s="40"/>
    </row>
    <row r="1935" spans="1:14" x14ac:dyDescent="0.25">
      <c r="A1935" s="47" t="s">
        <v>5153</v>
      </c>
      <c r="B1935" s="63" t="s">
        <v>2703</v>
      </c>
      <c r="C1935" s="64" t="s">
        <v>104</v>
      </c>
      <c r="D1935" s="65">
        <v>70930</v>
      </c>
      <c r="E1935" s="66" t="s">
        <v>241</v>
      </c>
      <c r="F1935" s="67" t="s">
        <v>101</v>
      </c>
      <c r="G1935" s="68">
        <v>62</v>
      </c>
      <c r="H1935" s="68">
        <v>1</v>
      </c>
      <c r="I1935" s="69">
        <v>62</v>
      </c>
      <c r="J1935" s="69">
        <v>1.78</v>
      </c>
      <c r="K1935" s="69">
        <v>2.37</v>
      </c>
      <c r="L1935" s="69">
        <v>257.3</v>
      </c>
      <c r="M1935" s="69">
        <v>257.3</v>
      </c>
      <c r="N1935" s="40"/>
    </row>
    <row r="1936" spans="1:14" x14ac:dyDescent="0.25">
      <c r="A1936" s="47" t="s">
        <v>5154</v>
      </c>
      <c r="B1936" s="63" t="s">
        <v>2704</v>
      </c>
      <c r="C1936" s="64" t="s">
        <v>104</v>
      </c>
      <c r="D1936" s="65">
        <v>70932</v>
      </c>
      <c r="E1936" s="66" t="s">
        <v>245</v>
      </c>
      <c r="F1936" s="67" t="s">
        <v>101</v>
      </c>
      <c r="G1936" s="68">
        <v>96</v>
      </c>
      <c r="H1936" s="68">
        <v>1</v>
      </c>
      <c r="I1936" s="69">
        <v>96</v>
      </c>
      <c r="J1936" s="69">
        <v>0.2</v>
      </c>
      <c r="K1936" s="69">
        <v>0.88</v>
      </c>
      <c r="L1936" s="69">
        <v>103.68</v>
      </c>
      <c r="M1936" s="69">
        <v>103.68</v>
      </c>
      <c r="N1936" s="40"/>
    </row>
    <row r="1937" spans="1:14" ht="24" x14ac:dyDescent="0.3">
      <c r="A1937" s="47" t="s">
        <v>5155</v>
      </c>
      <c r="B1937" s="63" t="s">
        <v>2705</v>
      </c>
      <c r="C1937" s="64" t="s">
        <v>270</v>
      </c>
      <c r="D1937" s="77" t="s">
        <v>2706</v>
      </c>
      <c r="E1937" s="66" t="s">
        <v>2707</v>
      </c>
      <c r="F1937" s="67" t="s">
        <v>101</v>
      </c>
      <c r="G1937" s="68">
        <v>25</v>
      </c>
      <c r="H1937" s="68">
        <v>1</v>
      </c>
      <c r="I1937" s="69">
        <v>25</v>
      </c>
      <c r="J1937" s="69">
        <v>123.34</v>
      </c>
      <c r="K1937" s="69">
        <v>0</v>
      </c>
      <c r="L1937" s="69">
        <v>3083.5</v>
      </c>
      <c r="M1937" s="69">
        <v>3083.5</v>
      </c>
      <c r="N1937" s="41"/>
    </row>
    <row r="1938" spans="1:14" x14ac:dyDescent="0.25">
      <c r="A1938" s="47" t="s">
        <v>5156</v>
      </c>
      <c r="B1938" s="63" t="s">
        <v>2708</v>
      </c>
      <c r="C1938" s="64" t="s">
        <v>104</v>
      </c>
      <c r="D1938" s="65">
        <v>180708</v>
      </c>
      <c r="E1938" s="66" t="s">
        <v>2709</v>
      </c>
      <c r="F1938" s="67" t="s">
        <v>101</v>
      </c>
      <c r="G1938" s="68">
        <v>25</v>
      </c>
      <c r="H1938" s="68">
        <v>1</v>
      </c>
      <c r="I1938" s="69">
        <v>25</v>
      </c>
      <c r="J1938" s="69">
        <v>145.34</v>
      </c>
      <c r="K1938" s="69">
        <v>14.96</v>
      </c>
      <c r="L1938" s="69">
        <v>4007.5</v>
      </c>
      <c r="M1938" s="69">
        <v>4007.5</v>
      </c>
      <c r="N1938" s="40"/>
    </row>
    <row r="1939" spans="1:14" x14ac:dyDescent="0.25">
      <c r="A1939" s="47" t="s">
        <v>5157</v>
      </c>
      <c r="B1939" s="63" t="s">
        <v>2710</v>
      </c>
      <c r="C1939" s="64" t="s">
        <v>104</v>
      </c>
      <c r="D1939" s="65">
        <v>71442</v>
      </c>
      <c r="E1939" s="66" t="s">
        <v>259</v>
      </c>
      <c r="F1939" s="67" t="s">
        <v>101</v>
      </c>
      <c r="G1939" s="68">
        <v>1</v>
      </c>
      <c r="H1939" s="68">
        <v>1</v>
      </c>
      <c r="I1939" s="69">
        <v>1</v>
      </c>
      <c r="J1939" s="69">
        <v>13.75</v>
      </c>
      <c r="K1939" s="69">
        <v>15.71</v>
      </c>
      <c r="L1939" s="69">
        <v>29.46</v>
      </c>
      <c r="M1939" s="69">
        <v>29.46</v>
      </c>
      <c r="N1939" s="40"/>
    </row>
    <row r="1940" spans="1:14" ht="24" x14ac:dyDescent="0.3">
      <c r="A1940" s="47" t="s">
        <v>5158</v>
      </c>
      <c r="B1940" s="63" t="s">
        <v>2711</v>
      </c>
      <c r="C1940" s="64" t="s">
        <v>170</v>
      </c>
      <c r="D1940" s="65">
        <v>91940</v>
      </c>
      <c r="E1940" s="66" t="s">
        <v>968</v>
      </c>
      <c r="F1940" s="67" t="s">
        <v>101</v>
      </c>
      <c r="G1940" s="68">
        <v>1</v>
      </c>
      <c r="H1940" s="68">
        <v>1</v>
      </c>
      <c r="I1940" s="69">
        <v>1</v>
      </c>
      <c r="J1940" s="69">
        <v>4.42</v>
      </c>
      <c r="K1940" s="69">
        <v>8.7200000000000006</v>
      </c>
      <c r="L1940" s="69">
        <v>13.14</v>
      </c>
      <c r="M1940" s="69">
        <v>13.14</v>
      </c>
      <c r="N1940" s="41"/>
    </row>
    <row r="1941" spans="1:14" ht="24" x14ac:dyDescent="0.3">
      <c r="A1941" s="47" t="s">
        <v>5159</v>
      </c>
      <c r="B1941" s="63" t="s">
        <v>2712</v>
      </c>
      <c r="C1941" s="64" t="s">
        <v>170</v>
      </c>
      <c r="D1941" s="65">
        <v>92008</v>
      </c>
      <c r="E1941" s="70" t="s">
        <v>3221</v>
      </c>
      <c r="F1941" s="67" t="s">
        <v>101</v>
      </c>
      <c r="G1941" s="68">
        <v>8</v>
      </c>
      <c r="H1941" s="68">
        <v>1</v>
      </c>
      <c r="I1941" s="69">
        <v>8</v>
      </c>
      <c r="J1941" s="69">
        <v>20.07</v>
      </c>
      <c r="K1941" s="69">
        <v>16.260000000000002</v>
      </c>
      <c r="L1941" s="69">
        <v>290.64</v>
      </c>
      <c r="M1941" s="69">
        <v>290.64</v>
      </c>
      <c r="N1941" s="41"/>
    </row>
    <row r="1942" spans="1:14" ht="24" x14ac:dyDescent="0.3">
      <c r="A1942" s="47" t="s">
        <v>5160</v>
      </c>
      <c r="B1942" s="63" t="s">
        <v>2713</v>
      </c>
      <c r="C1942" s="64" t="s">
        <v>170</v>
      </c>
      <c r="D1942" s="65">
        <v>91941</v>
      </c>
      <c r="E1942" s="70" t="s">
        <v>3197</v>
      </c>
      <c r="F1942" s="67" t="s">
        <v>101</v>
      </c>
      <c r="G1942" s="68">
        <v>8</v>
      </c>
      <c r="H1942" s="68">
        <v>1</v>
      </c>
      <c r="I1942" s="69">
        <v>8</v>
      </c>
      <c r="J1942" s="69">
        <v>3.13</v>
      </c>
      <c r="K1942" s="69">
        <v>4.97</v>
      </c>
      <c r="L1942" s="69">
        <v>64.8</v>
      </c>
      <c r="M1942" s="69">
        <v>64.8</v>
      </c>
      <c r="N1942" s="41"/>
    </row>
    <row r="1943" spans="1:14" ht="24" x14ac:dyDescent="0.3">
      <c r="A1943" s="47" t="s">
        <v>5161</v>
      </c>
      <c r="B1943" s="63" t="s">
        <v>2714</v>
      </c>
      <c r="C1943" s="64" t="s">
        <v>170</v>
      </c>
      <c r="D1943" s="65">
        <v>91926</v>
      </c>
      <c r="E1943" s="66" t="s">
        <v>2715</v>
      </c>
      <c r="F1943" s="67" t="s">
        <v>123</v>
      </c>
      <c r="G1943" s="68">
        <v>730</v>
      </c>
      <c r="H1943" s="68">
        <v>1</v>
      </c>
      <c r="I1943" s="69">
        <v>730</v>
      </c>
      <c r="J1943" s="69">
        <v>2.4900000000000002</v>
      </c>
      <c r="K1943" s="69">
        <v>0.84</v>
      </c>
      <c r="L1943" s="69">
        <v>2430.9</v>
      </c>
      <c r="M1943" s="69">
        <v>2430.9</v>
      </c>
      <c r="N1943" s="41"/>
    </row>
    <row r="1944" spans="1:14" ht="36" x14ac:dyDescent="0.3">
      <c r="A1944" s="47" t="s">
        <v>5162</v>
      </c>
      <c r="B1944" s="63" t="s">
        <v>2716</v>
      </c>
      <c r="C1944" s="64" t="s">
        <v>170</v>
      </c>
      <c r="D1944" s="65">
        <v>101883</v>
      </c>
      <c r="E1944" s="66" t="s">
        <v>2076</v>
      </c>
      <c r="F1944" s="67" t="s">
        <v>101</v>
      </c>
      <c r="G1944" s="68">
        <v>1</v>
      </c>
      <c r="H1944" s="68">
        <v>1</v>
      </c>
      <c r="I1944" s="69">
        <v>1</v>
      </c>
      <c r="J1944" s="69">
        <v>411.06</v>
      </c>
      <c r="K1944" s="69">
        <v>17.41</v>
      </c>
      <c r="L1944" s="69">
        <v>428.47</v>
      </c>
      <c r="M1944" s="69">
        <v>428.47</v>
      </c>
      <c r="N1944" s="41"/>
    </row>
    <row r="1945" spans="1:14" ht="24" x14ac:dyDescent="0.3">
      <c r="A1945" s="47" t="s">
        <v>5163</v>
      </c>
      <c r="B1945" s="63" t="s">
        <v>2717</v>
      </c>
      <c r="C1945" s="64" t="s">
        <v>170</v>
      </c>
      <c r="D1945" s="65">
        <v>93671</v>
      </c>
      <c r="E1945" s="66" t="s">
        <v>183</v>
      </c>
      <c r="F1945" s="67" t="s">
        <v>101</v>
      </c>
      <c r="G1945" s="68">
        <v>1</v>
      </c>
      <c r="H1945" s="68">
        <v>1</v>
      </c>
      <c r="I1945" s="69">
        <v>1</v>
      </c>
      <c r="J1945" s="69">
        <v>55.32</v>
      </c>
      <c r="K1945" s="69">
        <v>8.07</v>
      </c>
      <c r="L1945" s="69">
        <v>63.39</v>
      </c>
      <c r="M1945" s="69">
        <v>63.39</v>
      </c>
      <c r="N1945" s="41"/>
    </row>
    <row r="1946" spans="1:14" x14ac:dyDescent="0.25">
      <c r="A1946" s="47" t="s">
        <v>5164</v>
      </c>
      <c r="B1946" s="63" t="s">
        <v>2718</v>
      </c>
      <c r="C1946" s="64" t="s">
        <v>104</v>
      </c>
      <c r="D1946" s="65">
        <v>71184</v>
      </c>
      <c r="E1946" s="66" t="s">
        <v>186</v>
      </c>
      <c r="F1946" s="67" t="s">
        <v>101</v>
      </c>
      <c r="G1946" s="68">
        <v>3</v>
      </c>
      <c r="H1946" s="68">
        <v>1</v>
      </c>
      <c r="I1946" s="69">
        <v>3</v>
      </c>
      <c r="J1946" s="69">
        <v>72.010000000000005</v>
      </c>
      <c r="K1946" s="69">
        <v>29.65</v>
      </c>
      <c r="L1946" s="69">
        <v>304.98</v>
      </c>
      <c r="M1946" s="69">
        <v>304.98</v>
      </c>
      <c r="N1946" s="40"/>
    </row>
    <row r="1947" spans="1:14" ht="24" x14ac:dyDescent="0.3">
      <c r="A1947" s="47" t="s">
        <v>5165</v>
      </c>
      <c r="B1947" s="63" t="s">
        <v>2719</v>
      </c>
      <c r="C1947" s="64" t="s">
        <v>170</v>
      </c>
      <c r="D1947" s="65">
        <v>93655</v>
      </c>
      <c r="E1947" s="70" t="s">
        <v>3222</v>
      </c>
      <c r="F1947" s="67" t="s">
        <v>101</v>
      </c>
      <c r="G1947" s="68">
        <v>3</v>
      </c>
      <c r="H1947" s="68">
        <v>1</v>
      </c>
      <c r="I1947" s="69">
        <v>3</v>
      </c>
      <c r="J1947" s="69">
        <v>8.65</v>
      </c>
      <c r="K1947" s="69">
        <v>1.96</v>
      </c>
      <c r="L1947" s="69">
        <v>31.83</v>
      </c>
      <c r="M1947" s="69">
        <v>31.83</v>
      </c>
      <c r="N1947" s="41"/>
    </row>
    <row r="1948" spans="1:14" ht="24" x14ac:dyDescent="0.3">
      <c r="A1948" s="47" t="s">
        <v>5166</v>
      </c>
      <c r="B1948" s="63" t="s">
        <v>2720</v>
      </c>
      <c r="C1948" s="64" t="s">
        <v>170</v>
      </c>
      <c r="D1948" s="65">
        <v>93654</v>
      </c>
      <c r="E1948" s="70" t="s">
        <v>3150</v>
      </c>
      <c r="F1948" s="67" t="s">
        <v>101</v>
      </c>
      <c r="G1948" s="68">
        <v>5</v>
      </c>
      <c r="H1948" s="68">
        <v>1</v>
      </c>
      <c r="I1948" s="69">
        <v>5</v>
      </c>
      <c r="J1948" s="69">
        <v>8.24</v>
      </c>
      <c r="K1948" s="69">
        <v>1.38</v>
      </c>
      <c r="L1948" s="69">
        <v>48.1</v>
      </c>
      <c r="M1948" s="69">
        <v>48.1</v>
      </c>
      <c r="N1948" s="41"/>
    </row>
    <row r="1949" spans="1:14" x14ac:dyDescent="0.25">
      <c r="A1949" s="47" t="s">
        <v>5167</v>
      </c>
      <c r="B1949" s="57" t="s">
        <v>2721</v>
      </c>
      <c r="C1949" s="60"/>
      <c r="D1949" s="60"/>
      <c r="E1949" s="59" t="s">
        <v>36</v>
      </c>
      <c r="F1949" s="60"/>
      <c r="G1949" s="61"/>
      <c r="H1949" s="61"/>
      <c r="I1949" s="61"/>
      <c r="J1949" s="61"/>
      <c r="K1949" s="61"/>
      <c r="L1949" s="62">
        <v>15919.199999999999</v>
      </c>
      <c r="M1949" s="62">
        <v>15919.199999999999</v>
      </c>
      <c r="N1949" s="40"/>
    </row>
    <row r="1950" spans="1:14" x14ac:dyDescent="0.25">
      <c r="A1950" s="47" t="s">
        <v>5168</v>
      </c>
      <c r="B1950" s="72" t="s">
        <v>2722</v>
      </c>
      <c r="C1950" s="73"/>
      <c r="D1950" s="73"/>
      <c r="E1950" s="74" t="s">
        <v>2723</v>
      </c>
      <c r="F1950" s="73"/>
      <c r="G1950" s="75"/>
      <c r="H1950" s="75"/>
      <c r="I1950" s="75"/>
      <c r="J1950" s="75"/>
      <c r="K1950" s="75"/>
      <c r="L1950" s="76">
        <v>12541.73</v>
      </c>
      <c r="M1950" s="76">
        <v>12541.73</v>
      </c>
      <c r="N1950" s="40"/>
    </row>
    <row r="1951" spans="1:14" x14ac:dyDescent="0.3">
      <c r="A1951" s="47" t="s">
        <v>5169</v>
      </c>
      <c r="B1951" s="63" t="s">
        <v>2724</v>
      </c>
      <c r="C1951" s="64" t="s">
        <v>104</v>
      </c>
      <c r="D1951" s="65">
        <v>100160</v>
      </c>
      <c r="E1951" s="66" t="s">
        <v>1190</v>
      </c>
      <c r="F1951" s="67" t="s">
        <v>106</v>
      </c>
      <c r="G1951" s="68">
        <v>39.299999999999997</v>
      </c>
      <c r="H1951" s="68">
        <v>1</v>
      </c>
      <c r="I1951" s="69">
        <v>39.299999999999997</v>
      </c>
      <c r="J1951" s="69">
        <v>19.62</v>
      </c>
      <c r="K1951" s="69">
        <v>22.08</v>
      </c>
      <c r="L1951" s="69">
        <v>1638.81</v>
      </c>
      <c r="M1951" s="69">
        <v>1638.81</v>
      </c>
      <c r="N1951" s="41"/>
    </row>
    <row r="1952" spans="1:14" x14ac:dyDescent="0.25">
      <c r="A1952" s="47" t="s">
        <v>5170</v>
      </c>
      <c r="B1952" s="63" t="s">
        <v>2725</v>
      </c>
      <c r="C1952" s="64" t="s">
        <v>104</v>
      </c>
      <c r="D1952" s="65">
        <v>100501</v>
      </c>
      <c r="E1952" s="66" t="s">
        <v>1188</v>
      </c>
      <c r="F1952" s="67" t="s">
        <v>106</v>
      </c>
      <c r="G1952" s="68">
        <v>76.959999999999994</v>
      </c>
      <c r="H1952" s="68">
        <v>1</v>
      </c>
      <c r="I1952" s="69">
        <v>76.959999999999994</v>
      </c>
      <c r="J1952" s="69">
        <v>99.33</v>
      </c>
      <c r="K1952" s="69">
        <v>42.34</v>
      </c>
      <c r="L1952" s="69">
        <v>10902.92</v>
      </c>
      <c r="M1952" s="69">
        <v>10902.92</v>
      </c>
      <c r="N1952" s="40"/>
    </row>
    <row r="1953" spans="1:14" x14ac:dyDescent="0.25">
      <c r="A1953" s="47" t="s">
        <v>5171</v>
      </c>
      <c r="B1953" s="72" t="s">
        <v>2726</v>
      </c>
      <c r="C1953" s="73"/>
      <c r="D1953" s="73"/>
      <c r="E1953" s="74" t="s">
        <v>2622</v>
      </c>
      <c r="F1953" s="73"/>
      <c r="G1953" s="75"/>
      <c r="H1953" s="75"/>
      <c r="I1953" s="75"/>
      <c r="J1953" s="75"/>
      <c r="K1953" s="75"/>
      <c r="L1953" s="76">
        <v>1863.55</v>
      </c>
      <c r="M1953" s="76">
        <v>1863.55</v>
      </c>
      <c r="N1953" s="40"/>
    </row>
    <row r="1954" spans="1:14" x14ac:dyDescent="0.25">
      <c r="A1954" s="47" t="s">
        <v>5172</v>
      </c>
      <c r="B1954" s="63" t="s">
        <v>2727</v>
      </c>
      <c r="C1954" s="64" t="s">
        <v>104</v>
      </c>
      <c r="D1954" s="65">
        <v>100102</v>
      </c>
      <c r="E1954" s="66" t="s">
        <v>2728</v>
      </c>
      <c r="F1954" s="67" t="s">
        <v>106</v>
      </c>
      <c r="G1954" s="68">
        <v>26.34</v>
      </c>
      <c r="H1954" s="68">
        <v>1</v>
      </c>
      <c r="I1954" s="69">
        <v>26.34</v>
      </c>
      <c r="J1954" s="69">
        <v>38.71</v>
      </c>
      <c r="K1954" s="69">
        <v>32.04</v>
      </c>
      <c r="L1954" s="69">
        <v>1863.55</v>
      </c>
      <c r="M1954" s="69">
        <v>1863.55</v>
      </c>
      <c r="N1954" s="40"/>
    </row>
    <row r="1955" spans="1:14" x14ac:dyDescent="0.25">
      <c r="A1955" s="47" t="s">
        <v>5173</v>
      </c>
      <c r="B1955" s="72" t="s">
        <v>2729</v>
      </c>
      <c r="C1955" s="73"/>
      <c r="D1955" s="73"/>
      <c r="E1955" s="74" t="s">
        <v>2730</v>
      </c>
      <c r="F1955" s="73"/>
      <c r="G1955" s="75"/>
      <c r="H1955" s="75"/>
      <c r="I1955" s="75"/>
      <c r="J1955" s="75"/>
      <c r="K1955" s="75"/>
      <c r="L1955" s="76">
        <v>1513.92</v>
      </c>
      <c r="M1955" s="76">
        <v>1513.92</v>
      </c>
      <c r="N1955" s="40"/>
    </row>
    <row r="1956" spans="1:14" ht="24" x14ac:dyDescent="0.3">
      <c r="A1956" s="47" t="s">
        <v>5174</v>
      </c>
      <c r="B1956" s="63" t="s">
        <v>2731</v>
      </c>
      <c r="C1956" s="64" t="s">
        <v>270</v>
      </c>
      <c r="D1956" s="77" t="s">
        <v>2732</v>
      </c>
      <c r="E1956" s="70" t="s">
        <v>3223</v>
      </c>
      <c r="F1956" s="67" t="s">
        <v>123</v>
      </c>
      <c r="G1956" s="68">
        <v>32</v>
      </c>
      <c r="H1956" s="68">
        <v>1</v>
      </c>
      <c r="I1956" s="69">
        <v>32</v>
      </c>
      <c r="J1956" s="69">
        <v>32.35</v>
      </c>
      <c r="K1956" s="69">
        <v>14.96</v>
      </c>
      <c r="L1956" s="69">
        <v>1513.92</v>
      </c>
      <c r="M1956" s="69">
        <v>1513.92</v>
      </c>
      <c r="N1956" s="41"/>
    </row>
    <row r="1957" spans="1:14" x14ac:dyDescent="0.25">
      <c r="A1957" s="47" t="s">
        <v>5175</v>
      </c>
      <c r="B1957" s="57" t="s">
        <v>2733</v>
      </c>
      <c r="C1957" s="60"/>
      <c r="D1957" s="60"/>
      <c r="E1957" s="59" t="s">
        <v>38</v>
      </c>
      <c r="F1957" s="60"/>
      <c r="G1957" s="61"/>
      <c r="H1957" s="61"/>
      <c r="I1957" s="61"/>
      <c r="J1957" s="61"/>
      <c r="K1957" s="61"/>
      <c r="L1957" s="62">
        <v>2844.1</v>
      </c>
      <c r="M1957" s="62">
        <v>2844.1</v>
      </c>
      <c r="N1957" s="40"/>
    </row>
    <row r="1958" spans="1:14" x14ac:dyDescent="0.25">
      <c r="A1958" s="47" t="s">
        <v>5176</v>
      </c>
      <c r="B1958" s="72" t="s">
        <v>2734</v>
      </c>
      <c r="C1958" s="73"/>
      <c r="D1958" s="73"/>
      <c r="E1958" s="74" t="s">
        <v>912</v>
      </c>
      <c r="F1958" s="73"/>
      <c r="G1958" s="75"/>
      <c r="H1958" s="75"/>
      <c r="I1958" s="75"/>
      <c r="J1958" s="75"/>
      <c r="K1958" s="75"/>
      <c r="L1958" s="76">
        <v>2844.1</v>
      </c>
      <c r="M1958" s="76">
        <v>2844.1</v>
      </c>
      <c r="N1958" s="40"/>
    </row>
    <row r="1959" spans="1:14" x14ac:dyDescent="0.25">
      <c r="A1959" s="47" t="s">
        <v>5177</v>
      </c>
      <c r="B1959" s="63" t="s">
        <v>2735</v>
      </c>
      <c r="C1959" s="64" t="s">
        <v>104</v>
      </c>
      <c r="D1959" s="65">
        <v>120902</v>
      </c>
      <c r="E1959" s="66" t="s">
        <v>1195</v>
      </c>
      <c r="F1959" s="67" t="s">
        <v>106</v>
      </c>
      <c r="G1959" s="68">
        <v>101.07</v>
      </c>
      <c r="H1959" s="68">
        <v>1</v>
      </c>
      <c r="I1959" s="69">
        <v>101.07</v>
      </c>
      <c r="J1959" s="69">
        <v>10.95</v>
      </c>
      <c r="K1959" s="69">
        <v>17.190000000000001</v>
      </c>
      <c r="L1959" s="69">
        <v>2844.1</v>
      </c>
      <c r="M1959" s="69">
        <v>2844.1</v>
      </c>
      <c r="N1959" s="40"/>
    </row>
    <row r="1960" spans="1:14" x14ac:dyDescent="0.25">
      <c r="A1960" s="47" t="s">
        <v>5178</v>
      </c>
      <c r="B1960" s="57" t="s">
        <v>2736</v>
      </c>
      <c r="C1960" s="60"/>
      <c r="D1960" s="60"/>
      <c r="E1960" s="59" t="s">
        <v>40</v>
      </c>
      <c r="F1960" s="60"/>
      <c r="G1960" s="61"/>
      <c r="H1960" s="61"/>
      <c r="I1960" s="61"/>
      <c r="J1960" s="61"/>
      <c r="K1960" s="61"/>
      <c r="L1960" s="62">
        <v>72237</v>
      </c>
      <c r="M1960" s="62">
        <v>72237</v>
      </c>
      <c r="N1960" s="40"/>
    </row>
    <row r="1961" spans="1:14" ht="36" x14ac:dyDescent="0.3">
      <c r="A1961" s="47" t="s">
        <v>5179</v>
      </c>
      <c r="B1961" s="63" t="s">
        <v>2737</v>
      </c>
      <c r="C1961" s="64" t="s">
        <v>170</v>
      </c>
      <c r="D1961" s="65">
        <v>100773</v>
      </c>
      <c r="E1961" s="66" t="s">
        <v>2738</v>
      </c>
      <c r="F1961" s="67" t="s">
        <v>795</v>
      </c>
      <c r="G1961" s="68">
        <v>3980</v>
      </c>
      <c r="H1961" s="68">
        <v>1</v>
      </c>
      <c r="I1961" s="69">
        <v>3980</v>
      </c>
      <c r="J1961" s="69">
        <v>17.190000000000001</v>
      </c>
      <c r="K1961" s="69">
        <v>0.96</v>
      </c>
      <c r="L1961" s="69">
        <v>72237</v>
      </c>
      <c r="M1961" s="69">
        <v>72237</v>
      </c>
      <c r="N1961" s="42"/>
    </row>
    <row r="1962" spans="1:14" x14ac:dyDescent="0.25">
      <c r="A1962" s="47" t="s">
        <v>5180</v>
      </c>
      <c r="B1962" s="57" t="s">
        <v>2739</v>
      </c>
      <c r="C1962" s="60"/>
      <c r="D1962" s="60"/>
      <c r="E1962" s="59" t="s">
        <v>42</v>
      </c>
      <c r="F1962" s="60"/>
      <c r="G1962" s="61"/>
      <c r="H1962" s="61"/>
      <c r="I1962" s="61"/>
      <c r="J1962" s="61"/>
      <c r="K1962" s="61"/>
      <c r="L1962" s="62">
        <v>35401.370000000003</v>
      </c>
      <c r="M1962" s="62">
        <v>35401.370000000003</v>
      </c>
      <c r="N1962" s="40"/>
    </row>
    <row r="1963" spans="1:14" x14ac:dyDescent="0.25">
      <c r="A1963" s="47" t="s">
        <v>5181</v>
      </c>
      <c r="B1963" s="63" t="s">
        <v>2740</v>
      </c>
      <c r="C1963" s="64" t="s">
        <v>104</v>
      </c>
      <c r="D1963" s="65">
        <v>160966</v>
      </c>
      <c r="E1963" s="66" t="s">
        <v>2741</v>
      </c>
      <c r="F1963" s="67" t="s">
        <v>106</v>
      </c>
      <c r="G1963" s="68">
        <v>497.35</v>
      </c>
      <c r="H1963" s="68">
        <v>1</v>
      </c>
      <c r="I1963" s="69">
        <v>497.35</v>
      </c>
      <c r="J1963" s="69">
        <v>66.430000000000007</v>
      </c>
      <c r="K1963" s="69">
        <v>4.75</v>
      </c>
      <c r="L1963" s="69">
        <v>35401.370000000003</v>
      </c>
      <c r="M1963" s="69">
        <v>35401.370000000003</v>
      </c>
      <c r="N1963" s="40"/>
    </row>
    <row r="1964" spans="1:14" x14ac:dyDescent="0.25">
      <c r="A1964" s="47" t="s">
        <v>5182</v>
      </c>
      <c r="B1964" s="57" t="s">
        <v>2742</v>
      </c>
      <c r="C1964" s="60"/>
      <c r="D1964" s="60"/>
      <c r="E1964" s="59" t="s">
        <v>44</v>
      </c>
      <c r="F1964" s="60"/>
      <c r="G1964" s="61"/>
      <c r="H1964" s="61"/>
      <c r="I1964" s="61"/>
      <c r="J1964" s="61"/>
      <c r="K1964" s="61"/>
      <c r="L1964" s="62">
        <v>3381</v>
      </c>
      <c r="M1964" s="62">
        <v>3381</v>
      </c>
      <c r="N1964" s="40"/>
    </row>
    <row r="1965" spans="1:14" x14ac:dyDescent="0.25">
      <c r="A1965" s="47" t="s">
        <v>5183</v>
      </c>
      <c r="B1965" s="72" t="s">
        <v>2743</v>
      </c>
      <c r="C1965" s="73"/>
      <c r="D1965" s="73"/>
      <c r="E1965" s="74" t="s">
        <v>2744</v>
      </c>
      <c r="F1965" s="73"/>
      <c r="G1965" s="75"/>
      <c r="H1965" s="75"/>
      <c r="I1965" s="75"/>
      <c r="J1965" s="75"/>
      <c r="K1965" s="75"/>
      <c r="L1965" s="76">
        <v>3381</v>
      </c>
      <c r="M1965" s="76">
        <v>3381</v>
      </c>
      <c r="N1965" s="40"/>
    </row>
    <row r="1966" spans="1:14" x14ac:dyDescent="0.3">
      <c r="A1966" s="47" t="s">
        <v>5184</v>
      </c>
      <c r="B1966" s="63" t="s">
        <v>2745</v>
      </c>
      <c r="C1966" s="64" t="s">
        <v>270</v>
      </c>
      <c r="D1966" s="77" t="s">
        <v>2746</v>
      </c>
      <c r="E1966" s="66" t="s">
        <v>2747</v>
      </c>
      <c r="F1966" s="67" t="s">
        <v>123</v>
      </c>
      <c r="G1966" s="68">
        <v>10</v>
      </c>
      <c r="H1966" s="68">
        <v>1</v>
      </c>
      <c r="I1966" s="69">
        <v>10</v>
      </c>
      <c r="J1966" s="69">
        <v>305.2</v>
      </c>
      <c r="K1966" s="69">
        <v>32.9</v>
      </c>
      <c r="L1966" s="69">
        <v>3381</v>
      </c>
      <c r="M1966" s="69">
        <v>3381</v>
      </c>
      <c r="N1966" s="41"/>
    </row>
    <row r="1967" spans="1:14" x14ac:dyDescent="0.25">
      <c r="A1967" s="47" t="s">
        <v>5185</v>
      </c>
      <c r="B1967" s="57" t="s">
        <v>2748</v>
      </c>
      <c r="C1967" s="60"/>
      <c r="D1967" s="60"/>
      <c r="E1967" s="59" t="s">
        <v>48</v>
      </c>
      <c r="F1967" s="60"/>
      <c r="G1967" s="61"/>
      <c r="H1967" s="61"/>
      <c r="I1967" s="61"/>
      <c r="J1967" s="61"/>
      <c r="K1967" s="61"/>
      <c r="L1967" s="62">
        <v>4719.57</v>
      </c>
      <c r="M1967" s="62">
        <v>4719.57</v>
      </c>
      <c r="N1967" s="40"/>
    </row>
    <row r="1968" spans="1:14" x14ac:dyDescent="0.25">
      <c r="A1968" s="47" t="s">
        <v>5186</v>
      </c>
      <c r="B1968" s="63" t="s">
        <v>2749</v>
      </c>
      <c r="C1968" s="64" t="s">
        <v>104</v>
      </c>
      <c r="D1968" s="65">
        <v>200150</v>
      </c>
      <c r="E1968" s="66" t="s">
        <v>2750</v>
      </c>
      <c r="F1968" s="67" t="s">
        <v>106</v>
      </c>
      <c r="G1968" s="68">
        <v>179.24</v>
      </c>
      <c r="H1968" s="68">
        <v>1</v>
      </c>
      <c r="I1968" s="69">
        <v>179.24</v>
      </c>
      <c r="J1968" s="69">
        <v>2.98</v>
      </c>
      <c r="K1968" s="69">
        <v>0.96</v>
      </c>
      <c r="L1968" s="69">
        <v>706.2</v>
      </c>
      <c r="M1968" s="69">
        <v>706.2</v>
      </c>
      <c r="N1968" s="40"/>
    </row>
    <row r="1969" spans="1:14" x14ac:dyDescent="0.25">
      <c r="A1969" s="47" t="s">
        <v>5187</v>
      </c>
      <c r="B1969" s="63" t="s">
        <v>2751</v>
      </c>
      <c r="C1969" s="64" t="s">
        <v>104</v>
      </c>
      <c r="D1969" s="65">
        <v>200403</v>
      </c>
      <c r="E1969" s="66" t="s">
        <v>827</v>
      </c>
      <c r="F1969" s="67" t="s">
        <v>106</v>
      </c>
      <c r="G1969" s="68">
        <v>281.64</v>
      </c>
      <c r="H1969" s="68">
        <v>1</v>
      </c>
      <c r="I1969" s="69">
        <v>281.64</v>
      </c>
      <c r="J1969" s="69">
        <v>2.3199999999999998</v>
      </c>
      <c r="K1969" s="69">
        <v>11.93</v>
      </c>
      <c r="L1969" s="69">
        <v>4013.37</v>
      </c>
      <c r="M1969" s="69">
        <v>4013.37</v>
      </c>
      <c r="N1969" s="40"/>
    </row>
    <row r="1970" spans="1:14" x14ac:dyDescent="0.25">
      <c r="A1970" s="47" t="s">
        <v>5188</v>
      </c>
      <c r="B1970" s="57" t="s">
        <v>2752</v>
      </c>
      <c r="C1970" s="60"/>
      <c r="D1970" s="60"/>
      <c r="E1970" s="59" t="s">
        <v>52</v>
      </c>
      <c r="F1970" s="60"/>
      <c r="G1970" s="61"/>
      <c r="H1970" s="61"/>
      <c r="I1970" s="61"/>
      <c r="J1970" s="61"/>
      <c r="K1970" s="61"/>
      <c r="L1970" s="62">
        <v>23756.510000000002</v>
      </c>
      <c r="M1970" s="62">
        <v>23756.510000000002</v>
      </c>
      <c r="N1970" s="40"/>
    </row>
    <row r="1971" spans="1:14" x14ac:dyDescent="0.25">
      <c r="A1971" s="47" t="s">
        <v>5189</v>
      </c>
      <c r="B1971" s="72" t="s">
        <v>2753</v>
      </c>
      <c r="C1971" s="73"/>
      <c r="D1971" s="73"/>
      <c r="E1971" s="74" t="s">
        <v>2754</v>
      </c>
      <c r="F1971" s="73"/>
      <c r="G1971" s="75"/>
      <c r="H1971" s="75"/>
      <c r="I1971" s="75"/>
      <c r="J1971" s="75"/>
      <c r="K1971" s="75"/>
      <c r="L1971" s="76">
        <v>17260.88</v>
      </c>
      <c r="M1971" s="76">
        <v>17260.88</v>
      </c>
      <c r="N1971" s="40"/>
    </row>
    <row r="1972" spans="1:14" x14ac:dyDescent="0.25">
      <c r="A1972" s="47" t="s">
        <v>5190</v>
      </c>
      <c r="B1972" s="63" t="s">
        <v>2755</v>
      </c>
      <c r="C1972" s="64" t="s">
        <v>104</v>
      </c>
      <c r="D1972" s="65">
        <v>220061</v>
      </c>
      <c r="E1972" s="66" t="s">
        <v>2756</v>
      </c>
      <c r="F1972" s="67" t="s">
        <v>106</v>
      </c>
      <c r="G1972" s="68">
        <v>397.35</v>
      </c>
      <c r="H1972" s="68">
        <v>1</v>
      </c>
      <c r="I1972" s="69">
        <v>397.35</v>
      </c>
      <c r="J1972" s="69">
        <v>34.32</v>
      </c>
      <c r="K1972" s="69">
        <v>9.1199999999999992</v>
      </c>
      <c r="L1972" s="69">
        <v>17260.88</v>
      </c>
      <c r="M1972" s="69">
        <v>17260.88</v>
      </c>
      <c r="N1972" s="40"/>
    </row>
    <row r="1973" spans="1:14" x14ac:dyDescent="0.25">
      <c r="A1973" s="47" t="s">
        <v>5191</v>
      </c>
      <c r="B1973" s="72" t="s">
        <v>2757</v>
      </c>
      <c r="C1973" s="73"/>
      <c r="D1973" s="73"/>
      <c r="E1973" s="74" t="s">
        <v>2758</v>
      </c>
      <c r="F1973" s="73"/>
      <c r="G1973" s="75"/>
      <c r="H1973" s="75"/>
      <c r="I1973" s="75"/>
      <c r="J1973" s="75"/>
      <c r="K1973" s="75"/>
      <c r="L1973" s="76">
        <v>724</v>
      </c>
      <c r="M1973" s="76">
        <v>724</v>
      </c>
      <c r="N1973" s="40"/>
    </row>
    <row r="1974" spans="1:14" x14ac:dyDescent="0.25">
      <c r="A1974" s="47" t="s">
        <v>5192</v>
      </c>
      <c r="B1974" s="63" t="s">
        <v>2759</v>
      </c>
      <c r="C1974" s="64" t="s">
        <v>104</v>
      </c>
      <c r="D1974" s="65">
        <v>220102</v>
      </c>
      <c r="E1974" s="66" t="s">
        <v>2760</v>
      </c>
      <c r="F1974" s="67" t="s">
        <v>106</v>
      </c>
      <c r="G1974" s="68">
        <v>25</v>
      </c>
      <c r="H1974" s="68">
        <v>1</v>
      </c>
      <c r="I1974" s="69">
        <v>25</v>
      </c>
      <c r="J1974" s="69">
        <v>18.77</v>
      </c>
      <c r="K1974" s="69">
        <v>10.19</v>
      </c>
      <c r="L1974" s="69">
        <v>724</v>
      </c>
      <c r="M1974" s="69">
        <v>724</v>
      </c>
      <c r="N1974" s="40"/>
    </row>
    <row r="1975" spans="1:14" x14ac:dyDescent="0.25">
      <c r="A1975" s="47" t="s">
        <v>5193</v>
      </c>
      <c r="B1975" s="72" t="s">
        <v>2761</v>
      </c>
      <c r="C1975" s="73"/>
      <c r="D1975" s="73"/>
      <c r="E1975" s="74" t="s">
        <v>2762</v>
      </c>
      <c r="F1975" s="73"/>
      <c r="G1975" s="75"/>
      <c r="H1975" s="75"/>
      <c r="I1975" s="75"/>
      <c r="J1975" s="75"/>
      <c r="K1975" s="75"/>
      <c r="L1975" s="76">
        <v>5771.63</v>
      </c>
      <c r="M1975" s="76">
        <v>5771.63</v>
      </c>
      <c r="N1975" s="40"/>
    </row>
    <row r="1976" spans="1:14" ht="24" x14ac:dyDescent="0.3">
      <c r="A1976" s="47" t="s">
        <v>5194</v>
      </c>
      <c r="B1976" s="63" t="s">
        <v>2763</v>
      </c>
      <c r="C1976" s="64" t="s">
        <v>104</v>
      </c>
      <c r="D1976" s="65">
        <v>220100</v>
      </c>
      <c r="E1976" s="66" t="s">
        <v>720</v>
      </c>
      <c r="F1976" s="67" t="s">
        <v>106</v>
      </c>
      <c r="G1976" s="68">
        <v>80.959999999999994</v>
      </c>
      <c r="H1976" s="68">
        <v>1</v>
      </c>
      <c r="I1976" s="69">
        <v>80.959999999999994</v>
      </c>
      <c r="J1976" s="69">
        <v>39.92</v>
      </c>
      <c r="K1976" s="69">
        <v>31.37</v>
      </c>
      <c r="L1976" s="69">
        <v>5771.63</v>
      </c>
      <c r="M1976" s="69">
        <v>5771.63</v>
      </c>
      <c r="N1976" s="41"/>
    </row>
    <row r="1977" spans="1:14" x14ac:dyDescent="0.25">
      <c r="A1977" s="47" t="s">
        <v>5195</v>
      </c>
      <c r="B1977" s="57" t="s">
        <v>2764</v>
      </c>
      <c r="C1977" s="60"/>
      <c r="D1977" s="60"/>
      <c r="E1977" s="59" t="s">
        <v>60</v>
      </c>
      <c r="F1977" s="60"/>
      <c r="G1977" s="61"/>
      <c r="H1977" s="61"/>
      <c r="I1977" s="61"/>
      <c r="J1977" s="61"/>
      <c r="K1977" s="61"/>
      <c r="L1977" s="62">
        <v>33680.490000000005</v>
      </c>
      <c r="M1977" s="62">
        <v>33680.490000000005</v>
      </c>
      <c r="N1977" s="40"/>
    </row>
    <row r="1978" spans="1:14" x14ac:dyDescent="0.25">
      <c r="A1978" s="47" t="s">
        <v>5196</v>
      </c>
      <c r="B1978" s="72" t="s">
        <v>2765</v>
      </c>
      <c r="C1978" s="73"/>
      <c r="D1978" s="73"/>
      <c r="E1978" s="74" t="s">
        <v>2766</v>
      </c>
      <c r="F1978" s="73"/>
      <c r="G1978" s="75"/>
      <c r="H1978" s="75"/>
      <c r="I1978" s="75"/>
      <c r="J1978" s="75"/>
      <c r="K1978" s="75"/>
      <c r="L1978" s="76">
        <v>3813.19</v>
      </c>
      <c r="M1978" s="76">
        <v>3813.19</v>
      </c>
      <c r="N1978" s="40"/>
    </row>
    <row r="1979" spans="1:14" x14ac:dyDescent="0.25">
      <c r="A1979" s="47" t="s">
        <v>5197</v>
      </c>
      <c r="B1979" s="63" t="s">
        <v>2767</v>
      </c>
      <c r="C1979" s="64" t="s">
        <v>104</v>
      </c>
      <c r="D1979" s="65">
        <v>261000</v>
      </c>
      <c r="E1979" s="66" t="s">
        <v>838</v>
      </c>
      <c r="F1979" s="67" t="s">
        <v>106</v>
      </c>
      <c r="G1979" s="68">
        <v>350.8</v>
      </c>
      <c r="H1979" s="68">
        <v>1</v>
      </c>
      <c r="I1979" s="69">
        <v>350.8</v>
      </c>
      <c r="J1979" s="69">
        <v>4.62</v>
      </c>
      <c r="K1979" s="69">
        <v>6.25</v>
      </c>
      <c r="L1979" s="69">
        <v>3813.19</v>
      </c>
      <c r="M1979" s="69">
        <v>3813.19</v>
      </c>
      <c r="N1979" s="40"/>
    </row>
    <row r="1980" spans="1:14" x14ac:dyDescent="0.25">
      <c r="A1980" s="47" t="s">
        <v>5198</v>
      </c>
      <c r="B1980" s="72" t="s">
        <v>2768</v>
      </c>
      <c r="C1980" s="73"/>
      <c r="D1980" s="73"/>
      <c r="E1980" s="74" t="s">
        <v>2769</v>
      </c>
      <c r="F1980" s="73"/>
      <c r="G1980" s="75"/>
      <c r="H1980" s="75"/>
      <c r="I1980" s="75"/>
      <c r="J1980" s="75"/>
      <c r="K1980" s="75"/>
      <c r="L1980" s="76">
        <v>2448.81</v>
      </c>
      <c r="M1980" s="76">
        <v>2448.81</v>
      </c>
      <c r="N1980" s="40"/>
    </row>
    <row r="1981" spans="1:14" x14ac:dyDescent="0.25">
      <c r="A1981" s="47" t="s">
        <v>5199</v>
      </c>
      <c r="B1981" s="63" t="s">
        <v>2770</v>
      </c>
      <c r="C1981" s="64" t="s">
        <v>104</v>
      </c>
      <c r="D1981" s="65">
        <v>261609</v>
      </c>
      <c r="E1981" s="66" t="s">
        <v>1283</v>
      </c>
      <c r="F1981" s="67" t="s">
        <v>106</v>
      </c>
      <c r="G1981" s="68">
        <v>214.62</v>
      </c>
      <c r="H1981" s="68">
        <v>1</v>
      </c>
      <c r="I1981" s="69">
        <v>214.62</v>
      </c>
      <c r="J1981" s="69">
        <v>8.3000000000000007</v>
      </c>
      <c r="K1981" s="69">
        <v>3.11</v>
      </c>
      <c r="L1981" s="69">
        <v>2448.81</v>
      </c>
      <c r="M1981" s="69">
        <v>2448.81</v>
      </c>
      <c r="N1981" s="40"/>
    </row>
    <row r="1982" spans="1:14" x14ac:dyDescent="0.25">
      <c r="A1982" s="47" t="s">
        <v>5200</v>
      </c>
      <c r="B1982" s="72" t="s">
        <v>2771</v>
      </c>
      <c r="C1982" s="73"/>
      <c r="D1982" s="73"/>
      <c r="E1982" s="74" t="s">
        <v>2772</v>
      </c>
      <c r="F1982" s="73"/>
      <c r="G1982" s="75"/>
      <c r="H1982" s="75"/>
      <c r="I1982" s="75"/>
      <c r="J1982" s="75"/>
      <c r="K1982" s="75"/>
      <c r="L1982" s="76">
        <v>5674.76</v>
      </c>
      <c r="M1982" s="76">
        <v>5674.76</v>
      </c>
      <c r="N1982" s="40"/>
    </row>
    <row r="1983" spans="1:14" x14ac:dyDescent="0.25">
      <c r="A1983" s="47" t="s">
        <v>5201</v>
      </c>
      <c r="B1983" s="63" t="s">
        <v>2773</v>
      </c>
      <c r="C1983" s="64" t="s">
        <v>104</v>
      </c>
      <c r="D1983" s="65">
        <v>261609</v>
      </c>
      <c r="E1983" s="66" t="s">
        <v>1283</v>
      </c>
      <c r="F1983" s="67" t="s">
        <v>106</v>
      </c>
      <c r="G1983" s="68">
        <v>497.35</v>
      </c>
      <c r="H1983" s="68">
        <v>1</v>
      </c>
      <c r="I1983" s="69">
        <v>497.35</v>
      </c>
      <c r="J1983" s="69">
        <v>8.3000000000000007</v>
      </c>
      <c r="K1983" s="69">
        <v>3.11</v>
      </c>
      <c r="L1983" s="69">
        <v>5674.76</v>
      </c>
      <c r="M1983" s="69">
        <v>5674.76</v>
      </c>
      <c r="N1983" s="40"/>
    </row>
    <row r="1984" spans="1:14" x14ac:dyDescent="0.25">
      <c r="A1984" s="47" t="s">
        <v>5202</v>
      </c>
      <c r="B1984" s="72" t="s">
        <v>2774</v>
      </c>
      <c r="C1984" s="73"/>
      <c r="D1984" s="73"/>
      <c r="E1984" s="74" t="s">
        <v>2775</v>
      </c>
      <c r="F1984" s="73"/>
      <c r="G1984" s="75"/>
      <c r="H1984" s="75"/>
      <c r="I1984" s="75"/>
      <c r="J1984" s="75"/>
      <c r="K1984" s="75"/>
      <c r="L1984" s="76">
        <v>20900.940000000002</v>
      </c>
      <c r="M1984" s="76">
        <v>20900.940000000002</v>
      </c>
      <c r="N1984" s="40"/>
    </row>
    <row r="1985" spans="1:14" ht="24" x14ac:dyDescent="0.3">
      <c r="A1985" s="47" t="s">
        <v>5203</v>
      </c>
      <c r="B1985" s="63" t="s">
        <v>2776</v>
      </c>
      <c r="C1985" s="64" t="s">
        <v>170</v>
      </c>
      <c r="D1985" s="65">
        <v>102494</v>
      </c>
      <c r="E1985" s="70" t="s">
        <v>3224</v>
      </c>
      <c r="F1985" s="67" t="s">
        <v>106</v>
      </c>
      <c r="G1985" s="68">
        <v>397.35</v>
      </c>
      <c r="H1985" s="68">
        <v>1</v>
      </c>
      <c r="I1985" s="69">
        <v>397.35</v>
      </c>
      <c r="J1985" s="69">
        <v>44.98</v>
      </c>
      <c r="K1985" s="69">
        <v>6.06</v>
      </c>
      <c r="L1985" s="69">
        <v>20280.740000000002</v>
      </c>
      <c r="M1985" s="69">
        <v>20280.740000000002</v>
      </c>
      <c r="N1985" s="41"/>
    </row>
    <row r="1986" spans="1:14" ht="24" x14ac:dyDescent="0.3">
      <c r="A1986" s="47" t="s">
        <v>5204</v>
      </c>
      <c r="B1986" s="63" t="s">
        <v>2777</v>
      </c>
      <c r="C1986" s="64" t="s">
        <v>170</v>
      </c>
      <c r="D1986" s="65">
        <v>102506</v>
      </c>
      <c r="E1986" s="66" t="s">
        <v>2778</v>
      </c>
      <c r="F1986" s="67" t="s">
        <v>123</v>
      </c>
      <c r="G1986" s="68">
        <v>71.7</v>
      </c>
      <c r="H1986" s="68">
        <v>1</v>
      </c>
      <c r="I1986" s="69">
        <v>71.7</v>
      </c>
      <c r="J1986" s="69">
        <v>3.35</v>
      </c>
      <c r="K1986" s="69">
        <v>5.3</v>
      </c>
      <c r="L1986" s="69">
        <v>620.20000000000005</v>
      </c>
      <c r="M1986" s="69">
        <v>620.20000000000005</v>
      </c>
      <c r="N1986" s="41"/>
    </row>
    <row r="1987" spans="1:14" x14ac:dyDescent="0.25">
      <c r="A1987" s="47" t="s">
        <v>5205</v>
      </c>
      <c r="B1987" s="72" t="s">
        <v>2779</v>
      </c>
      <c r="C1987" s="73"/>
      <c r="D1987" s="73"/>
      <c r="E1987" s="74" t="s">
        <v>2780</v>
      </c>
      <c r="F1987" s="73"/>
      <c r="G1987" s="75"/>
      <c r="H1987" s="75"/>
      <c r="I1987" s="75"/>
      <c r="J1987" s="75"/>
      <c r="K1987" s="75"/>
      <c r="L1987" s="76">
        <v>842.79</v>
      </c>
      <c r="M1987" s="76">
        <v>842.79</v>
      </c>
      <c r="N1987" s="40"/>
    </row>
    <row r="1988" spans="1:14" x14ac:dyDescent="0.25">
      <c r="A1988" s="47" t="s">
        <v>5206</v>
      </c>
      <c r="B1988" s="63" t="s">
        <v>2781</v>
      </c>
      <c r="C1988" s="64" t="s">
        <v>104</v>
      </c>
      <c r="D1988" s="65">
        <v>261703</v>
      </c>
      <c r="E1988" s="66" t="s">
        <v>733</v>
      </c>
      <c r="F1988" s="67" t="s">
        <v>106</v>
      </c>
      <c r="G1988" s="68">
        <v>80.959999999999994</v>
      </c>
      <c r="H1988" s="68">
        <v>1</v>
      </c>
      <c r="I1988" s="69">
        <v>80.959999999999994</v>
      </c>
      <c r="J1988" s="69">
        <v>3.39</v>
      </c>
      <c r="K1988" s="69">
        <v>7.02</v>
      </c>
      <c r="L1988" s="69">
        <v>842.79</v>
      </c>
      <c r="M1988" s="69">
        <v>842.79</v>
      </c>
      <c r="N1988" s="40"/>
    </row>
    <row r="1989" spans="1:14" x14ac:dyDescent="0.25">
      <c r="A1989" s="47" t="s">
        <v>5207</v>
      </c>
      <c r="B1989" s="57" t="s">
        <v>2782</v>
      </c>
      <c r="C1989" s="60"/>
      <c r="D1989" s="60"/>
      <c r="E1989" s="59" t="s">
        <v>62</v>
      </c>
      <c r="F1989" s="60"/>
      <c r="G1989" s="61"/>
      <c r="H1989" s="61"/>
      <c r="I1989" s="61"/>
      <c r="J1989" s="61"/>
      <c r="K1989" s="61"/>
      <c r="L1989" s="62">
        <v>42711.840000000004</v>
      </c>
      <c r="M1989" s="62">
        <v>42711.840000000004</v>
      </c>
      <c r="N1989" s="40"/>
    </row>
    <row r="1990" spans="1:14" x14ac:dyDescent="0.25">
      <c r="A1990" s="47" t="s">
        <v>5208</v>
      </c>
      <c r="B1990" s="72" t="s">
        <v>2783</v>
      </c>
      <c r="C1990" s="73"/>
      <c r="D1990" s="73"/>
      <c r="E1990" s="74" t="s">
        <v>2784</v>
      </c>
      <c r="F1990" s="73"/>
      <c r="G1990" s="75"/>
      <c r="H1990" s="75"/>
      <c r="I1990" s="75"/>
      <c r="J1990" s="75"/>
      <c r="K1990" s="75"/>
      <c r="L1990" s="76">
        <v>4545.68</v>
      </c>
      <c r="M1990" s="76">
        <v>4545.68</v>
      </c>
      <c r="N1990" s="40"/>
    </row>
    <row r="1991" spans="1:14" ht="24" x14ac:dyDescent="0.3">
      <c r="A1991" s="47" t="s">
        <v>5209</v>
      </c>
      <c r="B1991" s="63" t="s">
        <v>2785</v>
      </c>
      <c r="C1991" s="64" t="s">
        <v>270</v>
      </c>
      <c r="D1991" s="77" t="s">
        <v>2786</v>
      </c>
      <c r="E1991" s="70" t="s">
        <v>3225</v>
      </c>
      <c r="F1991" s="67" t="s">
        <v>106</v>
      </c>
      <c r="G1991" s="68">
        <v>397.35</v>
      </c>
      <c r="H1991" s="68">
        <v>1</v>
      </c>
      <c r="I1991" s="69">
        <v>397.35</v>
      </c>
      <c r="J1991" s="69">
        <v>10.57</v>
      </c>
      <c r="K1991" s="69">
        <v>0.87</v>
      </c>
      <c r="L1991" s="69">
        <v>4545.68</v>
      </c>
      <c r="M1991" s="69">
        <v>4545.68</v>
      </c>
      <c r="N1991" s="41"/>
    </row>
    <row r="1992" spans="1:14" x14ac:dyDescent="0.25">
      <c r="A1992" s="47" t="s">
        <v>5210</v>
      </c>
      <c r="B1992" s="72" t="s">
        <v>2787</v>
      </c>
      <c r="C1992" s="73"/>
      <c r="D1992" s="73"/>
      <c r="E1992" s="74" t="s">
        <v>2788</v>
      </c>
      <c r="F1992" s="73"/>
      <c r="G1992" s="75"/>
      <c r="H1992" s="75"/>
      <c r="I1992" s="75"/>
      <c r="J1992" s="75"/>
      <c r="K1992" s="75"/>
      <c r="L1992" s="76">
        <v>22060.07</v>
      </c>
      <c r="M1992" s="76">
        <v>22060.07</v>
      </c>
      <c r="N1992" s="40"/>
    </row>
    <row r="1993" spans="1:14" ht="36" x14ac:dyDescent="0.3">
      <c r="A1993" s="47" t="s">
        <v>5211</v>
      </c>
      <c r="B1993" s="63" t="s">
        <v>2789</v>
      </c>
      <c r="C1993" s="64" t="s">
        <v>170</v>
      </c>
      <c r="D1993" s="65">
        <v>102363</v>
      </c>
      <c r="E1993" s="66" t="s">
        <v>5512</v>
      </c>
      <c r="F1993" s="67" t="s">
        <v>106</v>
      </c>
      <c r="G1993" s="68">
        <v>143.08000000000001</v>
      </c>
      <c r="H1993" s="68">
        <v>1</v>
      </c>
      <c r="I1993" s="69">
        <v>143.08000000000001</v>
      </c>
      <c r="J1993" s="69">
        <v>126.21</v>
      </c>
      <c r="K1993" s="69">
        <v>27.97</v>
      </c>
      <c r="L1993" s="69">
        <v>22060.07</v>
      </c>
      <c r="M1993" s="69">
        <v>22060.07</v>
      </c>
      <c r="N1993" s="42"/>
    </row>
    <row r="1994" spans="1:14" x14ac:dyDescent="0.25">
      <c r="A1994" s="47" t="s">
        <v>5212</v>
      </c>
      <c r="B1994" s="72" t="s">
        <v>2790</v>
      </c>
      <c r="C1994" s="73"/>
      <c r="D1994" s="73"/>
      <c r="E1994" s="74" t="s">
        <v>2791</v>
      </c>
      <c r="F1994" s="73"/>
      <c r="G1994" s="75"/>
      <c r="H1994" s="75"/>
      <c r="I1994" s="75"/>
      <c r="J1994" s="75"/>
      <c r="K1994" s="75"/>
      <c r="L1994" s="76">
        <v>14605.83</v>
      </c>
      <c r="M1994" s="76">
        <v>14605.83</v>
      </c>
      <c r="N1994" s="40"/>
    </row>
    <row r="1995" spans="1:14" x14ac:dyDescent="0.3">
      <c r="A1995" s="47" t="s">
        <v>5213</v>
      </c>
      <c r="B1995" s="63" t="s">
        <v>2792</v>
      </c>
      <c r="C1995" s="64" t="s">
        <v>104</v>
      </c>
      <c r="D1995" s="65">
        <v>271103</v>
      </c>
      <c r="E1995" s="66" t="s">
        <v>2793</v>
      </c>
      <c r="F1995" s="67" t="s">
        <v>639</v>
      </c>
      <c r="G1995" s="68">
        <v>1</v>
      </c>
      <c r="H1995" s="68">
        <v>1</v>
      </c>
      <c r="I1995" s="69">
        <v>1</v>
      </c>
      <c r="J1995" s="69">
        <v>1474.78</v>
      </c>
      <c r="K1995" s="69">
        <v>49</v>
      </c>
      <c r="L1995" s="69">
        <v>1523.78</v>
      </c>
      <c r="M1995" s="69">
        <v>1523.78</v>
      </c>
      <c r="N1995" s="41"/>
    </row>
    <row r="1996" spans="1:14" x14ac:dyDescent="0.3">
      <c r="A1996" s="47" t="s">
        <v>5214</v>
      </c>
      <c r="B1996" s="63" t="s">
        <v>2794</v>
      </c>
      <c r="C1996" s="64" t="s">
        <v>104</v>
      </c>
      <c r="D1996" s="65">
        <v>271101</v>
      </c>
      <c r="E1996" s="66" t="s">
        <v>2795</v>
      </c>
      <c r="F1996" s="67" t="s">
        <v>639</v>
      </c>
      <c r="G1996" s="68">
        <v>1</v>
      </c>
      <c r="H1996" s="68">
        <v>1</v>
      </c>
      <c r="I1996" s="69">
        <v>1</v>
      </c>
      <c r="J1996" s="69">
        <v>4599.97</v>
      </c>
      <c r="K1996" s="69">
        <v>109.68</v>
      </c>
      <c r="L1996" s="69">
        <v>4709.6499999999996</v>
      </c>
      <c r="M1996" s="69">
        <v>4709.6499999999996</v>
      </c>
      <c r="N1996" s="41"/>
    </row>
    <row r="1997" spans="1:14" ht="24" x14ac:dyDescent="0.3">
      <c r="A1997" s="47" t="s">
        <v>5215</v>
      </c>
      <c r="B1997" s="63" t="s">
        <v>2796</v>
      </c>
      <c r="C1997" s="64" t="s">
        <v>104</v>
      </c>
      <c r="D1997" s="65">
        <v>270889</v>
      </c>
      <c r="E1997" s="70" t="s">
        <v>3226</v>
      </c>
      <c r="F1997" s="67" t="s">
        <v>639</v>
      </c>
      <c r="G1997" s="68">
        <v>1</v>
      </c>
      <c r="H1997" s="68">
        <v>1</v>
      </c>
      <c r="I1997" s="69">
        <v>1</v>
      </c>
      <c r="J1997" s="69">
        <v>5932.41</v>
      </c>
      <c r="K1997" s="69">
        <v>793.89</v>
      </c>
      <c r="L1997" s="69">
        <v>6726.3</v>
      </c>
      <c r="M1997" s="69">
        <v>6726.3</v>
      </c>
      <c r="N1997" s="41"/>
    </row>
    <row r="1998" spans="1:14" ht="24" x14ac:dyDescent="0.3">
      <c r="A1998" s="47" t="s">
        <v>5216</v>
      </c>
      <c r="B1998" s="63" t="s">
        <v>2797</v>
      </c>
      <c r="C1998" s="64" t="s">
        <v>104</v>
      </c>
      <c r="D1998" s="65">
        <v>271102</v>
      </c>
      <c r="E1998" s="70" t="s">
        <v>3227</v>
      </c>
      <c r="F1998" s="67" t="s">
        <v>639</v>
      </c>
      <c r="G1998" s="68">
        <v>1</v>
      </c>
      <c r="H1998" s="68">
        <v>1</v>
      </c>
      <c r="I1998" s="69">
        <v>1</v>
      </c>
      <c r="J1998" s="69">
        <v>1492.03</v>
      </c>
      <c r="K1998" s="69">
        <v>154.07</v>
      </c>
      <c r="L1998" s="69">
        <v>1646.1</v>
      </c>
      <c r="M1998" s="69">
        <v>1646.1</v>
      </c>
      <c r="N1998" s="41"/>
    </row>
    <row r="1999" spans="1:14" x14ac:dyDescent="0.25">
      <c r="A1999" s="47" t="s">
        <v>5217</v>
      </c>
      <c r="B1999" s="72" t="s">
        <v>2798</v>
      </c>
      <c r="C1999" s="73"/>
      <c r="D1999" s="73"/>
      <c r="E1999" s="74" t="s">
        <v>1180</v>
      </c>
      <c r="F1999" s="73"/>
      <c r="G1999" s="75"/>
      <c r="H1999" s="75"/>
      <c r="I1999" s="75"/>
      <c r="J1999" s="75"/>
      <c r="K1999" s="75"/>
      <c r="L1999" s="76">
        <v>1500.26</v>
      </c>
      <c r="M1999" s="76">
        <v>1500.26</v>
      </c>
      <c r="N1999" s="40"/>
    </row>
    <row r="2000" spans="1:14" x14ac:dyDescent="0.25">
      <c r="A2000" s="47" t="s">
        <v>5218</v>
      </c>
      <c r="B2000" s="63" t="s">
        <v>2799</v>
      </c>
      <c r="C2000" s="64" t="s">
        <v>104</v>
      </c>
      <c r="D2000" s="65">
        <v>270501</v>
      </c>
      <c r="E2000" s="66" t="s">
        <v>114</v>
      </c>
      <c r="F2000" s="67" t="s">
        <v>106</v>
      </c>
      <c r="G2000" s="68">
        <v>513.79</v>
      </c>
      <c r="H2000" s="68">
        <v>1</v>
      </c>
      <c r="I2000" s="69">
        <v>513.79</v>
      </c>
      <c r="J2000" s="69">
        <v>1.31</v>
      </c>
      <c r="K2000" s="69">
        <v>1.61</v>
      </c>
      <c r="L2000" s="69">
        <v>1500.26</v>
      </c>
      <c r="M2000" s="69">
        <v>1500.26</v>
      </c>
      <c r="N2000" s="40"/>
    </row>
    <row r="2001" spans="1:14" x14ac:dyDescent="0.25">
      <c r="A2001" s="47" t="s">
        <v>5219</v>
      </c>
      <c r="B2001" s="51">
        <v>11</v>
      </c>
      <c r="C2001" s="71"/>
      <c r="D2001" s="71"/>
      <c r="E2001" s="53" t="s">
        <v>13</v>
      </c>
      <c r="F2001" s="54" t="s">
        <v>101</v>
      </c>
      <c r="G2001" s="55">
        <v>4</v>
      </c>
      <c r="H2001" s="55">
        <v>4</v>
      </c>
      <c r="I2001" s="56"/>
      <c r="J2001" s="56"/>
      <c r="K2001" s="56"/>
      <c r="L2001" s="55">
        <v>7429.43</v>
      </c>
      <c r="M2001" s="55">
        <v>29718.039999999997</v>
      </c>
      <c r="N2001" s="40"/>
    </row>
    <row r="2002" spans="1:14" x14ac:dyDescent="0.25">
      <c r="A2002" s="47" t="s">
        <v>5220</v>
      </c>
      <c r="B2002" s="57" t="s">
        <v>2800</v>
      </c>
      <c r="C2002" s="60"/>
      <c r="D2002" s="60"/>
      <c r="E2002" s="59" t="s">
        <v>20</v>
      </c>
      <c r="F2002" s="60"/>
      <c r="G2002" s="61"/>
      <c r="H2002" s="61"/>
      <c r="I2002" s="61"/>
      <c r="J2002" s="61"/>
      <c r="K2002" s="61"/>
      <c r="L2002" s="62">
        <v>42.94</v>
      </c>
      <c r="M2002" s="62">
        <v>171.76</v>
      </c>
      <c r="N2002" s="40"/>
    </row>
    <row r="2003" spans="1:14" ht="24" x14ac:dyDescent="0.3">
      <c r="A2003" s="47" t="s">
        <v>5221</v>
      </c>
      <c r="B2003" s="63" t="s">
        <v>2801</v>
      </c>
      <c r="C2003" s="64" t="s">
        <v>104</v>
      </c>
      <c r="D2003" s="65">
        <v>20701</v>
      </c>
      <c r="E2003" s="66" t="s">
        <v>877</v>
      </c>
      <c r="F2003" s="67" t="s">
        <v>106</v>
      </c>
      <c r="G2003" s="68">
        <v>10.08</v>
      </c>
      <c r="H2003" s="68">
        <v>4</v>
      </c>
      <c r="I2003" s="69">
        <v>40.32</v>
      </c>
      <c r="J2003" s="69">
        <v>2.98</v>
      </c>
      <c r="K2003" s="69">
        <v>1.28</v>
      </c>
      <c r="L2003" s="69">
        <v>42.94</v>
      </c>
      <c r="M2003" s="69">
        <v>171.76</v>
      </c>
      <c r="N2003" s="41"/>
    </row>
    <row r="2004" spans="1:14" x14ac:dyDescent="0.25">
      <c r="A2004" s="47" t="s">
        <v>5222</v>
      </c>
      <c r="B2004" s="57" t="s">
        <v>2802</v>
      </c>
      <c r="C2004" s="60"/>
      <c r="D2004" s="60"/>
      <c r="E2004" s="59" t="s">
        <v>22</v>
      </c>
      <c r="F2004" s="60"/>
      <c r="G2004" s="61"/>
      <c r="H2004" s="61"/>
      <c r="I2004" s="61"/>
      <c r="J2004" s="61"/>
      <c r="K2004" s="61"/>
      <c r="L2004" s="62">
        <v>25.38</v>
      </c>
      <c r="M2004" s="62">
        <v>101.52</v>
      </c>
      <c r="N2004" s="40"/>
    </row>
    <row r="2005" spans="1:14" x14ac:dyDescent="0.25">
      <c r="A2005" s="47" t="s">
        <v>5223</v>
      </c>
      <c r="B2005" s="63" t="s">
        <v>2803</v>
      </c>
      <c r="C2005" s="64" t="s">
        <v>104</v>
      </c>
      <c r="D2005" s="65">
        <v>30101</v>
      </c>
      <c r="E2005" s="66" t="s">
        <v>782</v>
      </c>
      <c r="F2005" s="67" t="s">
        <v>145</v>
      </c>
      <c r="G2005" s="68">
        <v>0.7</v>
      </c>
      <c r="H2005" s="68">
        <v>4</v>
      </c>
      <c r="I2005" s="69">
        <v>2.8</v>
      </c>
      <c r="J2005" s="69">
        <v>28.5</v>
      </c>
      <c r="K2005" s="69">
        <v>7.76</v>
      </c>
      <c r="L2005" s="69">
        <v>25.38</v>
      </c>
      <c r="M2005" s="69">
        <v>101.52</v>
      </c>
      <c r="N2005" s="40"/>
    </row>
    <row r="2006" spans="1:14" x14ac:dyDescent="0.25">
      <c r="A2006" s="47" t="s">
        <v>5224</v>
      </c>
      <c r="B2006" s="57" t="s">
        <v>2804</v>
      </c>
      <c r="C2006" s="60"/>
      <c r="D2006" s="60"/>
      <c r="E2006" s="59" t="s">
        <v>24</v>
      </c>
      <c r="F2006" s="60"/>
      <c r="G2006" s="61"/>
      <c r="H2006" s="61"/>
      <c r="I2006" s="61"/>
      <c r="J2006" s="61"/>
      <c r="K2006" s="61"/>
      <c r="L2006" s="62">
        <v>62.68</v>
      </c>
      <c r="M2006" s="62">
        <v>250.77</v>
      </c>
      <c r="N2006" s="40"/>
    </row>
    <row r="2007" spans="1:14" ht="24" x14ac:dyDescent="0.3">
      <c r="A2007" s="47" t="s">
        <v>5225</v>
      </c>
      <c r="B2007" s="63" t="s">
        <v>2805</v>
      </c>
      <c r="C2007" s="64" t="s">
        <v>104</v>
      </c>
      <c r="D2007" s="65">
        <v>41140</v>
      </c>
      <c r="E2007" s="66" t="s">
        <v>881</v>
      </c>
      <c r="F2007" s="67" t="s">
        <v>106</v>
      </c>
      <c r="G2007" s="68">
        <v>9.7200000000000006</v>
      </c>
      <c r="H2007" s="68">
        <v>4</v>
      </c>
      <c r="I2007" s="69">
        <v>38.880000000000003</v>
      </c>
      <c r="J2007" s="69">
        <v>0</v>
      </c>
      <c r="K2007" s="69">
        <v>2.15</v>
      </c>
      <c r="L2007" s="69">
        <v>20.89</v>
      </c>
      <c r="M2007" s="69">
        <v>83.59</v>
      </c>
      <c r="N2007" s="41"/>
    </row>
    <row r="2008" spans="1:14" x14ac:dyDescent="0.25">
      <c r="A2008" s="47" t="s">
        <v>5226</v>
      </c>
      <c r="B2008" s="63" t="s">
        <v>2806</v>
      </c>
      <c r="C2008" s="64" t="s">
        <v>104</v>
      </c>
      <c r="D2008" s="65">
        <v>41002</v>
      </c>
      <c r="E2008" s="66" t="s">
        <v>787</v>
      </c>
      <c r="F2008" s="67" t="s">
        <v>106</v>
      </c>
      <c r="G2008" s="68">
        <v>9.7200000000000006</v>
      </c>
      <c r="H2008" s="68">
        <v>4</v>
      </c>
      <c r="I2008" s="69">
        <v>38.880000000000003</v>
      </c>
      <c r="J2008" s="69">
        <v>0</v>
      </c>
      <c r="K2008" s="69">
        <v>4.3</v>
      </c>
      <c r="L2008" s="69">
        <v>41.79</v>
      </c>
      <c r="M2008" s="69">
        <v>167.18</v>
      </c>
      <c r="N2008" s="40"/>
    </row>
    <row r="2009" spans="1:14" x14ac:dyDescent="0.25">
      <c r="A2009" s="47" t="s">
        <v>5227</v>
      </c>
      <c r="B2009" s="57" t="s">
        <v>2807</v>
      </c>
      <c r="C2009" s="60"/>
      <c r="D2009" s="60"/>
      <c r="E2009" s="59" t="s">
        <v>26</v>
      </c>
      <c r="F2009" s="60"/>
      <c r="G2009" s="61"/>
      <c r="H2009" s="61"/>
      <c r="I2009" s="61"/>
      <c r="J2009" s="61"/>
      <c r="K2009" s="61"/>
      <c r="L2009" s="62">
        <v>1067.5</v>
      </c>
      <c r="M2009" s="62">
        <v>4270.13</v>
      </c>
      <c r="N2009" s="40"/>
    </row>
    <row r="2010" spans="1:14" x14ac:dyDescent="0.25">
      <c r="A2010" s="47" t="s">
        <v>5228</v>
      </c>
      <c r="B2010" s="72" t="s">
        <v>2808</v>
      </c>
      <c r="C2010" s="73"/>
      <c r="D2010" s="73"/>
      <c r="E2010" s="74" t="s">
        <v>2809</v>
      </c>
      <c r="F2010" s="73"/>
      <c r="G2010" s="75"/>
      <c r="H2010" s="75"/>
      <c r="I2010" s="75"/>
      <c r="J2010" s="75"/>
      <c r="K2010" s="75"/>
      <c r="L2010" s="76">
        <v>1067.5</v>
      </c>
      <c r="M2010" s="76">
        <v>4270.13</v>
      </c>
      <c r="N2010" s="40"/>
    </row>
    <row r="2011" spans="1:14" x14ac:dyDescent="0.25">
      <c r="A2011" s="47" t="s">
        <v>5229</v>
      </c>
      <c r="B2011" s="63" t="s">
        <v>2810</v>
      </c>
      <c r="C2011" s="64" t="s">
        <v>104</v>
      </c>
      <c r="D2011" s="65">
        <v>50302</v>
      </c>
      <c r="E2011" s="66" t="s">
        <v>887</v>
      </c>
      <c r="F2011" s="67" t="s">
        <v>123</v>
      </c>
      <c r="G2011" s="68">
        <v>8</v>
      </c>
      <c r="H2011" s="68">
        <v>4</v>
      </c>
      <c r="I2011" s="69">
        <v>32</v>
      </c>
      <c r="J2011" s="69">
        <v>26.69</v>
      </c>
      <c r="K2011" s="69">
        <v>30.06</v>
      </c>
      <c r="L2011" s="69">
        <v>454</v>
      </c>
      <c r="M2011" s="69">
        <v>1816</v>
      </c>
      <c r="N2011" s="40"/>
    </row>
    <row r="2012" spans="1:14" x14ac:dyDescent="0.25">
      <c r="A2012" s="47" t="s">
        <v>5230</v>
      </c>
      <c r="B2012" s="63" t="s">
        <v>2811</v>
      </c>
      <c r="C2012" s="64" t="s">
        <v>104</v>
      </c>
      <c r="D2012" s="65">
        <v>52004</v>
      </c>
      <c r="E2012" s="66" t="s">
        <v>1310</v>
      </c>
      <c r="F2012" s="67" t="s">
        <v>795</v>
      </c>
      <c r="G2012" s="68">
        <v>7.27</v>
      </c>
      <c r="H2012" s="68">
        <v>4</v>
      </c>
      <c r="I2012" s="69">
        <v>29.08</v>
      </c>
      <c r="J2012" s="69">
        <v>7.79</v>
      </c>
      <c r="K2012" s="69">
        <v>2.37</v>
      </c>
      <c r="L2012" s="69">
        <v>73.86</v>
      </c>
      <c r="M2012" s="69">
        <v>295.45</v>
      </c>
      <c r="N2012" s="40"/>
    </row>
    <row r="2013" spans="1:14" x14ac:dyDescent="0.25">
      <c r="A2013" s="47" t="s">
        <v>5231</v>
      </c>
      <c r="B2013" s="63" t="s">
        <v>2812</v>
      </c>
      <c r="C2013" s="64" t="s">
        <v>104</v>
      </c>
      <c r="D2013" s="65">
        <v>52003</v>
      </c>
      <c r="E2013" s="66" t="s">
        <v>2813</v>
      </c>
      <c r="F2013" s="67" t="s">
        <v>795</v>
      </c>
      <c r="G2013" s="68">
        <v>24.54</v>
      </c>
      <c r="H2013" s="68">
        <v>4</v>
      </c>
      <c r="I2013" s="69">
        <v>98.16</v>
      </c>
      <c r="J2013" s="69">
        <v>8.11</v>
      </c>
      <c r="K2013" s="69">
        <v>2.37</v>
      </c>
      <c r="L2013" s="69">
        <v>257.17</v>
      </c>
      <c r="M2013" s="69">
        <v>1028.71</v>
      </c>
      <c r="N2013" s="40"/>
    </row>
    <row r="2014" spans="1:14" x14ac:dyDescent="0.25">
      <c r="A2014" s="47" t="s">
        <v>5232</v>
      </c>
      <c r="B2014" s="63" t="s">
        <v>2814</v>
      </c>
      <c r="C2014" s="64" t="s">
        <v>104</v>
      </c>
      <c r="D2014" s="65">
        <v>52014</v>
      </c>
      <c r="E2014" s="66" t="s">
        <v>797</v>
      </c>
      <c r="F2014" s="67" t="s">
        <v>795</v>
      </c>
      <c r="G2014" s="68">
        <v>5.45</v>
      </c>
      <c r="H2014" s="68">
        <v>4</v>
      </c>
      <c r="I2014" s="69">
        <v>21.8</v>
      </c>
      <c r="J2014" s="69">
        <v>10.88</v>
      </c>
      <c r="K2014" s="69">
        <v>2.0699999999999998</v>
      </c>
      <c r="L2014" s="69">
        <v>70.569999999999993</v>
      </c>
      <c r="M2014" s="69">
        <v>282.31</v>
      </c>
      <c r="N2014" s="40"/>
    </row>
    <row r="2015" spans="1:14" x14ac:dyDescent="0.25">
      <c r="A2015" s="47" t="s">
        <v>5233</v>
      </c>
      <c r="B2015" s="63" t="s">
        <v>2815</v>
      </c>
      <c r="C2015" s="64" t="s">
        <v>104</v>
      </c>
      <c r="D2015" s="65">
        <v>50901</v>
      </c>
      <c r="E2015" s="66" t="s">
        <v>894</v>
      </c>
      <c r="F2015" s="67" t="s">
        <v>145</v>
      </c>
      <c r="G2015" s="68">
        <v>0.36</v>
      </c>
      <c r="H2015" s="68">
        <v>4</v>
      </c>
      <c r="I2015" s="69">
        <v>1.44</v>
      </c>
      <c r="J2015" s="69">
        <v>0</v>
      </c>
      <c r="K2015" s="69">
        <v>35.020000000000003</v>
      </c>
      <c r="L2015" s="69">
        <v>12.6</v>
      </c>
      <c r="M2015" s="69">
        <v>50.42</v>
      </c>
      <c r="N2015" s="40"/>
    </row>
    <row r="2016" spans="1:14" x14ac:dyDescent="0.25">
      <c r="A2016" s="47" t="s">
        <v>5234</v>
      </c>
      <c r="B2016" s="63" t="s">
        <v>2816</v>
      </c>
      <c r="C2016" s="64" t="s">
        <v>104</v>
      </c>
      <c r="D2016" s="65">
        <v>50902</v>
      </c>
      <c r="E2016" s="66" t="s">
        <v>2646</v>
      </c>
      <c r="F2016" s="67" t="s">
        <v>106</v>
      </c>
      <c r="G2016" s="68">
        <v>0.64</v>
      </c>
      <c r="H2016" s="68">
        <v>4</v>
      </c>
      <c r="I2016" s="69">
        <v>2.56</v>
      </c>
      <c r="J2016" s="69">
        <v>0</v>
      </c>
      <c r="K2016" s="69">
        <v>4.3</v>
      </c>
      <c r="L2016" s="69">
        <v>2.75</v>
      </c>
      <c r="M2016" s="69">
        <v>11</v>
      </c>
      <c r="N2016" s="40"/>
    </row>
    <row r="2017" spans="1:14" x14ac:dyDescent="0.3">
      <c r="A2017" s="47" t="s">
        <v>5235</v>
      </c>
      <c r="B2017" s="63" t="s">
        <v>2817</v>
      </c>
      <c r="C2017" s="64" t="s">
        <v>170</v>
      </c>
      <c r="D2017" s="65">
        <v>96616</v>
      </c>
      <c r="E2017" s="66" t="s">
        <v>2818</v>
      </c>
      <c r="F2017" s="67" t="s">
        <v>145</v>
      </c>
      <c r="G2017" s="68">
        <v>0.03</v>
      </c>
      <c r="H2017" s="68">
        <v>4</v>
      </c>
      <c r="I2017" s="69">
        <v>0.12</v>
      </c>
      <c r="J2017" s="69">
        <v>358.56</v>
      </c>
      <c r="K2017" s="69">
        <v>174.34</v>
      </c>
      <c r="L2017" s="69">
        <v>15.98</v>
      </c>
      <c r="M2017" s="69">
        <v>63.94</v>
      </c>
      <c r="N2017" s="41"/>
    </row>
    <row r="2018" spans="1:14" x14ac:dyDescent="0.25">
      <c r="A2018" s="47" t="s">
        <v>5236</v>
      </c>
      <c r="B2018" s="63" t="s">
        <v>2819</v>
      </c>
      <c r="C2018" s="64" t="s">
        <v>104</v>
      </c>
      <c r="D2018" s="65">
        <v>51036</v>
      </c>
      <c r="E2018" s="66" t="s">
        <v>799</v>
      </c>
      <c r="F2018" s="67" t="s">
        <v>145</v>
      </c>
      <c r="G2018" s="68">
        <v>0.36</v>
      </c>
      <c r="H2018" s="68">
        <v>4</v>
      </c>
      <c r="I2018" s="69">
        <v>1.44</v>
      </c>
      <c r="J2018" s="69">
        <v>469.28</v>
      </c>
      <c r="K2018" s="69">
        <v>0</v>
      </c>
      <c r="L2018" s="69">
        <v>168.94</v>
      </c>
      <c r="M2018" s="69">
        <v>675.76</v>
      </c>
      <c r="N2018" s="40"/>
    </row>
    <row r="2019" spans="1:14" x14ac:dyDescent="0.3">
      <c r="A2019" s="47" t="s">
        <v>5237</v>
      </c>
      <c r="B2019" s="63" t="s">
        <v>2820</v>
      </c>
      <c r="C2019" s="64" t="s">
        <v>104</v>
      </c>
      <c r="D2019" s="65">
        <v>51060</v>
      </c>
      <c r="E2019" s="66" t="s">
        <v>1313</v>
      </c>
      <c r="F2019" s="67" t="s">
        <v>145</v>
      </c>
      <c r="G2019" s="68">
        <v>0.36</v>
      </c>
      <c r="H2019" s="68">
        <v>4</v>
      </c>
      <c r="I2019" s="69">
        <v>1.44</v>
      </c>
      <c r="J2019" s="69">
        <v>0.1</v>
      </c>
      <c r="K2019" s="69">
        <v>32.22</v>
      </c>
      <c r="L2019" s="69">
        <v>11.63</v>
      </c>
      <c r="M2019" s="69">
        <v>46.54</v>
      </c>
      <c r="N2019" s="41"/>
    </row>
    <row r="2020" spans="1:14" x14ac:dyDescent="0.25">
      <c r="A2020" s="47" t="s">
        <v>5238</v>
      </c>
      <c r="B2020" s="57" t="s">
        <v>2821</v>
      </c>
      <c r="C2020" s="60"/>
      <c r="D2020" s="60"/>
      <c r="E2020" s="59" t="s">
        <v>38</v>
      </c>
      <c r="F2020" s="60"/>
      <c r="G2020" s="61"/>
      <c r="H2020" s="61"/>
      <c r="I2020" s="61"/>
      <c r="J2020" s="61"/>
      <c r="K2020" s="61"/>
      <c r="L2020" s="62">
        <v>37.14</v>
      </c>
      <c r="M2020" s="62">
        <v>148.57</v>
      </c>
      <c r="N2020" s="40"/>
    </row>
    <row r="2021" spans="1:14" x14ac:dyDescent="0.25">
      <c r="A2021" s="47" t="s">
        <v>5239</v>
      </c>
      <c r="B2021" s="63" t="s">
        <v>2822</v>
      </c>
      <c r="C2021" s="64" t="s">
        <v>104</v>
      </c>
      <c r="D2021" s="65">
        <v>120902</v>
      </c>
      <c r="E2021" s="66" t="s">
        <v>1195</v>
      </c>
      <c r="F2021" s="67" t="s">
        <v>106</v>
      </c>
      <c r="G2021" s="68">
        <v>1.32</v>
      </c>
      <c r="H2021" s="68">
        <v>4</v>
      </c>
      <c r="I2021" s="69">
        <v>5.28</v>
      </c>
      <c r="J2021" s="69">
        <v>10.95</v>
      </c>
      <c r="K2021" s="69">
        <v>17.190000000000001</v>
      </c>
      <c r="L2021" s="69">
        <v>37.14</v>
      </c>
      <c r="M2021" s="69">
        <v>148.57</v>
      </c>
      <c r="N2021" s="40"/>
    </row>
    <row r="2022" spans="1:14" x14ac:dyDescent="0.25">
      <c r="A2022" s="47" t="s">
        <v>5240</v>
      </c>
      <c r="B2022" s="57" t="s">
        <v>2823</v>
      </c>
      <c r="C2022" s="60"/>
      <c r="D2022" s="60"/>
      <c r="E2022" s="59" t="s">
        <v>40</v>
      </c>
      <c r="F2022" s="60"/>
      <c r="G2022" s="61"/>
      <c r="H2022" s="61"/>
      <c r="I2022" s="61"/>
      <c r="J2022" s="61"/>
      <c r="K2022" s="61"/>
      <c r="L2022" s="62">
        <v>3531.33</v>
      </c>
      <c r="M2022" s="62">
        <v>14125.35</v>
      </c>
      <c r="N2022" s="40"/>
    </row>
    <row r="2023" spans="1:14" ht="36" x14ac:dyDescent="0.3">
      <c r="A2023" s="47" t="s">
        <v>5241</v>
      </c>
      <c r="B2023" s="83" t="s">
        <v>5508</v>
      </c>
      <c r="C2023" s="64" t="s">
        <v>170</v>
      </c>
      <c r="D2023" s="65">
        <v>100775</v>
      </c>
      <c r="E2023" s="70" t="s">
        <v>1200</v>
      </c>
      <c r="F2023" s="84" t="s">
        <v>795</v>
      </c>
      <c r="G2023" s="68">
        <v>263.14</v>
      </c>
      <c r="H2023" s="68">
        <v>4</v>
      </c>
      <c r="I2023" s="85">
        <v>1052.56</v>
      </c>
      <c r="J2023" s="69">
        <v>12.77</v>
      </c>
      <c r="K2023" s="69">
        <v>0.65</v>
      </c>
      <c r="L2023" s="69">
        <v>3531.33</v>
      </c>
      <c r="M2023" s="69">
        <v>14125.35</v>
      </c>
      <c r="N2023" s="42"/>
    </row>
    <row r="2024" spans="1:14" x14ac:dyDescent="0.25">
      <c r="A2024" s="47" t="s">
        <v>5242</v>
      </c>
      <c r="B2024" s="57" t="s">
        <v>2824</v>
      </c>
      <c r="C2024" s="60"/>
      <c r="D2024" s="60"/>
      <c r="E2024" s="59" t="s">
        <v>42</v>
      </c>
      <c r="F2024" s="60"/>
      <c r="G2024" s="61"/>
      <c r="H2024" s="61"/>
      <c r="I2024" s="61"/>
      <c r="J2024" s="61"/>
      <c r="K2024" s="61"/>
      <c r="L2024" s="62">
        <v>1117.3599999999999</v>
      </c>
      <c r="M2024" s="62">
        <v>4469.47</v>
      </c>
      <c r="N2024" s="40"/>
    </row>
    <row r="2025" spans="1:14" x14ac:dyDescent="0.25">
      <c r="A2025" s="47" t="s">
        <v>5243</v>
      </c>
      <c r="B2025" s="72" t="s">
        <v>2825</v>
      </c>
      <c r="C2025" s="73"/>
      <c r="D2025" s="73"/>
      <c r="E2025" s="74" t="s">
        <v>2826</v>
      </c>
      <c r="F2025" s="73"/>
      <c r="G2025" s="75"/>
      <c r="H2025" s="75"/>
      <c r="I2025" s="75"/>
      <c r="J2025" s="75"/>
      <c r="K2025" s="75"/>
      <c r="L2025" s="76">
        <v>927.28</v>
      </c>
      <c r="M2025" s="76">
        <v>3709.15</v>
      </c>
      <c r="N2025" s="40"/>
    </row>
    <row r="2026" spans="1:14" x14ac:dyDescent="0.3">
      <c r="A2026" s="47" t="s">
        <v>5244</v>
      </c>
      <c r="B2026" s="63" t="s">
        <v>2827</v>
      </c>
      <c r="C2026" s="64" t="s">
        <v>104</v>
      </c>
      <c r="D2026" s="65">
        <v>160967</v>
      </c>
      <c r="E2026" s="66" t="s">
        <v>2828</v>
      </c>
      <c r="F2026" s="67" t="s">
        <v>106</v>
      </c>
      <c r="G2026" s="68">
        <v>12.96</v>
      </c>
      <c r="H2026" s="68">
        <v>4</v>
      </c>
      <c r="I2026" s="69">
        <v>51.84</v>
      </c>
      <c r="J2026" s="69">
        <v>66.8</v>
      </c>
      <c r="K2026" s="69">
        <v>4.75</v>
      </c>
      <c r="L2026" s="69">
        <v>927.28</v>
      </c>
      <c r="M2026" s="69">
        <v>3709.15</v>
      </c>
      <c r="N2026" s="41"/>
    </row>
    <row r="2027" spans="1:14" x14ac:dyDescent="0.25">
      <c r="A2027" s="47" t="s">
        <v>5245</v>
      </c>
      <c r="B2027" s="72" t="s">
        <v>2829</v>
      </c>
      <c r="C2027" s="73"/>
      <c r="D2027" s="73"/>
      <c r="E2027" s="74" t="s">
        <v>2830</v>
      </c>
      <c r="F2027" s="73"/>
      <c r="G2027" s="75"/>
      <c r="H2027" s="75"/>
      <c r="I2027" s="75"/>
      <c r="J2027" s="75"/>
      <c r="K2027" s="75"/>
      <c r="L2027" s="76">
        <v>190.08</v>
      </c>
      <c r="M2027" s="76">
        <v>760.32</v>
      </c>
      <c r="N2027" s="40"/>
    </row>
    <row r="2028" spans="1:14" x14ac:dyDescent="0.25">
      <c r="A2028" s="47" t="s">
        <v>5246</v>
      </c>
      <c r="B2028" s="63" t="s">
        <v>2831</v>
      </c>
      <c r="C2028" s="64" t="s">
        <v>104</v>
      </c>
      <c r="D2028" s="65">
        <v>160601</v>
      </c>
      <c r="E2028" s="66" t="s">
        <v>723</v>
      </c>
      <c r="F2028" s="67" t="s">
        <v>123</v>
      </c>
      <c r="G2028" s="68">
        <v>3.6</v>
      </c>
      <c r="H2028" s="68">
        <v>4</v>
      </c>
      <c r="I2028" s="69">
        <v>14.4</v>
      </c>
      <c r="J2028" s="69">
        <v>24.74</v>
      </c>
      <c r="K2028" s="69">
        <v>28.06</v>
      </c>
      <c r="L2028" s="69">
        <v>190.08</v>
      </c>
      <c r="M2028" s="69">
        <v>760.32</v>
      </c>
      <c r="N2028" s="40"/>
    </row>
    <row r="2029" spans="1:14" x14ac:dyDescent="0.25">
      <c r="A2029" s="47" t="s">
        <v>5247</v>
      </c>
      <c r="B2029" s="57" t="s">
        <v>2832</v>
      </c>
      <c r="C2029" s="60"/>
      <c r="D2029" s="60"/>
      <c r="E2029" s="59" t="s">
        <v>52</v>
      </c>
      <c r="F2029" s="60"/>
      <c r="G2029" s="61"/>
      <c r="H2029" s="61"/>
      <c r="I2029" s="61"/>
      <c r="J2029" s="61"/>
      <c r="K2029" s="61"/>
      <c r="L2029" s="62">
        <v>1357.15</v>
      </c>
      <c r="M2029" s="62">
        <v>5428.6399999999994</v>
      </c>
      <c r="N2029" s="40"/>
    </row>
    <row r="2030" spans="1:14" x14ac:dyDescent="0.25">
      <c r="A2030" s="47" t="s">
        <v>5248</v>
      </c>
      <c r="B2030" s="72" t="s">
        <v>2833</v>
      </c>
      <c r="C2030" s="73"/>
      <c r="D2030" s="73"/>
      <c r="E2030" s="74" t="s">
        <v>2834</v>
      </c>
      <c r="F2030" s="73"/>
      <c r="G2030" s="75"/>
      <c r="H2030" s="75"/>
      <c r="I2030" s="75"/>
      <c r="J2030" s="75"/>
      <c r="K2030" s="75"/>
      <c r="L2030" s="76">
        <v>1357.15</v>
      </c>
      <c r="M2030" s="76">
        <v>5428.6399999999994</v>
      </c>
      <c r="N2030" s="40"/>
    </row>
    <row r="2031" spans="1:14" x14ac:dyDescent="0.3">
      <c r="A2031" s="47" t="s">
        <v>5249</v>
      </c>
      <c r="B2031" s="63" t="s">
        <v>2835</v>
      </c>
      <c r="C2031" s="64" t="s">
        <v>104</v>
      </c>
      <c r="D2031" s="65">
        <v>220101</v>
      </c>
      <c r="E2031" s="66" t="s">
        <v>1249</v>
      </c>
      <c r="F2031" s="67" t="s">
        <v>106</v>
      </c>
      <c r="G2031" s="68">
        <v>9.7200000000000006</v>
      </c>
      <c r="H2031" s="68">
        <v>4</v>
      </c>
      <c r="I2031" s="69">
        <v>38.880000000000003</v>
      </c>
      <c r="J2031" s="69">
        <v>22.27</v>
      </c>
      <c r="K2031" s="69">
        <v>8.7899999999999991</v>
      </c>
      <c r="L2031" s="69">
        <v>301.89999999999998</v>
      </c>
      <c r="M2031" s="69">
        <v>1207.6099999999999</v>
      </c>
      <c r="N2031" s="41"/>
    </row>
    <row r="2032" spans="1:14" x14ac:dyDescent="0.3">
      <c r="A2032" s="47" t="s">
        <v>5250</v>
      </c>
      <c r="B2032" s="63" t="s">
        <v>2836</v>
      </c>
      <c r="C2032" s="64" t="s">
        <v>104</v>
      </c>
      <c r="D2032" s="65">
        <v>221101</v>
      </c>
      <c r="E2032" s="66" t="s">
        <v>1251</v>
      </c>
      <c r="F2032" s="67" t="s">
        <v>106</v>
      </c>
      <c r="G2032" s="68">
        <v>9.7200000000000006</v>
      </c>
      <c r="H2032" s="68">
        <v>4</v>
      </c>
      <c r="I2032" s="69">
        <v>38.880000000000003</v>
      </c>
      <c r="J2032" s="69">
        <v>56.32</v>
      </c>
      <c r="K2032" s="69">
        <v>14.49</v>
      </c>
      <c r="L2032" s="69">
        <v>688.27</v>
      </c>
      <c r="M2032" s="69">
        <v>2753.09</v>
      </c>
      <c r="N2032" s="41"/>
    </row>
    <row r="2033" spans="1:14" x14ac:dyDescent="0.25">
      <c r="A2033" s="47" t="s">
        <v>5251</v>
      </c>
      <c r="B2033" s="63" t="s">
        <v>2837</v>
      </c>
      <c r="C2033" s="64" t="s">
        <v>104</v>
      </c>
      <c r="D2033" s="65">
        <v>221102</v>
      </c>
      <c r="E2033" s="66" t="s">
        <v>1253</v>
      </c>
      <c r="F2033" s="67" t="s">
        <v>123</v>
      </c>
      <c r="G2033" s="68">
        <v>4.8</v>
      </c>
      <c r="H2033" s="68">
        <v>4</v>
      </c>
      <c r="I2033" s="69">
        <v>19.2</v>
      </c>
      <c r="J2033" s="69">
        <v>14.69</v>
      </c>
      <c r="K2033" s="69">
        <v>0</v>
      </c>
      <c r="L2033" s="69">
        <v>70.510000000000005</v>
      </c>
      <c r="M2033" s="69">
        <v>282.04000000000002</v>
      </c>
      <c r="N2033" s="40"/>
    </row>
    <row r="2034" spans="1:14" x14ac:dyDescent="0.25">
      <c r="A2034" s="47" t="s">
        <v>5252</v>
      </c>
      <c r="B2034" s="63" t="s">
        <v>2838</v>
      </c>
      <c r="C2034" s="64" t="s">
        <v>104</v>
      </c>
      <c r="D2034" s="65">
        <v>221104</v>
      </c>
      <c r="E2034" s="66" t="s">
        <v>1255</v>
      </c>
      <c r="F2034" s="67" t="s">
        <v>106</v>
      </c>
      <c r="G2034" s="68">
        <v>10.050000000000001</v>
      </c>
      <c r="H2034" s="68">
        <v>4</v>
      </c>
      <c r="I2034" s="69">
        <v>40.200000000000003</v>
      </c>
      <c r="J2034" s="69">
        <v>29.5</v>
      </c>
      <c r="K2034" s="69">
        <v>0</v>
      </c>
      <c r="L2034" s="69">
        <v>296.47000000000003</v>
      </c>
      <c r="M2034" s="69">
        <v>1185.9000000000001</v>
      </c>
      <c r="N2034" s="40"/>
    </row>
    <row r="2035" spans="1:14" x14ac:dyDescent="0.25">
      <c r="A2035" s="47" t="s">
        <v>5253</v>
      </c>
      <c r="B2035" s="57" t="s">
        <v>2839</v>
      </c>
      <c r="C2035" s="60"/>
      <c r="D2035" s="60"/>
      <c r="E2035" s="59" t="s">
        <v>60</v>
      </c>
      <c r="F2035" s="60"/>
      <c r="G2035" s="61"/>
      <c r="H2035" s="61"/>
      <c r="I2035" s="61"/>
      <c r="J2035" s="61"/>
      <c r="K2035" s="61"/>
      <c r="L2035" s="62">
        <v>158.52000000000001</v>
      </c>
      <c r="M2035" s="62">
        <v>634.1</v>
      </c>
      <c r="N2035" s="40"/>
    </row>
    <row r="2036" spans="1:14" x14ac:dyDescent="0.25">
      <c r="A2036" s="47" t="s">
        <v>5254</v>
      </c>
      <c r="B2036" s="72" t="s">
        <v>2840</v>
      </c>
      <c r="C2036" s="73"/>
      <c r="D2036" s="73"/>
      <c r="E2036" s="74" t="s">
        <v>2841</v>
      </c>
      <c r="F2036" s="73"/>
      <c r="G2036" s="75"/>
      <c r="H2036" s="75"/>
      <c r="I2036" s="75"/>
      <c r="J2036" s="75"/>
      <c r="K2036" s="75"/>
      <c r="L2036" s="76">
        <v>10.65</v>
      </c>
      <c r="M2036" s="76">
        <v>42.61</v>
      </c>
      <c r="N2036" s="40"/>
    </row>
    <row r="2037" spans="1:14" x14ac:dyDescent="0.25">
      <c r="A2037" s="47" t="s">
        <v>5255</v>
      </c>
      <c r="B2037" s="63" t="s">
        <v>2842</v>
      </c>
      <c r="C2037" s="64" t="s">
        <v>104</v>
      </c>
      <c r="D2037" s="65">
        <v>261000</v>
      </c>
      <c r="E2037" s="66" t="s">
        <v>838</v>
      </c>
      <c r="F2037" s="67" t="s">
        <v>106</v>
      </c>
      <c r="G2037" s="68">
        <v>0.98</v>
      </c>
      <c r="H2037" s="68">
        <v>4</v>
      </c>
      <c r="I2037" s="69">
        <v>3.92</v>
      </c>
      <c r="J2037" s="69">
        <v>4.62</v>
      </c>
      <c r="K2037" s="69">
        <v>6.25</v>
      </c>
      <c r="L2037" s="69">
        <v>10.65</v>
      </c>
      <c r="M2037" s="69">
        <v>42.61</v>
      </c>
      <c r="N2037" s="40"/>
    </row>
    <row r="2038" spans="1:14" x14ac:dyDescent="0.25">
      <c r="A2038" s="47" t="s">
        <v>5256</v>
      </c>
      <c r="B2038" s="72" t="s">
        <v>2843</v>
      </c>
      <c r="C2038" s="73"/>
      <c r="D2038" s="73"/>
      <c r="E2038" s="74" t="s">
        <v>70</v>
      </c>
      <c r="F2038" s="73"/>
      <c r="G2038" s="75"/>
      <c r="H2038" s="75"/>
      <c r="I2038" s="75"/>
      <c r="J2038" s="75"/>
      <c r="K2038" s="75"/>
      <c r="L2038" s="76">
        <v>147.87</v>
      </c>
      <c r="M2038" s="76">
        <v>591.49</v>
      </c>
      <c r="N2038" s="40"/>
    </row>
    <row r="2039" spans="1:14" x14ac:dyDescent="0.25">
      <c r="A2039" s="47" t="s">
        <v>5257</v>
      </c>
      <c r="B2039" s="63" t="s">
        <v>2844</v>
      </c>
      <c r="C2039" s="64" t="s">
        <v>104</v>
      </c>
      <c r="D2039" s="65">
        <v>261609</v>
      </c>
      <c r="E2039" s="66" t="s">
        <v>1283</v>
      </c>
      <c r="F2039" s="67" t="s">
        <v>106</v>
      </c>
      <c r="G2039" s="68">
        <v>12.96</v>
      </c>
      <c r="H2039" s="68">
        <v>4</v>
      </c>
      <c r="I2039" s="69">
        <v>51.84</v>
      </c>
      <c r="J2039" s="69">
        <v>8.3000000000000007</v>
      </c>
      <c r="K2039" s="69">
        <v>3.11</v>
      </c>
      <c r="L2039" s="69">
        <v>147.87</v>
      </c>
      <c r="M2039" s="69">
        <v>591.49</v>
      </c>
      <c r="N2039" s="40"/>
    </row>
    <row r="2040" spans="1:14" x14ac:dyDescent="0.25">
      <c r="A2040" s="47" t="s">
        <v>5258</v>
      </c>
      <c r="B2040" s="57" t="s">
        <v>2845</v>
      </c>
      <c r="C2040" s="60"/>
      <c r="D2040" s="60"/>
      <c r="E2040" s="59" t="s">
        <v>62</v>
      </c>
      <c r="F2040" s="60"/>
      <c r="G2040" s="61"/>
      <c r="H2040" s="61"/>
      <c r="I2040" s="61"/>
      <c r="J2040" s="61"/>
      <c r="K2040" s="61"/>
      <c r="L2040" s="62">
        <v>29.43</v>
      </c>
      <c r="M2040" s="62">
        <v>117.73</v>
      </c>
      <c r="N2040" s="40"/>
    </row>
    <row r="2041" spans="1:14" x14ac:dyDescent="0.25">
      <c r="A2041" s="47" t="s">
        <v>5259</v>
      </c>
      <c r="B2041" s="63" t="s">
        <v>2846</v>
      </c>
      <c r="C2041" s="64" t="s">
        <v>104</v>
      </c>
      <c r="D2041" s="65">
        <v>270501</v>
      </c>
      <c r="E2041" s="66" t="s">
        <v>114</v>
      </c>
      <c r="F2041" s="67" t="s">
        <v>106</v>
      </c>
      <c r="G2041" s="68">
        <v>10.08</v>
      </c>
      <c r="H2041" s="68">
        <v>4</v>
      </c>
      <c r="I2041" s="69">
        <v>40.32</v>
      </c>
      <c r="J2041" s="69">
        <v>1.31</v>
      </c>
      <c r="K2041" s="69">
        <v>1.61</v>
      </c>
      <c r="L2041" s="69">
        <v>29.43</v>
      </c>
      <c r="M2041" s="69">
        <v>117.73</v>
      </c>
      <c r="N2041" s="40"/>
    </row>
    <row r="2042" spans="1:14" x14ac:dyDescent="0.25">
      <c r="A2042" s="47" t="s">
        <v>5260</v>
      </c>
      <c r="B2042" s="51">
        <v>12</v>
      </c>
      <c r="C2042" s="71"/>
      <c r="D2042" s="71"/>
      <c r="E2042" s="53" t="s">
        <v>14</v>
      </c>
      <c r="F2042" s="54" t="s">
        <v>101</v>
      </c>
      <c r="G2042" s="55">
        <v>6</v>
      </c>
      <c r="H2042" s="55">
        <v>6</v>
      </c>
      <c r="I2042" s="56"/>
      <c r="J2042" s="56"/>
      <c r="K2042" s="56"/>
      <c r="L2042" s="55">
        <v>11614.460000000001</v>
      </c>
      <c r="M2042" s="55">
        <v>69687.319999999992</v>
      </c>
      <c r="N2042" s="40"/>
    </row>
    <row r="2043" spans="1:14" x14ac:dyDescent="0.25">
      <c r="A2043" s="47" t="s">
        <v>5261</v>
      </c>
      <c r="B2043" s="57" t="s">
        <v>2847</v>
      </c>
      <c r="C2043" s="60"/>
      <c r="D2043" s="60"/>
      <c r="E2043" s="59" t="s">
        <v>20</v>
      </c>
      <c r="F2043" s="60"/>
      <c r="G2043" s="61"/>
      <c r="H2043" s="61"/>
      <c r="I2043" s="61"/>
      <c r="J2043" s="61"/>
      <c r="K2043" s="61"/>
      <c r="L2043" s="62">
        <v>85.88</v>
      </c>
      <c r="M2043" s="62">
        <v>515.28</v>
      </c>
      <c r="N2043" s="40"/>
    </row>
    <row r="2044" spans="1:14" ht="24" x14ac:dyDescent="0.3">
      <c r="A2044" s="47" t="s">
        <v>5262</v>
      </c>
      <c r="B2044" s="63" t="s">
        <v>2848</v>
      </c>
      <c r="C2044" s="64" t="s">
        <v>104</v>
      </c>
      <c r="D2044" s="65">
        <v>20701</v>
      </c>
      <c r="E2044" s="66" t="s">
        <v>877</v>
      </c>
      <c r="F2044" s="67" t="s">
        <v>106</v>
      </c>
      <c r="G2044" s="68">
        <v>20.16</v>
      </c>
      <c r="H2044" s="68">
        <v>6</v>
      </c>
      <c r="I2044" s="69">
        <v>120.96</v>
      </c>
      <c r="J2044" s="69">
        <v>2.98</v>
      </c>
      <c r="K2044" s="69">
        <v>1.28</v>
      </c>
      <c r="L2044" s="69">
        <v>85.88</v>
      </c>
      <c r="M2044" s="69">
        <v>515.28</v>
      </c>
      <c r="N2044" s="41"/>
    </row>
    <row r="2045" spans="1:14" x14ac:dyDescent="0.25">
      <c r="A2045" s="47" t="s">
        <v>5263</v>
      </c>
      <c r="B2045" s="57" t="s">
        <v>2849</v>
      </c>
      <c r="C2045" s="60"/>
      <c r="D2045" s="60"/>
      <c r="E2045" s="59" t="s">
        <v>22</v>
      </c>
      <c r="F2045" s="60"/>
      <c r="G2045" s="61"/>
      <c r="H2045" s="61"/>
      <c r="I2045" s="61"/>
      <c r="J2045" s="61"/>
      <c r="K2045" s="61"/>
      <c r="L2045" s="62">
        <v>51.12</v>
      </c>
      <c r="M2045" s="62">
        <v>306.75</v>
      </c>
      <c r="N2045" s="40"/>
    </row>
    <row r="2046" spans="1:14" x14ac:dyDescent="0.25">
      <c r="A2046" s="47" t="s">
        <v>5264</v>
      </c>
      <c r="B2046" s="63" t="s">
        <v>2850</v>
      </c>
      <c r="C2046" s="64" t="s">
        <v>104</v>
      </c>
      <c r="D2046" s="65">
        <v>30101</v>
      </c>
      <c r="E2046" s="66" t="s">
        <v>782</v>
      </c>
      <c r="F2046" s="67" t="s">
        <v>145</v>
      </c>
      <c r="G2046" s="68">
        <v>1.41</v>
      </c>
      <c r="H2046" s="68">
        <v>6</v>
      </c>
      <c r="I2046" s="69">
        <v>8.4600000000000009</v>
      </c>
      <c r="J2046" s="69">
        <v>28.5</v>
      </c>
      <c r="K2046" s="69">
        <v>7.76</v>
      </c>
      <c r="L2046" s="69">
        <v>51.12</v>
      </c>
      <c r="M2046" s="69">
        <v>306.75</v>
      </c>
      <c r="N2046" s="40"/>
    </row>
    <row r="2047" spans="1:14" x14ac:dyDescent="0.25">
      <c r="A2047" s="47" t="s">
        <v>5265</v>
      </c>
      <c r="B2047" s="57" t="s">
        <v>2851</v>
      </c>
      <c r="C2047" s="60"/>
      <c r="D2047" s="60"/>
      <c r="E2047" s="59" t="s">
        <v>24</v>
      </c>
      <c r="F2047" s="60"/>
      <c r="G2047" s="61"/>
      <c r="H2047" s="61"/>
      <c r="I2047" s="61"/>
      <c r="J2047" s="61"/>
      <c r="K2047" s="61"/>
      <c r="L2047" s="62">
        <v>127.71000000000001</v>
      </c>
      <c r="M2047" s="62">
        <v>766.26</v>
      </c>
      <c r="N2047" s="40"/>
    </row>
    <row r="2048" spans="1:14" ht="24" x14ac:dyDescent="0.3">
      <c r="A2048" s="47" t="s">
        <v>5266</v>
      </c>
      <c r="B2048" s="63" t="s">
        <v>2852</v>
      </c>
      <c r="C2048" s="64" t="s">
        <v>104</v>
      </c>
      <c r="D2048" s="65">
        <v>41140</v>
      </c>
      <c r="E2048" s="70" t="s">
        <v>3188</v>
      </c>
      <c r="F2048" s="67" t="s">
        <v>106</v>
      </c>
      <c r="G2048" s="68">
        <v>19.8</v>
      </c>
      <c r="H2048" s="68">
        <v>6</v>
      </c>
      <c r="I2048" s="69">
        <v>118.8</v>
      </c>
      <c r="J2048" s="69">
        <v>0</v>
      </c>
      <c r="K2048" s="69">
        <v>2.15</v>
      </c>
      <c r="L2048" s="69">
        <v>42.57</v>
      </c>
      <c r="M2048" s="69">
        <v>255.42</v>
      </c>
      <c r="N2048" s="41"/>
    </row>
    <row r="2049" spans="1:14" x14ac:dyDescent="0.25">
      <c r="A2049" s="47" t="s">
        <v>5267</v>
      </c>
      <c r="B2049" s="63" t="s">
        <v>2853</v>
      </c>
      <c r="C2049" s="64" t="s">
        <v>104</v>
      </c>
      <c r="D2049" s="65">
        <v>41002</v>
      </c>
      <c r="E2049" s="66" t="s">
        <v>787</v>
      </c>
      <c r="F2049" s="67" t="s">
        <v>106</v>
      </c>
      <c r="G2049" s="68">
        <v>19.8</v>
      </c>
      <c r="H2049" s="68">
        <v>6</v>
      </c>
      <c r="I2049" s="69">
        <v>118.8</v>
      </c>
      <c r="J2049" s="69">
        <v>0</v>
      </c>
      <c r="K2049" s="69">
        <v>4.3</v>
      </c>
      <c r="L2049" s="69">
        <v>85.14</v>
      </c>
      <c r="M2049" s="69">
        <v>510.84</v>
      </c>
      <c r="N2049" s="40"/>
    </row>
    <row r="2050" spans="1:14" x14ac:dyDescent="0.25">
      <c r="A2050" s="47" t="s">
        <v>5268</v>
      </c>
      <c r="B2050" s="57" t="s">
        <v>2854</v>
      </c>
      <c r="C2050" s="60"/>
      <c r="D2050" s="60"/>
      <c r="E2050" s="59" t="s">
        <v>26</v>
      </c>
      <c r="F2050" s="60"/>
      <c r="G2050" s="61"/>
      <c r="H2050" s="61"/>
      <c r="I2050" s="61"/>
      <c r="J2050" s="61"/>
      <c r="K2050" s="61"/>
      <c r="L2050" s="62">
        <v>1067.5</v>
      </c>
      <c r="M2050" s="62">
        <v>6405.2200000000012</v>
      </c>
      <c r="N2050" s="40"/>
    </row>
    <row r="2051" spans="1:14" x14ac:dyDescent="0.25">
      <c r="A2051" s="47" t="s">
        <v>5269</v>
      </c>
      <c r="B2051" s="72" t="s">
        <v>2855</v>
      </c>
      <c r="C2051" s="73"/>
      <c r="D2051" s="73"/>
      <c r="E2051" s="74" t="s">
        <v>2809</v>
      </c>
      <c r="F2051" s="73"/>
      <c r="G2051" s="75"/>
      <c r="H2051" s="75"/>
      <c r="I2051" s="75"/>
      <c r="J2051" s="75"/>
      <c r="K2051" s="75"/>
      <c r="L2051" s="76">
        <v>1067.5</v>
      </c>
      <c r="M2051" s="76">
        <v>6405.2200000000012</v>
      </c>
      <c r="N2051" s="40"/>
    </row>
    <row r="2052" spans="1:14" x14ac:dyDescent="0.25">
      <c r="A2052" s="47" t="s">
        <v>5270</v>
      </c>
      <c r="B2052" s="63" t="s">
        <v>2856</v>
      </c>
      <c r="C2052" s="64" t="s">
        <v>104</v>
      </c>
      <c r="D2052" s="65">
        <v>50302</v>
      </c>
      <c r="E2052" s="66" t="s">
        <v>887</v>
      </c>
      <c r="F2052" s="67" t="s">
        <v>123</v>
      </c>
      <c r="G2052" s="68">
        <v>8</v>
      </c>
      <c r="H2052" s="68">
        <v>6</v>
      </c>
      <c r="I2052" s="69">
        <v>48</v>
      </c>
      <c r="J2052" s="69">
        <v>26.69</v>
      </c>
      <c r="K2052" s="69">
        <v>30.06</v>
      </c>
      <c r="L2052" s="69">
        <v>454</v>
      </c>
      <c r="M2052" s="69">
        <v>2724</v>
      </c>
      <c r="N2052" s="40"/>
    </row>
    <row r="2053" spans="1:14" x14ac:dyDescent="0.25">
      <c r="A2053" s="47" t="s">
        <v>5271</v>
      </c>
      <c r="B2053" s="63" t="s">
        <v>2857</v>
      </c>
      <c r="C2053" s="64" t="s">
        <v>104</v>
      </c>
      <c r="D2053" s="65">
        <v>52004</v>
      </c>
      <c r="E2053" s="66" t="s">
        <v>1310</v>
      </c>
      <c r="F2053" s="67" t="s">
        <v>795</v>
      </c>
      <c r="G2053" s="68">
        <v>7.27</v>
      </c>
      <c r="H2053" s="68">
        <v>6</v>
      </c>
      <c r="I2053" s="69">
        <v>43.62</v>
      </c>
      <c r="J2053" s="69">
        <v>7.79</v>
      </c>
      <c r="K2053" s="69">
        <v>2.37</v>
      </c>
      <c r="L2053" s="69">
        <v>73.86</v>
      </c>
      <c r="M2053" s="69">
        <v>443.17</v>
      </c>
      <c r="N2053" s="40"/>
    </row>
    <row r="2054" spans="1:14" x14ac:dyDescent="0.25">
      <c r="A2054" s="47" t="s">
        <v>5272</v>
      </c>
      <c r="B2054" s="63" t="s">
        <v>2858</v>
      </c>
      <c r="C2054" s="64" t="s">
        <v>104</v>
      </c>
      <c r="D2054" s="65">
        <v>52003</v>
      </c>
      <c r="E2054" s="66" t="s">
        <v>2813</v>
      </c>
      <c r="F2054" s="67" t="s">
        <v>795</v>
      </c>
      <c r="G2054" s="68">
        <v>24.54</v>
      </c>
      <c r="H2054" s="68">
        <v>6</v>
      </c>
      <c r="I2054" s="69">
        <v>147.24</v>
      </c>
      <c r="J2054" s="69">
        <v>8.11</v>
      </c>
      <c r="K2054" s="69">
        <v>2.37</v>
      </c>
      <c r="L2054" s="69">
        <v>257.17</v>
      </c>
      <c r="M2054" s="69">
        <v>1543.07</v>
      </c>
      <c r="N2054" s="40"/>
    </row>
    <row r="2055" spans="1:14" x14ac:dyDescent="0.25">
      <c r="A2055" s="47" t="s">
        <v>5273</v>
      </c>
      <c r="B2055" s="63" t="s">
        <v>2859</v>
      </c>
      <c r="C2055" s="64" t="s">
        <v>104</v>
      </c>
      <c r="D2055" s="65">
        <v>52014</v>
      </c>
      <c r="E2055" s="66" t="s">
        <v>797</v>
      </c>
      <c r="F2055" s="67" t="s">
        <v>795</v>
      </c>
      <c r="G2055" s="68">
        <v>5.45</v>
      </c>
      <c r="H2055" s="68">
        <v>6</v>
      </c>
      <c r="I2055" s="69">
        <v>32.700000000000003</v>
      </c>
      <c r="J2055" s="69">
        <v>10.88</v>
      </c>
      <c r="K2055" s="69">
        <v>2.0699999999999998</v>
      </c>
      <c r="L2055" s="69">
        <v>70.569999999999993</v>
      </c>
      <c r="M2055" s="69">
        <v>423.46</v>
      </c>
      <c r="N2055" s="40"/>
    </row>
    <row r="2056" spans="1:14" x14ac:dyDescent="0.25">
      <c r="A2056" s="47" t="s">
        <v>5274</v>
      </c>
      <c r="B2056" s="63" t="s">
        <v>2860</v>
      </c>
      <c r="C2056" s="64" t="s">
        <v>104</v>
      </c>
      <c r="D2056" s="65">
        <v>50901</v>
      </c>
      <c r="E2056" s="66" t="s">
        <v>894</v>
      </c>
      <c r="F2056" s="67" t="s">
        <v>145</v>
      </c>
      <c r="G2056" s="68">
        <v>0.36</v>
      </c>
      <c r="H2056" s="68">
        <v>6</v>
      </c>
      <c r="I2056" s="69">
        <v>2.16</v>
      </c>
      <c r="J2056" s="69">
        <v>0</v>
      </c>
      <c r="K2056" s="69">
        <v>35.020000000000003</v>
      </c>
      <c r="L2056" s="69">
        <v>12.6</v>
      </c>
      <c r="M2056" s="69">
        <v>75.64</v>
      </c>
      <c r="N2056" s="40"/>
    </row>
    <row r="2057" spans="1:14" x14ac:dyDescent="0.25">
      <c r="A2057" s="47" t="s">
        <v>5275</v>
      </c>
      <c r="B2057" s="63" t="s">
        <v>2861</v>
      </c>
      <c r="C2057" s="64" t="s">
        <v>104</v>
      </c>
      <c r="D2057" s="65">
        <v>50902</v>
      </c>
      <c r="E2057" s="66" t="s">
        <v>2646</v>
      </c>
      <c r="F2057" s="67" t="s">
        <v>106</v>
      </c>
      <c r="G2057" s="68">
        <v>0.64</v>
      </c>
      <c r="H2057" s="68">
        <v>6</v>
      </c>
      <c r="I2057" s="69">
        <v>3.84</v>
      </c>
      <c r="J2057" s="69">
        <v>0</v>
      </c>
      <c r="K2057" s="69">
        <v>4.3</v>
      </c>
      <c r="L2057" s="69">
        <v>2.75</v>
      </c>
      <c r="M2057" s="69">
        <v>16.510000000000002</v>
      </c>
      <c r="N2057" s="40"/>
    </row>
    <row r="2058" spans="1:14" ht="24" x14ac:dyDescent="0.3">
      <c r="A2058" s="47" t="s">
        <v>5276</v>
      </c>
      <c r="B2058" s="63" t="s">
        <v>2862</v>
      </c>
      <c r="C2058" s="64" t="s">
        <v>170</v>
      </c>
      <c r="D2058" s="65">
        <v>96616</v>
      </c>
      <c r="E2058" s="70" t="s">
        <v>3220</v>
      </c>
      <c r="F2058" s="67" t="s">
        <v>145</v>
      </c>
      <c r="G2058" s="68">
        <v>0.03</v>
      </c>
      <c r="H2058" s="68">
        <v>6</v>
      </c>
      <c r="I2058" s="69">
        <v>0.18</v>
      </c>
      <c r="J2058" s="69">
        <v>358.56</v>
      </c>
      <c r="K2058" s="69">
        <v>174.34</v>
      </c>
      <c r="L2058" s="69">
        <v>15.98</v>
      </c>
      <c r="M2058" s="69">
        <v>95.92</v>
      </c>
      <c r="N2058" s="41"/>
    </row>
    <row r="2059" spans="1:14" x14ac:dyDescent="0.25">
      <c r="A2059" s="47" t="s">
        <v>5277</v>
      </c>
      <c r="B2059" s="63" t="s">
        <v>2863</v>
      </c>
      <c r="C2059" s="64" t="s">
        <v>104</v>
      </c>
      <c r="D2059" s="65">
        <v>51036</v>
      </c>
      <c r="E2059" s="66" t="s">
        <v>799</v>
      </c>
      <c r="F2059" s="67" t="s">
        <v>145</v>
      </c>
      <c r="G2059" s="68">
        <v>0.36</v>
      </c>
      <c r="H2059" s="68">
        <v>6</v>
      </c>
      <c r="I2059" s="69">
        <v>2.16</v>
      </c>
      <c r="J2059" s="69">
        <v>469.28</v>
      </c>
      <c r="K2059" s="69">
        <v>0</v>
      </c>
      <c r="L2059" s="69">
        <v>168.94</v>
      </c>
      <c r="M2059" s="69">
        <v>1013.64</v>
      </c>
      <c r="N2059" s="40"/>
    </row>
    <row r="2060" spans="1:14" ht="24" x14ac:dyDescent="0.3">
      <c r="A2060" s="47" t="s">
        <v>5278</v>
      </c>
      <c r="B2060" s="63" t="s">
        <v>2864</v>
      </c>
      <c r="C2060" s="64" t="s">
        <v>104</v>
      </c>
      <c r="D2060" s="65">
        <v>51060</v>
      </c>
      <c r="E2060" s="70" t="s">
        <v>3177</v>
      </c>
      <c r="F2060" s="67" t="s">
        <v>145</v>
      </c>
      <c r="G2060" s="68">
        <v>0.36</v>
      </c>
      <c r="H2060" s="68">
        <v>6</v>
      </c>
      <c r="I2060" s="69">
        <v>2.16</v>
      </c>
      <c r="J2060" s="69">
        <v>0.1</v>
      </c>
      <c r="K2060" s="69">
        <v>32.22</v>
      </c>
      <c r="L2060" s="69">
        <v>11.63</v>
      </c>
      <c r="M2060" s="69">
        <v>69.81</v>
      </c>
      <c r="N2060" s="41"/>
    </row>
    <row r="2061" spans="1:14" x14ac:dyDescent="0.25">
      <c r="A2061" s="47" t="s">
        <v>5279</v>
      </c>
      <c r="B2061" s="57" t="s">
        <v>2865</v>
      </c>
      <c r="C2061" s="60"/>
      <c r="D2061" s="60"/>
      <c r="E2061" s="59" t="s">
        <v>38</v>
      </c>
      <c r="F2061" s="60"/>
      <c r="G2061" s="61"/>
      <c r="H2061" s="61"/>
      <c r="I2061" s="61"/>
      <c r="J2061" s="61"/>
      <c r="K2061" s="61"/>
      <c r="L2061" s="62">
        <v>37.14</v>
      </c>
      <c r="M2061" s="62">
        <v>222.86</v>
      </c>
      <c r="N2061" s="40"/>
    </row>
    <row r="2062" spans="1:14" x14ac:dyDescent="0.25">
      <c r="A2062" s="47" t="s">
        <v>5280</v>
      </c>
      <c r="B2062" s="63" t="s">
        <v>2866</v>
      </c>
      <c r="C2062" s="64" t="s">
        <v>104</v>
      </c>
      <c r="D2062" s="65">
        <v>120902</v>
      </c>
      <c r="E2062" s="66" t="s">
        <v>1195</v>
      </c>
      <c r="F2062" s="67" t="s">
        <v>106</v>
      </c>
      <c r="G2062" s="68">
        <v>1.32</v>
      </c>
      <c r="H2062" s="68">
        <v>6</v>
      </c>
      <c r="I2062" s="69">
        <v>7.92</v>
      </c>
      <c r="J2062" s="69">
        <v>10.95</v>
      </c>
      <c r="K2062" s="69">
        <v>17.190000000000001</v>
      </c>
      <c r="L2062" s="69">
        <v>37.14</v>
      </c>
      <c r="M2062" s="69">
        <v>222.86</v>
      </c>
      <c r="N2062" s="40"/>
    </row>
    <row r="2063" spans="1:14" x14ac:dyDescent="0.25">
      <c r="A2063" s="47" t="s">
        <v>5281</v>
      </c>
      <c r="B2063" s="57" t="s">
        <v>2867</v>
      </c>
      <c r="C2063" s="60"/>
      <c r="D2063" s="60"/>
      <c r="E2063" s="59" t="s">
        <v>40</v>
      </c>
      <c r="F2063" s="60"/>
      <c r="G2063" s="61"/>
      <c r="H2063" s="61"/>
      <c r="I2063" s="61"/>
      <c r="J2063" s="61"/>
      <c r="K2063" s="61"/>
      <c r="L2063" s="62">
        <v>4963.78</v>
      </c>
      <c r="M2063" s="62">
        <v>29782.73</v>
      </c>
      <c r="N2063" s="40"/>
    </row>
    <row r="2064" spans="1:14" ht="36" x14ac:dyDescent="0.3">
      <c r="A2064" s="47" t="s">
        <v>5282</v>
      </c>
      <c r="B2064" s="63" t="s">
        <v>2868</v>
      </c>
      <c r="C2064" s="64" t="s">
        <v>170</v>
      </c>
      <c r="D2064" s="65">
        <v>100775</v>
      </c>
      <c r="E2064" s="66" t="s">
        <v>1200</v>
      </c>
      <c r="F2064" s="67" t="s">
        <v>795</v>
      </c>
      <c r="G2064" s="68">
        <v>369.88</v>
      </c>
      <c r="H2064" s="68">
        <v>6</v>
      </c>
      <c r="I2064" s="69">
        <v>2219.2800000000002</v>
      </c>
      <c r="J2064" s="69">
        <v>12.77</v>
      </c>
      <c r="K2064" s="69">
        <v>0.65</v>
      </c>
      <c r="L2064" s="69">
        <v>4963.78</v>
      </c>
      <c r="M2064" s="69">
        <v>29782.73</v>
      </c>
      <c r="N2064" s="42"/>
    </row>
    <row r="2065" spans="1:14" x14ac:dyDescent="0.25">
      <c r="A2065" s="47" t="s">
        <v>5283</v>
      </c>
      <c r="B2065" s="57" t="s">
        <v>2869</v>
      </c>
      <c r="C2065" s="60"/>
      <c r="D2065" s="60"/>
      <c r="E2065" s="59" t="s">
        <v>42</v>
      </c>
      <c r="F2065" s="60"/>
      <c r="G2065" s="61"/>
      <c r="H2065" s="61"/>
      <c r="I2065" s="61"/>
      <c r="J2065" s="61"/>
      <c r="K2065" s="61"/>
      <c r="L2065" s="62">
        <v>2234.73</v>
      </c>
      <c r="M2065" s="62">
        <v>13408.41</v>
      </c>
      <c r="N2065" s="40"/>
    </row>
    <row r="2066" spans="1:14" x14ac:dyDescent="0.25">
      <c r="A2066" s="47" t="s">
        <v>5284</v>
      </c>
      <c r="B2066" s="72" t="s">
        <v>2870</v>
      </c>
      <c r="C2066" s="73"/>
      <c r="D2066" s="73"/>
      <c r="E2066" s="74" t="s">
        <v>2826</v>
      </c>
      <c r="F2066" s="73"/>
      <c r="G2066" s="75"/>
      <c r="H2066" s="75"/>
      <c r="I2066" s="75"/>
      <c r="J2066" s="75"/>
      <c r="K2066" s="75"/>
      <c r="L2066" s="76">
        <v>1854.57</v>
      </c>
      <c r="M2066" s="76">
        <v>11127.45</v>
      </c>
      <c r="N2066" s="40"/>
    </row>
    <row r="2067" spans="1:14" x14ac:dyDescent="0.3">
      <c r="A2067" s="47" t="s">
        <v>5285</v>
      </c>
      <c r="B2067" s="63" t="s">
        <v>2871</v>
      </c>
      <c r="C2067" s="64" t="s">
        <v>104</v>
      </c>
      <c r="D2067" s="65">
        <v>160967</v>
      </c>
      <c r="E2067" s="66" t="s">
        <v>2828</v>
      </c>
      <c r="F2067" s="67" t="s">
        <v>106</v>
      </c>
      <c r="G2067" s="68">
        <v>25.92</v>
      </c>
      <c r="H2067" s="68">
        <v>6</v>
      </c>
      <c r="I2067" s="69">
        <v>155.52000000000001</v>
      </c>
      <c r="J2067" s="69">
        <v>66.8</v>
      </c>
      <c r="K2067" s="69">
        <v>4.75</v>
      </c>
      <c r="L2067" s="69">
        <v>1854.57</v>
      </c>
      <c r="M2067" s="69">
        <v>11127.45</v>
      </c>
      <c r="N2067" s="41"/>
    </row>
    <row r="2068" spans="1:14" x14ac:dyDescent="0.25">
      <c r="A2068" s="47" t="s">
        <v>5286</v>
      </c>
      <c r="B2068" s="72" t="s">
        <v>2872</v>
      </c>
      <c r="C2068" s="73"/>
      <c r="D2068" s="73"/>
      <c r="E2068" s="74" t="s">
        <v>2830</v>
      </c>
      <c r="F2068" s="73"/>
      <c r="G2068" s="75"/>
      <c r="H2068" s="75"/>
      <c r="I2068" s="75"/>
      <c r="J2068" s="75"/>
      <c r="K2068" s="75"/>
      <c r="L2068" s="76">
        <v>380.16</v>
      </c>
      <c r="M2068" s="76">
        <v>2280.96</v>
      </c>
      <c r="N2068" s="40"/>
    </row>
    <row r="2069" spans="1:14" x14ac:dyDescent="0.25">
      <c r="A2069" s="47" t="s">
        <v>5287</v>
      </c>
      <c r="B2069" s="63" t="s">
        <v>2873</v>
      </c>
      <c r="C2069" s="64" t="s">
        <v>104</v>
      </c>
      <c r="D2069" s="65">
        <v>160601</v>
      </c>
      <c r="E2069" s="66" t="s">
        <v>723</v>
      </c>
      <c r="F2069" s="67" t="s">
        <v>123</v>
      </c>
      <c r="G2069" s="68">
        <v>7.2</v>
      </c>
      <c r="H2069" s="68">
        <v>6</v>
      </c>
      <c r="I2069" s="69">
        <v>43.2</v>
      </c>
      <c r="J2069" s="69">
        <v>24.74</v>
      </c>
      <c r="K2069" s="69">
        <v>28.06</v>
      </c>
      <c r="L2069" s="69">
        <v>380.16</v>
      </c>
      <c r="M2069" s="69">
        <v>2280.96</v>
      </c>
      <c r="N2069" s="40"/>
    </row>
    <row r="2070" spans="1:14" x14ac:dyDescent="0.25">
      <c r="A2070" s="47" t="s">
        <v>5288</v>
      </c>
      <c r="B2070" s="57" t="s">
        <v>2874</v>
      </c>
      <c r="C2070" s="60"/>
      <c r="D2070" s="60"/>
      <c r="E2070" s="59" t="s">
        <v>52</v>
      </c>
      <c r="F2070" s="60"/>
      <c r="G2070" s="61"/>
      <c r="H2070" s="61"/>
      <c r="I2070" s="61"/>
      <c r="J2070" s="61"/>
      <c r="K2070" s="61"/>
      <c r="L2070" s="62">
        <v>2681.35</v>
      </c>
      <c r="M2070" s="62">
        <v>16088.22</v>
      </c>
      <c r="N2070" s="40"/>
    </row>
    <row r="2071" spans="1:14" x14ac:dyDescent="0.25">
      <c r="A2071" s="47" t="s">
        <v>5289</v>
      </c>
      <c r="B2071" s="72" t="s">
        <v>2875</v>
      </c>
      <c r="C2071" s="73"/>
      <c r="D2071" s="73"/>
      <c r="E2071" s="74" t="s">
        <v>2834</v>
      </c>
      <c r="F2071" s="73"/>
      <c r="G2071" s="75"/>
      <c r="H2071" s="75"/>
      <c r="I2071" s="75"/>
      <c r="J2071" s="75"/>
      <c r="K2071" s="75"/>
      <c r="L2071" s="76">
        <v>2681.35</v>
      </c>
      <c r="M2071" s="76">
        <v>16088.22</v>
      </c>
      <c r="N2071" s="40"/>
    </row>
    <row r="2072" spans="1:14" x14ac:dyDescent="0.3">
      <c r="A2072" s="47" t="s">
        <v>5290</v>
      </c>
      <c r="B2072" s="63" t="s">
        <v>2876</v>
      </c>
      <c r="C2072" s="64" t="s">
        <v>104</v>
      </c>
      <c r="D2072" s="65">
        <v>220101</v>
      </c>
      <c r="E2072" s="66" t="s">
        <v>1249</v>
      </c>
      <c r="F2072" s="67" t="s">
        <v>106</v>
      </c>
      <c r="G2072" s="68">
        <v>19.8</v>
      </c>
      <c r="H2072" s="68">
        <v>6</v>
      </c>
      <c r="I2072" s="69">
        <v>118.8</v>
      </c>
      <c r="J2072" s="69">
        <v>22.27</v>
      </c>
      <c r="K2072" s="69">
        <v>8.7899999999999991</v>
      </c>
      <c r="L2072" s="69">
        <v>614.98</v>
      </c>
      <c r="M2072" s="69">
        <v>3689.92</v>
      </c>
      <c r="N2072" s="41"/>
    </row>
    <row r="2073" spans="1:14" x14ac:dyDescent="0.3">
      <c r="A2073" s="47" t="s">
        <v>5291</v>
      </c>
      <c r="B2073" s="63" t="s">
        <v>2877</v>
      </c>
      <c r="C2073" s="64" t="s">
        <v>104</v>
      </c>
      <c r="D2073" s="65">
        <v>221101</v>
      </c>
      <c r="E2073" s="66" t="s">
        <v>1251</v>
      </c>
      <c r="F2073" s="67" t="s">
        <v>106</v>
      </c>
      <c r="G2073" s="68">
        <v>19.8</v>
      </c>
      <c r="H2073" s="68">
        <v>6</v>
      </c>
      <c r="I2073" s="69">
        <v>118.8</v>
      </c>
      <c r="J2073" s="69">
        <v>56.32</v>
      </c>
      <c r="K2073" s="69">
        <v>14.49</v>
      </c>
      <c r="L2073" s="69">
        <v>1402.03</v>
      </c>
      <c r="M2073" s="69">
        <v>8412.2199999999993</v>
      </c>
      <c r="N2073" s="41"/>
    </row>
    <row r="2074" spans="1:14" x14ac:dyDescent="0.25">
      <c r="A2074" s="47" t="s">
        <v>5292</v>
      </c>
      <c r="B2074" s="63" t="s">
        <v>2878</v>
      </c>
      <c r="C2074" s="64" t="s">
        <v>104</v>
      </c>
      <c r="D2074" s="65">
        <v>221102</v>
      </c>
      <c r="E2074" s="66" t="s">
        <v>1253</v>
      </c>
      <c r="F2074" s="67" t="s">
        <v>123</v>
      </c>
      <c r="G2074" s="68">
        <v>4.8</v>
      </c>
      <c r="H2074" s="68">
        <v>6</v>
      </c>
      <c r="I2074" s="69">
        <v>28.8</v>
      </c>
      <c r="J2074" s="69">
        <v>14.69</v>
      </c>
      <c r="K2074" s="69">
        <v>0</v>
      </c>
      <c r="L2074" s="69">
        <v>70.510000000000005</v>
      </c>
      <c r="M2074" s="69">
        <v>423.07</v>
      </c>
      <c r="N2074" s="40"/>
    </row>
    <row r="2075" spans="1:14" x14ac:dyDescent="0.25">
      <c r="A2075" s="47" t="s">
        <v>5293</v>
      </c>
      <c r="B2075" s="63" t="s">
        <v>2879</v>
      </c>
      <c r="C2075" s="64" t="s">
        <v>104</v>
      </c>
      <c r="D2075" s="65">
        <v>221104</v>
      </c>
      <c r="E2075" s="66" t="s">
        <v>1255</v>
      </c>
      <c r="F2075" s="67" t="s">
        <v>106</v>
      </c>
      <c r="G2075" s="68">
        <v>20.13</v>
      </c>
      <c r="H2075" s="68">
        <v>6</v>
      </c>
      <c r="I2075" s="69">
        <v>120.78</v>
      </c>
      <c r="J2075" s="69">
        <v>29.5</v>
      </c>
      <c r="K2075" s="69">
        <v>0</v>
      </c>
      <c r="L2075" s="69">
        <v>593.83000000000004</v>
      </c>
      <c r="M2075" s="69">
        <v>3563.01</v>
      </c>
      <c r="N2075" s="40"/>
    </row>
    <row r="2076" spans="1:14" x14ac:dyDescent="0.25">
      <c r="A2076" s="47" t="s">
        <v>5294</v>
      </c>
      <c r="B2076" s="57" t="s">
        <v>2880</v>
      </c>
      <c r="C2076" s="60"/>
      <c r="D2076" s="60"/>
      <c r="E2076" s="59" t="s">
        <v>60</v>
      </c>
      <c r="F2076" s="60"/>
      <c r="G2076" s="61"/>
      <c r="H2076" s="61"/>
      <c r="I2076" s="61"/>
      <c r="J2076" s="61"/>
      <c r="K2076" s="61"/>
      <c r="L2076" s="62">
        <v>306.39</v>
      </c>
      <c r="M2076" s="62">
        <v>1838.39</v>
      </c>
      <c r="N2076" s="40"/>
    </row>
    <row r="2077" spans="1:14" x14ac:dyDescent="0.25">
      <c r="A2077" s="47" t="s">
        <v>5295</v>
      </c>
      <c r="B2077" s="72" t="s">
        <v>2881</v>
      </c>
      <c r="C2077" s="73"/>
      <c r="D2077" s="73"/>
      <c r="E2077" s="74" t="s">
        <v>2841</v>
      </c>
      <c r="F2077" s="73"/>
      <c r="G2077" s="75"/>
      <c r="H2077" s="75"/>
      <c r="I2077" s="75"/>
      <c r="J2077" s="75"/>
      <c r="K2077" s="75"/>
      <c r="L2077" s="76">
        <v>10.65</v>
      </c>
      <c r="M2077" s="76">
        <v>63.91</v>
      </c>
      <c r="N2077" s="40"/>
    </row>
    <row r="2078" spans="1:14" x14ac:dyDescent="0.25">
      <c r="A2078" s="47" t="s">
        <v>5296</v>
      </c>
      <c r="B2078" s="63" t="s">
        <v>2882</v>
      </c>
      <c r="C2078" s="64" t="s">
        <v>104</v>
      </c>
      <c r="D2078" s="65">
        <v>261000</v>
      </c>
      <c r="E2078" s="66" t="s">
        <v>838</v>
      </c>
      <c r="F2078" s="67" t="s">
        <v>106</v>
      </c>
      <c r="G2078" s="68">
        <v>0.98</v>
      </c>
      <c r="H2078" s="68">
        <v>6</v>
      </c>
      <c r="I2078" s="69">
        <v>5.88</v>
      </c>
      <c r="J2078" s="69">
        <v>4.62</v>
      </c>
      <c r="K2078" s="69">
        <v>6.25</v>
      </c>
      <c r="L2078" s="69">
        <v>10.65</v>
      </c>
      <c r="M2078" s="69">
        <v>63.91</v>
      </c>
      <c r="N2078" s="40"/>
    </row>
    <row r="2079" spans="1:14" x14ac:dyDescent="0.25">
      <c r="A2079" s="47" t="s">
        <v>5297</v>
      </c>
      <c r="B2079" s="72" t="s">
        <v>2883</v>
      </c>
      <c r="C2079" s="73"/>
      <c r="D2079" s="73"/>
      <c r="E2079" s="74" t="s">
        <v>70</v>
      </c>
      <c r="F2079" s="73"/>
      <c r="G2079" s="75"/>
      <c r="H2079" s="75"/>
      <c r="I2079" s="75"/>
      <c r="J2079" s="75"/>
      <c r="K2079" s="75"/>
      <c r="L2079" s="76">
        <v>295.74</v>
      </c>
      <c r="M2079" s="76">
        <v>1774.48</v>
      </c>
      <c r="N2079" s="40"/>
    </row>
    <row r="2080" spans="1:14" x14ac:dyDescent="0.25">
      <c r="A2080" s="47" t="s">
        <v>5298</v>
      </c>
      <c r="B2080" s="63" t="s">
        <v>2884</v>
      </c>
      <c r="C2080" s="64" t="s">
        <v>104</v>
      </c>
      <c r="D2080" s="65">
        <v>261609</v>
      </c>
      <c r="E2080" s="66" t="s">
        <v>1283</v>
      </c>
      <c r="F2080" s="67" t="s">
        <v>106</v>
      </c>
      <c r="G2080" s="68">
        <v>25.92</v>
      </c>
      <c r="H2080" s="68">
        <v>6</v>
      </c>
      <c r="I2080" s="69">
        <v>155.52000000000001</v>
      </c>
      <c r="J2080" s="69">
        <v>8.3000000000000007</v>
      </c>
      <c r="K2080" s="69">
        <v>3.11</v>
      </c>
      <c r="L2080" s="69">
        <v>295.74</v>
      </c>
      <c r="M2080" s="69">
        <v>1774.48</v>
      </c>
      <c r="N2080" s="40"/>
    </row>
    <row r="2081" spans="1:14" x14ac:dyDescent="0.25">
      <c r="A2081" s="47" t="s">
        <v>5299</v>
      </c>
      <c r="B2081" s="57" t="s">
        <v>2885</v>
      </c>
      <c r="C2081" s="60"/>
      <c r="D2081" s="60"/>
      <c r="E2081" s="59" t="s">
        <v>62</v>
      </c>
      <c r="F2081" s="60"/>
      <c r="G2081" s="61"/>
      <c r="H2081" s="61"/>
      <c r="I2081" s="61"/>
      <c r="J2081" s="61"/>
      <c r="K2081" s="61"/>
      <c r="L2081" s="62">
        <v>58.86</v>
      </c>
      <c r="M2081" s="62">
        <v>353.2</v>
      </c>
      <c r="N2081" s="40"/>
    </row>
    <row r="2082" spans="1:14" x14ac:dyDescent="0.25">
      <c r="A2082" s="47" t="s">
        <v>5300</v>
      </c>
      <c r="B2082" s="63" t="s">
        <v>2886</v>
      </c>
      <c r="C2082" s="64" t="s">
        <v>104</v>
      </c>
      <c r="D2082" s="65">
        <v>270501</v>
      </c>
      <c r="E2082" s="66" t="s">
        <v>114</v>
      </c>
      <c r="F2082" s="67" t="s">
        <v>106</v>
      </c>
      <c r="G2082" s="68">
        <v>20.16</v>
      </c>
      <c r="H2082" s="68">
        <v>6</v>
      </c>
      <c r="I2082" s="69">
        <v>120.96</v>
      </c>
      <c r="J2082" s="69">
        <v>1.31</v>
      </c>
      <c r="K2082" s="69">
        <v>1.61</v>
      </c>
      <c r="L2082" s="69">
        <v>58.86</v>
      </c>
      <c r="M2082" s="69">
        <v>353.2</v>
      </c>
      <c r="N2082" s="40"/>
    </row>
    <row r="2083" spans="1:14" x14ac:dyDescent="0.25">
      <c r="A2083" s="47" t="s">
        <v>5301</v>
      </c>
      <c r="B2083" s="51">
        <v>13</v>
      </c>
      <c r="C2083" s="71"/>
      <c r="D2083" s="71"/>
      <c r="E2083" s="53" t="s">
        <v>15</v>
      </c>
      <c r="F2083" s="54" t="s">
        <v>101</v>
      </c>
      <c r="G2083" s="55">
        <v>1</v>
      </c>
      <c r="H2083" s="55">
        <v>1</v>
      </c>
      <c r="I2083" s="56"/>
      <c r="J2083" s="56"/>
      <c r="K2083" s="56"/>
      <c r="L2083" s="55">
        <v>17888.919999999998</v>
      </c>
      <c r="M2083" s="55">
        <v>17888.919999999998</v>
      </c>
      <c r="N2083" s="40"/>
    </row>
    <row r="2084" spans="1:14" x14ac:dyDescent="0.25">
      <c r="A2084" s="47" t="s">
        <v>5302</v>
      </c>
      <c r="B2084" s="57" t="s">
        <v>2887</v>
      </c>
      <c r="C2084" s="60"/>
      <c r="D2084" s="60"/>
      <c r="E2084" s="59" t="s">
        <v>20</v>
      </c>
      <c r="F2084" s="60"/>
      <c r="G2084" s="61"/>
      <c r="H2084" s="61"/>
      <c r="I2084" s="61"/>
      <c r="J2084" s="61"/>
      <c r="K2084" s="61"/>
      <c r="L2084" s="62">
        <v>128.82</v>
      </c>
      <c r="M2084" s="62">
        <v>128.82</v>
      </c>
      <c r="N2084" s="40"/>
    </row>
    <row r="2085" spans="1:14" ht="24" x14ac:dyDescent="0.3">
      <c r="A2085" s="47" t="s">
        <v>5303</v>
      </c>
      <c r="B2085" s="63" t="s">
        <v>2888</v>
      </c>
      <c r="C2085" s="64" t="s">
        <v>104</v>
      </c>
      <c r="D2085" s="65">
        <v>20701</v>
      </c>
      <c r="E2085" s="66" t="s">
        <v>877</v>
      </c>
      <c r="F2085" s="67" t="s">
        <v>106</v>
      </c>
      <c r="G2085" s="68">
        <v>30.24</v>
      </c>
      <c r="H2085" s="68">
        <v>1</v>
      </c>
      <c r="I2085" s="69">
        <v>30.24</v>
      </c>
      <c r="J2085" s="69">
        <v>2.98</v>
      </c>
      <c r="K2085" s="69">
        <v>1.28</v>
      </c>
      <c r="L2085" s="69">
        <v>128.82</v>
      </c>
      <c r="M2085" s="69">
        <v>128.82</v>
      </c>
      <c r="N2085" s="41"/>
    </row>
    <row r="2086" spans="1:14" x14ac:dyDescent="0.25">
      <c r="A2086" s="47" t="s">
        <v>5304</v>
      </c>
      <c r="B2086" s="57" t="s">
        <v>2889</v>
      </c>
      <c r="C2086" s="60"/>
      <c r="D2086" s="60"/>
      <c r="E2086" s="59" t="s">
        <v>22</v>
      </c>
      <c r="F2086" s="60"/>
      <c r="G2086" s="61"/>
      <c r="H2086" s="61"/>
      <c r="I2086" s="61"/>
      <c r="J2086" s="61"/>
      <c r="K2086" s="61"/>
      <c r="L2086" s="62">
        <v>76.87</v>
      </c>
      <c r="M2086" s="62">
        <v>76.87</v>
      </c>
      <c r="N2086" s="40"/>
    </row>
    <row r="2087" spans="1:14" x14ac:dyDescent="0.25">
      <c r="A2087" s="47" t="s">
        <v>5305</v>
      </c>
      <c r="B2087" s="63" t="s">
        <v>2890</v>
      </c>
      <c r="C2087" s="64" t="s">
        <v>104</v>
      </c>
      <c r="D2087" s="65">
        <v>30101</v>
      </c>
      <c r="E2087" s="66" t="s">
        <v>782</v>
      </c>
      <c r="F2087" s="67" t="s">
        <v>145</v>
      </c>
      <c r="G2087" s="68">
        <v>2.12</v>
      </c>
      <c r="H2087" s="68">
        <v>1</v>
      </c>
      <c r="I2087" s="69">
        <v>2.12</v>
      </c>
      <c r="J2087" s="69">
        <v>28.5</v>
      </c>
      <c r="K2087" s="69">
        <v>7.76</v>
      </c>
      <c r="L2087" s="69">
        <v>76.87</v>
      </c>
      <c r="M2087" s="69">
        <v>76.87</v>
      </c>
      <c r="N2087" s="40"/>
    </row>
    <row r="2088" spans="1:14" x14ac:dyDescent="0.25">
      <c r="A2088" s="47" t="s">
        <v>5306</v>
      </c>
      <c r="B2088" s="57" t="s">
        <v>2891</v>
      </c>
      <c r="C2088" s="60"/>
      <c r="D2088" s="60"/>
      <c r="E2088" s="59" t="s">
        <v>24</v>
      </c>
      <c r="F2088" s="60"/>
      <c r="G2088" s="61"/>
      <c r="H2088" s="61"/>
      <c r="I2088" s="61"/>
      <c r="J2088" s="61"/>
      <c r="K2088" s="61"/>
      <c r="L2088" s="62">
        <v>191.56</v>
      </c>
      <c r="M2088" s="62">
        <v>191.56</v>
      </c>
      <c r="N2088" s="40"/>
    </row>
    <row r="2089" spans="1:14" ht="24" x14ac:dyDescent="0.3">
      <c r="A2089" s="47" t="s">
        <v>5307</v>
      </c>
      <c r="B2089" s="63" t="s">
        <v>2892</v>
      </c>
      <c r="C2089" s="64" t="s">
        <v>104</v>
      </c>
      <c r="D2089" s="65">
        <v>41140</v>
      </c>
      <c r="E2089" s="70" t="s">
        <v>3188</v>
      </c>
      <c r="F2089" s="67" t="s">
        <v>106</v>
      </c>
      <c r="G2089" s="68">
        <v>29.7</v>
      </c>
      <c r="H2089" s="68">
        <v>1</v>
      </c>
      <c r="I2089" s="69">
        <v>29.7</v>
      </c>
      <c r="J2089" s="69">
        <v>0</v>
      </c>
      <c r="K2089" s="69">
        <v>2.15</v>
      </c>
      <c r="L2089" s="69">
        <v>63.85</v>
      </c>
      <c r="M2089" s="69">
        <v>63.85</v>
      </c>
      <c r="N2089" s="41"/>
    </row>
    <row r="2090" spans="1:14" x14ac:dyDescent="0.25">
      <c r="A2090" s="47" t="s">
        <v>5308</v>
      </c>
      <c r="B2090" s="63" t="s">
        <v>2893</v>
      </c>
      <c r="C2090" s="64" t="s">
        <v>104</v>
      </c>
      <c r="D2090" s="65">
        <v>41002</v>
      </c>
      <c r="E2090" s="66" t="s">
        <v>787</v>
      </c>
      <c r="F2090" s="67" t="s">
        <v>106</v>
      </c>
      <c r="G2090" s="68">
        <v>29.7</v>
      </c>
      <c r="H2090" s="68">
        <v>1</v>
      </c>
      <c r="I2090" s="69">
        <v>29.7</v>
      </c>
      <c r="J2090" s="69">
        <v>0</v>
      </c>
      <c r="K2090" s="69">
        <v>4.3</v>
      </c>
      <c r="L2090" s="69">
        <v>127.71</v>
      </c>
      <c r="M2090" s="69">
        <v>127.71</v>
      </c>
      <c r="N2090" s="40"/>
    </row>
    <row r="2091" spans="1:14" x14ac:dyDescent="0.25">
      <c r="A2091" s="47" t="s">
        <v>5309</v>
      </c>
      <c r="B2091" s="57" t="s">
        <v>2894</v>
      </c>
      <c r="C2091" s="60"/>
      <c r="D2091" s="60"/>
      <c r="E2091" s="59" t="s">
        <v>26</v>
      </c>
      <c r="F2091" s="60"/>
      <c r="G2091" s="61"/>
      <c r="H2091" s="61"/>
      <c r="I2091" s="61"/>
      <c r="J2091" s="61"/>
      <c r="K2091" s="61"/>
      <c r="L2091" s="62">
        <v>1589.7600000000002</v>
      </c>
      <c r="M2091" s="62">
        <v>1589.7600000000002</v>
      </c>
      <c r="N2091" s="40"/>
    </row>
    <row r="2092" spans="1:14" x14ac:dyDescent="0.25">
      <c r="A2092" s="47" t="s">
        <v>5310</v>
      </c>
      <c r="B2092" s="72" t="s">
        <v>2895</v>
      </c>
      <c r="C2092" s="73"/>
      <c r="D2092" s="73"/>
      <c r="E2092" s="74" t="s">
        <v>2809</v>
      </c>
      <c r="F2092" s="73"/>
      <c r="G2092" s="75"/>
      <c r="H2092" s="75"/>
      <c r="I2092" s="75"/>
      <c r="J2092" s="75"/>
      <c r="K2092" s="75"/>
      <c r="L2092" s="76">
        <v>1589.7600000000002</v>
      </c>
      <c r="M2092" s="76">
        <v>1589.7600000000002</v>
      </c>
      <c r="N2092" s="40"/>
    </row>
    <row r="2093" spans="1:14" x14ac:dyDescent="0.25">
      <c r="A2093" s="47" t="s">
        <v>5311</v>
      </c>
      <c r="B2093" s="63" t="s">
        <v>2896</v>
      </c>
      <c r="C2093" s="64" t="s">
        <v>104</v>
      </c>
      <c r="D2093" s="65">
        <v>50302</v>
      </c>
      <c r="E2093" s="66" t="s">
        <v>887</v>
      </c>
      <c r="F2093" s="67" t="s">
        <v>123</v>
      </c>
      <c r="G2093" s="68">
        <v>12</v>
      </c>
      <c r="H2093" s="68">
        <v>1</v>
      </c>
      <c r="I2093" s="69">
        <v>12</v>
      </c>
      <c r="J2093" s="69">
        <v>26.69</v>
      </c>
      <c r="K2093" s="69">
        <v>30.06</v>
      </c>
      <c r="L2093" s="69">
        <v>681</v>
      </c>
      <c r="M2093" s="69">
        <v>681</v>
      </c>
      <c r="N2093" s="40"/>
    </row>
    <row r="2094" spans="1:14" x14ac:dyDescent="0.25">
      <c r="A2094" s="47" t="s">
        <v>5312</v>
      </c>
      <c r="B2094" s="63" t="s">
        <v>2897</v>
      </c>
      <c r="C2094" s="64" t="s">
        <v>104</v>
      </c>
      <c r="D2094" s="65">
        <v>52004</v>
      </c>
      <c r="E2094" s="66" t="s">
        <v>1310</v>
      </c>
      <c r="F2094" s="67" t="s">
        <v>795</v>
      </c>
      <c r="G2094" s="68">
        <v>10</v>
      </c>
      <c r="H2094" s="68">
        <v>1</v>
      </c>
      <c r="I2094" s="69">
        <v>10</v>
      </c>
      <c r="J2094" s="69">
        <v>7.79</v>
      </c>
      <c r="K2094" s="69">
        <v>2.37</v>
      </c>
      <c r="L2094" s="69">
        <v>101.6</v>
      </c>
      <c r="M2094" s="69">
        <v>101.6</v>
      </c>
      <c r="N2094" s="40"/>
    </row>
    <row r="2095" spans="1:14" x14ac:dyDescent="0.25">
      <c r="A2095" s="47" t="s">
        <v>5313</v>
      </c>
      <c r="B2095" s="63" t="s">
        <v>2898</v>
      </c>
      <c r="C2095" s="64" t="s">
        <v>104</v>
      </c>
      <c r="D2095" s="65">
        <v>52003</v>
      </c>
      <c r="E2095" s="66" t="s">
        <v>2813</v>
      </c>
      <c r="F2095" s="67" t="s">
        <v>795</v>
      </c>
      <c r="G2095" s="68">
        <v>36.36</v>
      </c>
      <c r="H2095" s="68">
        <v>1</v>
      </c>
      <c r="I2095" s="69">
        <v>36.36</v>
      </c>
      <c r="J2095" s="69">
        <v>8.11</v>
      </c>
      <c r="K2095" s="69">
        <v>2.37</v>
      </c>
      <c r="L2095" s="69">
        <v>381.05</v>
      </c>
      <c r="M2095" s="69">
        <v>381.05</v>
      </c>
      <c r="N2095" s="40"/>
    </row>
    <row r="2096" spans="1:14" x14ac:dyDescent="0.25">
      <c r="A2096" s="47" t="s">
        <v>5314</v>
      </c>
      <c r="B2096" s="63" t="s">
        <v>2899</v>
      </c>
      <c r="C2096" s="64" t="s">
        <v>104</v>
      </c>
      <c r="D2096" s="65">
        <v>52014</v>
      </c>
      <c r="E2096" s="66" t="s">
        <v>797</v>
      </c>
      <c r="F2096" s="67" t="s">
        <v>795</v>
      </c>
      <c r="G2096" s="68">
        <v>8.18</v>
      </c>
      <c r="H2096" s="68">
        <v>1</v>
      </c>
      <c r="I2096" s="69">
        <v>8.18</v>
      </c>
      <c r="J2096" s="69">
        <v>10.88</v>
      </c>
      <c r="K2096" s="69">
        <v>2.0699999999999998</v>
      </c>
      <c r="L2096" s="69">
        <v>105.93</v>
      </c>
      <c r="M2096" s="69">
        <v>105.93</v>
      </c>
      <c r="N2096" s="40"/>
    </row>
    <row r="2097" spans="1:14" x14ac:dyDescent="0.25">
      <c r="A2097" s="47" t="s">
        <v>5315</v>
      </c>
      <c r="B2097" s="63" t="s">
        <v>2900</v>
      </c>
      <c r="C2097" s="64" t="s">
        <v>104</v>
      </c>
      <c r="D2097" s="65">
        <v>50901</v>
      </c>
      <c r="E2097" s="66" t="s">
        <v>894</v>
      </c>
      <c r="F2097" s="67" t="s">
        <v>145</v>
      </c>
      <c r="G2097" s="68">
        <v>0.53</v>
      </c>
      <c r="H2097" s="68">
        <v>1</v>
      </c>
      <c r="I2097" s="69">
        <v>0.53</v>
      </c>
      <c r="J2097" s="69">
        <v>0</v>
      </c>
      <c r="K2097" s="69">
        <v>35.020000000000003</v>
      </c>
      <c r="L2097" s="69">
        <v>18.559999999999999</v>
      </c>
      <c r="M2097" s="69">
        <v>18.559999999999999</v>
      </c>
      <c r="N2097" s="40"/>
    </row>
    <row r="2098" spans="1:14" x14ac:dyDescent="0.25">
      <c r="A2098" s="47" t="s">
        <v>5316</v>
      </c>
      <c r="B2098" s="63" t="s">
        <v>2901</v>
      </c>
      <c r="C2098" s="64" t="s">
        <v>104</v>
      </c>
      <c r="D2098" s="65">
        <v>50902</v>
      </c>
      <c r="E2098" s="66" t="s">
        <v>2646</v>
      </c>
      <c r="F2098" s="67" t="s">
        <v>106</v>
      </c>
      <c r="G2098" s="68">
        <v>0.96</v>
      </c>
      <c r="H2098" s="68">
        <v>1</v>
      </c>
      <c r="I2098" s="69">
        <v>0.96</v>
      </c>
      <c r="J2098" s="69">
        <v>0</v>
      </c>
      <c r="K2098" s="69">
        <v>4.3</v>
      </c>
      <c r="L2098" s="69">
        <v>4.12</v>
      </c>
      <c r="M2098" s="69">
        <v>4.12</v>
      </c>
      <c r="N2098" s="40"/>
    </row>
    <row r="2099" spans="1:14" x14ac:dyDescent="0.3">
      <c r="A2099" s="47" t="s">
        <v>5317</v>
      </c>
      <c r="B2099" s="63" t="s">
        <v>2902</v>
      </c>
      <c r="C2099" s="64" t="s">
        <v>170</v>
      </c>
      <c r="D2099" s="65">
        <v>96616</v>
      </c>
      <c r="E2099" s="66" t="s">
        <v>2818</v>
      </c>
      <c r="F2099" s="67" t="s">
        <v>145</v>
      </c>
      <c r="G2099" s="68">
        <v>0.05</v>
      </c>
      <c r="H2099" s="68">
        <v>1</v>
      </c>
      <c r="I2099" s="69">
        <v>0.05</v>
      </c>
      <c r="J2099" s="69">
        <v>358.56</v>
      </c>
      <c r="K2099" s="69">
        <v>174.34</v>
      </c>
      <c r="L2099" s="69">
        <v>26.64</v>
      </c>
      <c r="M2099" s="69">
        <v>26.64</v>
      </c>
      <c r="N2099" s="41"/>
    </row>
    <row r="2100" spans="1:14" x14ac:dyDescent="0.25">
      <c r="A2100" s="47" t="s">
        <v>5318</v>
      </c>
      <c r="B2100" s="63" t="s">
        <v>2903</v>
      </c>
      <c r="C2100" s="64" t="s">
        <v>104</v>
      </c>
      <c r="D2100" s="65">
        <v>51036</v>
      </c>
      <c r="E2100" s="66" t="s">
        <v>799</v>
      </c>
      <c r="F2100" s="67" t="s">
        <v>145</v>
      </c>
      <c r="G2100" s="68">
        <v>0.54</v>
      </c>
      <c r="H2100" s="68">
        <v>1</v>
      </c>
      <c r="I2100" s="69">
        <v>0.54</v>
      </c>
      <c r="J2100" s="69">
        <v>469.28</v>
      </c>
      <c r="K2100" s="69">
        <v>0</v>
      </c>
      <c r="L2100" s="69">
        <v>253.41</v>
      </c>
      <c r="M2100" s="69">
        <v>253.41</v>
      </c>
      <c r="N2100" s="40"/>
    </row>
    <row r="2101" spans="1:14" x14ac:dyDescent="0.3">
      <c r="A2101" s="47" t="s">
        <v>5319</v>
      </c>
      <c r="B2101" s="63" t="s">
        <v>2904</v>
      </c>
      <c r="C2101" s="64" t="s">
        <v>104</v>
      </c>
      <c r="D2101" s="65">
        <v>51060</v>
      </c>
      <c r="E2101" s="66" t="s">
        <v>1313</v>
      </c>
      <c r="F2101" s="67" t="s">
        <v>145</v>
      </c>
      <c r="G2101" s="68">
        <v>0.54</v>
      </c>
      <c r="H2101" s="68">
        <v>1</v>
      </c>
      <c r="I2101" s="69">
        <v>0.54</v>
      </c>
      <c r="J2101" s="69">
        <v>0.1</v>
      </c>
      <c r="K2101" s="69">
        <v>32.22</v>
      </c>
      <c r="L2101" s="69">
        <v>17.45</v>
      </c>
      <c r="M2101" s="69">
        <v>17.45</v>
      </c>
      <c r="N2101" s="41"/>
    </row>
    <row r="2102" spans="1:14" x14ac:dyDescent="0.25">
      <c r="A2102" s="47" t="s">
        <v>5320</v>
      </c>
      <c r="B2102" s="57" t="s">
        <v>2905</v>
      </c>
      <c r="C2102" s="60"/>
      <c r="D2102" s="60"/>
      <c r="E2102" s="59" t="s">
        <v>38</v>
      </c>
      <c r="F2102" s="60"/>
      <c r="G2102" s="61"/>
      <c r="H2102" s="61"/>
      <c r="I2102" s="61"/>
      <c r="J2102" s="61"/>
      <c r="K2102" s="61"/>
      <c r="L2102" s="62">
        <v>55.71</v>
      </c>
      <c r="M2102" s="62">
        <v>55.71</v>
      </c>
      <c r="N2102" s="40"/>
    </row>
    <row r="2103" spans="1:14" x14ac:dyDescent="0.25">
      <c r="A2103" s="47" t="s">
        <v>5321</v>
      </c>
      <c r="B2103" s="63" t="s">
        <v>2906</v>
      </c>
      <c r="C2103" s="64" t="s">
        <v>104</v>
      </c>
      <c r="D2103" s="65">
        <v>120902</v>
      </c>
      <c r="E2103" s="66" t="s">
        <v>1195</v>
      </c>
      <c r="F2103" s="67" t="s">
        <v>106</v>
      </c>
      <c r="G2103" s="68">
        <v>1.98</v>
      </c>
      <c r="H2103" s="68">
        <v>1</v>
      </c>
      <c r="I2103" s="69">
        <v>1.98</v>
      </c>
      <c r="J2103" s="69">
        <v>10.95</v>
      </c>
      <c r="K2103" s="69">
        <v>17.190000000000001</v>
      </c>
      <c r="L2103" s="69">
        <v>55.71</v>
      </c>
      <c r="M2103" s="69">
        <v>55.71</v>
      </c>
      <c r="N2103" s="40"/>
    </row>
    <row r="2104" spans="1:14" x14ac:dyDescent="0.25">
      <c r="A2104" s="47" t="s">
        <v>5322</v>
      </c>
      <c r="B2104" s="57" t="s">
        <v>2907</v>
      </c>
      <c r="C2104" s="60"/>
      <c r="D2104" s="60"/>
      <c r="E2104" s="59" t="s">
        <v>40</v>
      </c>
      <c r="F2104" s="60"/>
      <c r="G2104" s="61"/>
      <c r="H2104" s="61"/>
      <c r="I2104" s="61"/>
      <c r="J2104" s="61"/>
      <c r="K2104" s="61"/>
      <c r="L2104" s="62">
        <v>7733.94</v>
      </c>
      <c r="M2104" s="62">
        <v>7733.94</v>
      </c>
      <c r="N2104" s="40"/>
    </row>
    <row r="2105" spans="1:14" ht="36" x14ac:dyDescent="0.3">
      <c r="A2105" s="47" t="s">
        <v>5323</v>
      </c>
      <c r="B2105" s="63" t="s">
        <v>2908</v>
      </c>
      <c r="C2105" s="64" t="s">
        <v>170</v>
      </c>
      <c r="D2105" s="65">
        <v>100775</v>
      </c>
      <c r="E2105" s="66" t="s">
        <v>1200</v>
      </c>
      <c r="F2105" s="67" t="s">
        <v>795</v>
      </c>
      <c r="G2105" s="68">
        <v>576.29999999999995</v>
      </c>
      <c r="H2105" s="68">
        <v>1</v>
      </c>
      <c r="I2105" s="69">
        <v>576.29999999999995</v>
      </c>
      <c r="J2105" s="69">
        <v>12.77</v>
      </c>
      <c r="K2105" s="69">
        <v>0.65</v>
      </c>
      <c r="L2105" s="69">
        <v>7733.94</v>
      </c>
      <c r="M2105" s="69">
        <v>7733.94</v>
      </c>
      <c r="N2105" s="42"/>
    </row>
    <row r="2106" spans="1:14" x14ac:dyDescent="0.25">
      <c r="A2106" s="47" t="s">
        <v>5324</v>
      </c>
      <c r="B2106" s="57" t="s">
        <v>2909</v>
      </c>
      <c r="C2106" s="60"/>
      <c r="D2106" s="60"/>
      <c r="E2106" s="59" t="s">
        <v>42</v>
      </c>
      <c r="F2106" s="60"/>
      <c r="G2106" s="61"/>
      <c r="H2106" s="61"/>
      <c r="I2106" s="61"/>
      <c r="J2106" s="61"/>
      <c r="K2106" s="61"/>
      <c r="L2106" s="62">
        <v>3542.1800000000003</v>
      </c>
      <c r="M2106" s="62">
        <v>3542.1800000000003</v>
      </c>
      <c r="N2106" s="40"/>
    </row>
    <row r="2107" spans="1:14" x14ac:dyDescent="0.25">
      <c r="A2107" s="47" t="s">
        <v>5325</v>
      </c>
      <c r="B2107" s="72" t="s">
        <v>2910</v>
      </c>
      <c r="C2107" s="73"/>
      <c r="D2107" s="73"/>
      <c r="E2107" s="74" t="s">
        <v>2826</v>
      </c>
      <c r="F2107" s="73"/>
      <c r="G2107" s="75"/>
      <c r="H2107" s="75"/>
      <c r="I2107" s="75"/>
      <c r="J2107" s="75"/>
      <c r="K2107" s="75"/>
      <c r="L2107" s="76">
        <v>2781.86</v>
      </c>
      <c r="M2107" s="76">
        <v>2781.86</v>
      </c>
      <c r="N2107" s="40"/>
    </row>
    <row r="2108" spans="1:14" x14ac:dyDescent="0.3">
      <c r="A2108" s="47" t="s">
        <v>5326</v>
      </c>
      <c r="B2108" s="63" t="s">
        <v>2911</v>
      </c>
      <c r="C2108" s="64" t="s">
        <v>104</v>
      </c>
      <c r="D2108" s="65">
        <v>160967</v>
      </c>
      <c r="E2108" s="66" t="s">
        <v>2828</v>
      </c>
      <c r="F2108" s="67" t="s">
        <v>106</v>
      </c>
      <c r="G2108" s="68">
        <v>38.880000000000003</v>
      </c>
      <c r="H2108" s="68">
        <v>1</v>
      </c>
      <c r="I2108" s="69">
        <v>38.880000000000003</v>
      </c>
      <c r="J2108" s="69">
        <v>66.8</v>
      </c>
      <c r="K2108" s="69">
        <v>4.75</v>
      </c>
      <c r="L2108" s="69">
        <v>2781.86</v>
      </c>
      <c r="M2108" s="69">
        <v>2781.86</v>
      </c>
      <c r="N2108" s="41"/>
    </row>
    <row r="2109" spans="1:14" x14ac:dyDescent="0.25">
      <c r="A2109" s="47" t="s">
        <v>5327</v>
      </c>
      <c r="B2109" s="72" t="s">
        <v>2912</v>
      </c>
      <c r="C2109" s="73"/>
      <c r="D2109" s="73"/>
      <c r="E2109" s="74" t="s">
        <v>2830</v>
      </c>
      <c r="F2109" s="73"/>
      <c r="G2109" s="75"/>
      <c r="H2109" s="75"/>
      <c r="I2109" s="75"/>
      <c r="J2109" s="75"/>
      <c r="K2109" s="75"/>
      <c r="L2109" s="76">
        <v>760.32</v>
      </c>
      <c r="M2109" s="76">
        <v>760.32</v>
      </c>
      <c r="N2109" s="40"/>
    </row>
    <row r="2110" spans="1:14" x14ac:dyDescent="0.25">
      <c r="A2110" s="47" t="s">
        <v>5328</v>
      </c>
      <c r="B2110" s="63" t="s">
        <v>2913</v>
      </c>
      <c r="C2110" s="64" t="s">
        <v>104</v>
      </c>
      <c r="D2110" s="65">
        <v>160601</v>
      </c>
      <c r="E2110" s="66" t="s">
        <v>723</v>
      </c>
      <c r="F2110" s="67" t="s">
        <v>123</v>
      </c>
      <c r="G2110" s="68">
        <v>14.4</v>
      </c>
      <c r="H2110" s="68">
        <v>1</v>
      </c>
      <c r="I2110" s="69">
        <v>14.4</v>
      </c>
      <c r="J2110" s="69">
        <v>24.74</v>
      </c>
      <c r="K2110" s="69">
        <v>28.06</v>
      </c>
      <c r="L2110" s="69">
        <v>760.32</v>
      </c>
      <c r="M2110" s="69">
        <v>760.32</v>
      </c>
      <c r="N2110" s="40"/>
    </row>
    <row r="2111" spans="1:14" x14ac:dyDescent="0.25">
      <c r="A2111" s="47" t="s">
        <v>5329</v>
      </c>
      <c r="B2111" s="57" t="s">
        <v>2914</v>
      </c>
      <c r="C2111" s="60"/>
      <c r="D2111" s="60"/>
      <c r="E2111" s="59" t="s">
        <v>52</v>
      </c>
      <c r="F2111" s="60"/>
      <c r="G2111" s="61"/>
      <c r="H2111" s="61"/>
      <c r="I2111" s="61"/>
      <c r="J2111" s="61"/>
      <c r="K2111" s="61"/>
      <c r="L2111" s="62">
        <v>4022.1900000000005</v>
      </c>
      <c r="M2111" s="62">
        <v>4022.1900000000005</v>
      </c>
      <c r="N2111" s="40"/>
    </row>
    <row r="2112" spans="1:14" x14ac:dyDescent="0.25">
      <c r="A2112" s="47" t="s">
        <v>5330</v>
      </c>
      <c r="B2112" s="72" t="s">
        <v>2915</v>
      </c>
      <c r="C2112" s="73"/>
      <c r="D2112" s="73"/>
      <c r="E2112" s="74" t="s">
        <v>2834</v>
      </c>
      <c r="F2112" s="73"/>
      <c r="G2112" s="75"/>
      <c r="H2112" s="75"/>
      <c r="I2112" s="75"/>
      <c r="J2112" s="75"/>
      <c r="K2112" s="75"/>
      <c r="L2112" s="76">
        <v>4022.1900000000005</v>
      </c>
      <c r="M2112" s="76">
        <v>4022.1900000000005</v>
      </c>
      <c r="N2112" s="40"/>
    </row>
    <row r="2113" spans="1:14" x14ac:dyDescent="0.3">
      <c r="A2113" s="47" t="s">
        <v>5331</v>
      </c>
      <c r="B2113" s="63" t="s">
        <v>2916</v>
      </c>
      <c r="C2113" s="64" t="s">
        <v>104</v>
      </c>
      <c r="D2113" s="65">
        <v>220101</v>
      </c>
      <c r="E2113" s="66" t="s">
        <v>1249</v>
      </c>
      <c r="F2113" s="67" t="s">
        <v>106</v>
      </c>
      <c r="G2113" s="68">
        <v>29.7</v>
      </c>
      <c r="H2113" s="68">
        <v>1</v>
      </c>
      <c r="I2113" s="69">
        <v>29.7</v>
      </c>
      <c r="J2113" s="69">
        <v>22.27</v>
      </c>
      <c r="K2113" s="69">
        <v>8.7899999999999991</v>
      </c>
      <c r="L2113" s="69">
        <v>922.48</v>
      </c>
      <c r="M2113" s="69">
        <v>922.48</v>
      </c>
      <c r="N2113" s="41"/>
    </row>
    <row r="2114" spans="1:14" x14ac:dyDescent="0.3">
      <c r="A2114" s="47" t="s">
        <v>5332</v>
      </c>
      <c r="B2114" s="63" t="s">
        <v>2917</v>
      </c>
      <c r="C2114" s="64" t="s">
        <v>104</v>
      </c>
      <c r="D2114" s="65">
        <v>221101</v>
      </c>
      <c r="E2114" s="66" t="s">
        <v>1251</v>
      </c>
      <c r="F2114" s="67" t="s">
        <v>106</v>
      </c>
      <c r="G2114" s="68">
        <v>29.7</v>
      </c>
      <c r="H2114" s="68">
        <v>1</v>
      </c>
      <c r="I2114" s="69">
        <v>29.7</v>
      </c>
      <c r="J2114" s="69">
        <v>56.32</v>
      </c>
      <c r="K2114" s="69">
        <v>14.49</v>
      </c>
      <c r="L2114" s="69">
        <v>2103.0500000000002</v>
      </c>
      <c r="M2114" s="69">
        <v>2103.0500000000002</v>
      </c>
      <c r="N2114" s="41"/>
    </row>
    <row r="2115" spans="1:14" x14ac:dyDescent="0.25">
      <c r="A2115" s="47" t="s">
        <v>5333</v>
      </c>
      <c r="B2115" s="63" t="s">
        <v>2918</v>
      </c>
      <c r="C2115" s="64" t="s">
        <v>104</v>
      </c>
      <c r="D2115" s="65">
        <v>221102</v>
      </c>
      <c r="E2115" s="66" t="s">
        <v>1253</v>
      </c>
      <c r="F2115" s="67" t="s">
        <v>123</v>
      </c>
      <c r="G2115" s="68">
        <v>7.2</v>
      </c>
      <c r="H2115" s="68">
        <v>1</v>
      </c>
      <c r="I2115" s="69">
        <v>7.2</v>
      </c>
      <c r="J2115" s="69">
        <v>14.69</v>
      </c>
      <c r="K2115" s="69">
        <v>0</v>
      </c>
      <c r="L2115" s="69">
        <v>105.76</v>
      </c>
      <c r="M2115" s="69">
        <v>105.76</v>
      </c>
      <c r="N2115" s="40"/>
    </row>
    <row r="2116" spans="1:14" x14ac:dyDescent="0.25">
      <c r="A2116" s="47" t="s">
        <v>5334</v>
      </c>
      <c r="B2116" s="63" t="s">
        <v>2919</v>
      </c>
      <c r="C2116" s="64" t="s">
        <v>104</v>
      </c>
      <c r="D2116" s="65">
        <v>221104</v>
      </c>
      <c r="E2116" s="66" t="s">
        <v>1255</v>
      </c>
      <c r="F2116" s="67" t="s">
        <v>106</v>
      </c>
      <c r="G2116" s="68">
        <v>30.2</v>
      </c>
      <c r="H2116" s="68">
        <v>1</v>
      </c>
      <c r="I2116" s="69">
        <v>30.2</v>
      </c>
      <c r="J2116" s="69">
        <v>29.5</v>
      </c>
      <c r="K2116" s="69">
        <v>0</v>
      </c>
      <c r="L2116" s="69">
        <v>890.9</v>
      </c>
      <c r="M2116" s="69">
        <v>890.9</v>
      </c>
      <c r="N2116" s="40"/>
    </row>
    <row r="2117" spans="1:14" x14ac:dyDescent="0.25">
      <c r="A2117" s="47" t="s">
        <v>5335</v>
      </c>
      <c r="B2117" s="57" t="s">
        <v>2920</v>
      </c>
      <c r="C2117" s="60"/>
      <c r="D2117" s="60"/>
      <c r="E2117" s="59" t="s">
        <v>60</v>
      </c>
      <c r="F2117" s="60"/>
      <c r="G2117" s="61"/>
      <c r="H2117" s="61"/>
      <c r="I2117" s="61"/>
      <c r="J2117" s="61"/>
      <c r="K2117" s="61"/>
      <c r="L2117" s="62">
        <v>459.59000000000003</v>
      </c>
      <c r="M2117" s="62">
        <v>459.59000000000003</v>
      </c>
      <c r="N2117" s="40"/>
    </row>
    <row r="2118" spans="1:14" x14ac:dyDescent="0.25">
      <c r="A2118" s="47" t="s">
        <v>5336</v>
      </c>
      <c r="B2118" s="72" t="s">
        <v>2921</v>
      </c>
      <c r="C2118" s="73"/>
      <c r="D2118" s="73"/>
      <c r="E2118" s="74" t="s">
        <v>2841</v>
      </c>
      <c r="F2118" s="73"/>
      <c r="G2118" s="75"/>
      <c r="H2118" s="75"/>
      <c r="I2118" s="75"/>
      <c r="J2118" s="75"/>
      <c r="K2118" s="75"/>
      <c r="L2118" s="76">
        <v>15.97</v>
      </c>
      <c r="M2118" s="76">
        <v>15.97</v>
      </c>
      <c r="N2118" s="40"/>
    </row>
    <row r="2119" spans="1:14" x14ac:dyDescent="0.25">
      <c r="A2119" s="47" t="s">
        <v>5337</v>
      </c>
      <c r="B2119" s="63" t="s">
        <v>2922</v>
      </c>
      <c r="C2119" s="64" t="s">
        <v>104</v>
      </c>
      <c r="D2119" s="65">
        <v>261000</v>
      </c>
      <c r="E2119" s="66" t="s">
        <v>838</v>
      </c>
      <c r="F2119" s="67" t="s">
        <v>106</v>
      </c>
      <c r="G2119" s="68">
        <v>1.47</v>
      </c>
      <c r="H2119" s="68">
        <v>1</v>
      </c>
      <c r="I2119" s="69">
        <v>1.47</v>
      </c>
      <c r="J2119" s="69">
        <v>4.62</v>
      </c>
      <c r="K2119" s="69">
        <v>6.25</v>
      </c>
      <c r="L2119" s="69">
        <v>15.97</v>
      </c>
      <c r="M2119" s="69">
        <v>15.97</v>
      </c>
      <c r="N2119" s="40"/>
    </row>
    <row r="2120" spans="1:14" x14ac:dyDescent="0.25">
      <c r="A2120" s="47" t="s">
        <v>5338</v>
      </c>
      <c r="B2120" s="72" t="s">
        <v>2923</v>
      </c>
      <c r="C2120" s="73"/>
      <c r="D2120" s="73"/>
      <c r="E2120" s="74" t="s">
        <v>70</v>
      </c>
      <c r="F2120" s="73"/>
      <c r="G2120" s="75"/>
      <c r="H2120" s="75"/>
      <c r="I2120" s="75"/>
      <c r="J2120" s="75"/>
      <c r="K2120" s="75"/>
      <c r="L2120" s="76">
        <v>443.62</v>
      </c>
      <c r="M2120" s="76">
        <v>443.62</v>
      </c>
      <c r="N2120" s="40"/>
    </row>
    <row r="2121" spans="1:14" x14ac:dyDescent="0.25">
      <c r="A2121" s="47" t="s">
        <v>5339</v>
      </c>
      <c r="B2121" s="63" t="s">
        <v>2924</v>
      </c>
      <c r="C2121" s="64" t="s">
        <v>104</v>
      </c>
      <c r="D2121" s="65">
        <v>261609</v>
      </c>
      <c r="E2121" s="66" t="s">
        <v>1283</v>
      </c>
      <c r="F2121" s="67" t="s">
        <v>106</v>
      </c>
      <c r="G2121" s="68">
        <v>38.880000000000003</v>
      </c>
      <c r="H2121" s="68">
        <v>1</v>
      </c>
      <c r="I2121" s="69">
        <v>38.880000000000003</v>
      </c>
      <c r="J2121" s="69">
        <v>8.3000000000000007</v>
      </c>
      <c r="K2121" s="69">
        <v>3.11</v>
      </c>
      <c r="L2121" s="69">
        <v>443.62</v>
      </c>
      <c r="M2121" s="69">
        <v>443.62</v>
      </c>
      <c r="N2121" s="40"/>
    </row>
    <row r="2122" spans="1:14" x14ac:dyDescent="0.25">
      <c r="A2122" s="47" t="s">
        <v>5340</v>
      </c>
      <c r="B2122" s="57" t="s">
        <v>2925</v>
      </c>
      <c r="C2122" s="60"/>
      <c r="D2122" s="60"/>
      <c r="E2122" s="59" t="s">
        <v>62</v>
      </c>
      <c r="F2122" s="60"/>
      <c r="G2122" s="61"/>
      <c r="H2122" s="61"/>
      <c r="I2122" s="61"/>
      <c r="J2122" s="61"/>
      <c r="K2122" s="61"/>
      <c r="L2122" s="62">
        <v>88.3</v>
      </c>
      <c r="M2122" s="62">
        <v>88.3</v>
      </c>
      <c r="N2122" s="40"/>
    </row>
    <row r="2123" spans="1:14" x14ac:dyDescent="0.25">
      <c r="A2123" s="47" t="s">
        <v>5341</v>
      </c>
      <c r="B2123" s="63" t="s">
        <v>2926</v>
      </c>
      <c r="C2123" s="64" t="s">
        <v>104</v>
      </c>
      <c r="D2123" s="65">
        <v>270501</v>
      </c>
      <c r="E2123" s="66" t="s">
        <v>114</v>
      </c>
      <c r="F2123" s="67" t="s">
        <v>106</v>
      </c>
      <c r="G2123" s="68">
        <v>30.24</v>
      </c>
      <c r="H2123" s="68">
        <v>1</v>
      </c>
      <c r="I2123" s="69">
        <v>30.24</v>
      </c>
      <c r="J2123" s="69">
        <v>1.31</v>
      </c>
      <c r="K2123" s="69">
        <v>1.61</v>
      </c>
      <c r="L2123" s="69">
        <v>88.3</v>
      </c>
      <c r="M2123" s="69">
        <v>88.3</v>
      </c>
      <c r="N2123" s="40"/>
    </row>
    <row r="2124" spans="1:14" x14ac:dyDescent="0.25">
      <c r="A2124" s="47" t="s">
        <v>5342</v>
      </c>
      <c r="B2124" s="51">
        <v>14</v>
      </c>
      <c r="C2124" s="71"/>
      <c r="D2124" s="71"/>
      <c r="E2124" s="53" t="s">
        <v>2927</v>
      </c>
      <c r="F2124" s="54" t="s">
        <v>101</v>
      </c>
      <c r="G2124" s="55">
        <v>1</v>
      </c>
      <c r="H2124" s="55">
        <v>1</v>
      </c>
      <c r="I2124" s="56"/>
      <c r="J2124" s="56"/>
      <c r="K2124" s="56"/>
      <c r="L2124" s="55">
        <v>79892.800000000003</v>
      </c>
      <c r="M2124" s="55">
        <v>79892.800000000003</v>
      </c>
      <c r="N2124" s="40"/>
    </row>
    <row r="2125" spans="1:14" x14ac:dyDescent="0.25">
      <c r="A2125" s="47" t="s">
        <v>5343</v>
      </c>
      <c r="B2125" s="57" t="s">
        <v>2928</v>
      </c>
      <c r="C2125" s="60"/>
      <c r="D2125" s="60"/>
      <c r="E2125" s="59" t="s">
        <v>20</v>
      </c>
      <c r="F2125" s="60"/>
      <c r="G2125" s="61"/>
      <c r="H2125" s="61"/>
      <c r="I2125" s="61"/>
      <c r="J2125" s="61"/>
      <c r="K2125" s="61"/>
      <c r="L2125" s="62">
        <v>32.159999999999997</v>
      </c>
      <c r="M2125" s="62">
        <v>32.159999999999997</v>
      </c>
      <c r="N2125" s="40"/>
    </row>
    <row r="2126" spans="1:14" ht="24" x14ac:dyDescent="0.3">
      <c r="A2126" s="47" t="s">
        <v>5344</v>
      </c>
      <c r="B2126" s="63" t="s">
        <v>2929</v>
      </c>
      <c r="C2126" s="64" t="s">
        <v>104</v>
      </c>
      <c r="D2126" s="65">
        <v>20701</v>
      </c>
      <c r="E2126" s="66" t="s">
        <v>877</v>
      </c>
      <c r="F2126" s="67" t="s">
        <v>106</v>
      </c>
      <c r="G2126" s="68">
        <v>7.55</v>
      </c>
      <c r="H2126" s="68">
        <v>1</v>
      </c>
      <c r="I2126" s="69">
        <v>7.55</v>
      </c>
      <c r="J2126" s="69">
        <v>2.98</v>
      </c>
      <c r="K2126" s="69">
        <v>1.28</v>
      </c>
      <c r="L2126" s="69">
        <v>32.159999999999997</v>
      </c>
      <c r="M2126" s="69">
        <v>32.159999999999997</v>
      </c>
      <c r="N2126" s="41"/>
    </row>
    <row r="2127" spans="1:14" x14ac:dyDescent="0.25">
      <c r="A2127" s="47" t="s">
        <v>5345</v>
      </c>
      <c r="B2127" s="57" t="s">
        <v>2930</v>
      </c>
      <c r="C2127" s="60"/>
      <c r="D2127" s="60"/>
      <c r="E2127" s="59" t="s">
        <v>22</v>
      </c>
      <c r="F2127" s="60"/>
      <c r="G2127" s="61"/>
      <c r="H2127" s="61"/>
      <c r="I2127" s="61"/>
      <c r="J2127" s="61"/>
      <c r="K2127" s="61"/>
      <c r="L2127" s="62">
        <v>18.850000000000001</v>
      </c>
      <c r="M2127" s="62">
        <v>18.850000000000001</v>
      </c>
      <c r="N2127" s="40"/>
    </row>
    <row r="2128" spans="1:14" x14ac:dyDescent="0.25">
      <c r="A2128" s="47" t="s">
        <v>5346</v>
      </c>
      <c r="B2128" s="63" t="s">
        <v>2931</v>
      </c>
      <c r="C2128" s="64" t="s">
        <v>104</v>
      </c>
      <c r="D2128" s="65">
        <v>30101</v>
      </c>
      <c r="E2128" s="66" t="s">
        <v>782</v>
      </c>
      <c r="F2128" s="67" t="s">
        <v>145</v>
      </c>
      <c r="G2128" s="68">
        <v>0.52</v>
      </c>
      <c r="H2128" s="68">
        <v>1</v>
      </c>
      <c r="I2128" s="69">
        <v>0.52</v>
      </c>
      <c r="J2128" s="69">
        <v>28.5</v>
      </c>
      <c r="K2128" s="69">
        <v>7.76</v>
      </c>
      <c r="L2128" s="69">
        <v>18.850000000000001</v>
      </c>
      <c r="M2128" s="69">
        <v>18.850000000000001</v>
      </c>
      <c r="N2128" s="40"/>
    </row>
    <row r="2129" spans="1:14" x14ac:dyDescent="0.25">
      <c r="A2129" s="47" t="s">
        <v>5347</v>
      </c>
      <c r="B2129" s="57" t="s">
        <v>2932</v>
      </c>
      <c r="C2129" s="60"/>
      <c r="D2129" s="60"/>
      <c r="E2129" s="59" t="s">
        <v>24</v>
      </c>
      <c r="F2129" s="60"/>
      <c r="G2129" s="61"/>
      <c r="H2129" s="61"/>
      <c r="I2129" s="61"/>
      <c r="J2129" s="61"/>
      <c r="K2129" s="61"/>
      <c r="L2129" s="62">
        <v>2.8899999999999997</v>
      </c>
      <c r="M2129" s="62">
        <v>2.8899999999999997</v>
      </c>
      <c r="N2129" s="40"/>
    </row>
    <row r="2130" spans="1:14" ht="24" x14ac:dyDescent="0.3">
      <c r="A2130" s="47" t="s">
        <v>5348</v>
      </c>
      <c r="B2130" s="63" t="s">
        <v>2933</v>
      </c>
      <c r="C2130" s="64" t="s">
        <v>104</v>
      </c>
      <c r="D2130" s="65">
        <v>41140</v>
      </c>
      <c r="E2130" s="66" t="s">
        <v>881</v>
      </c>
      <c r="F2130" s="67" t="s">
        <v>106</v>
      </c>
      <c r="G2130" s="68">
        <v>0.45</v>
      </c>
      <c r="H2130" s="68">
        <v>1</v>
      </c>
      <c r="I2130" s="69">
        <v>0.45</v>
      </c>
      <c r="J2130" s="69">
        <v>0</v>
      </c>
      <c r="K2130" s="69">
        <v>2.15</v>
      </c>
      <c r="L2130" s="69">
        <v>0.96</v>
      </c>
      <c r="M2130" s="69">
        <v>0.96</v>
      </c>
      <c r="N2130" s="41"/>
    </row>
    <row r="2131" spans="1:14" x14ac:dyDescent="0.25">
      <c r="A2131" s="47" t="s">
        <v>5349</v>
      </c>
      <c r="B2131" s="63" t="s">
        <v>2934</v>
      </c>
      <c r="C2131" s="64" t="s">
        <v>104</v>
      </c>
      <c r="D2131" s="65">
        <v>41002</v>
      </c>
      <c r="E2131" s="66" t="s">
        <v>787</v>
      </c>
      <c r="F2131" s="67" t="s">
        <v>106</v>
      </c>
      <c r="G2131" s="68">
        <v>0.45</v>
      </c>
      <c r="H2131" s="68">
        <v>1</v>
      </c>
      <c r="I2131" s="69">
        <v>0.45</v>
      </c>
      <c r="J2131" s="69">
        <v>0</v>
      </c>
      <c r="K2131" s="69">
        <v>4.3</v>
      </c>
      <c r="L2131" s="69">
        <v>1.93</v>
      </c>
      <c r="M2131" s="69">
        <v>1.93</v>
      </c>
      <c r="N2131" s="40"/>
    </row>
    <row r="2132" spans="1:14" x14ac:dyDescent="0.25">
      <c r="A2132" s="47" t="s">
        <v>5350</v>
      </c>
      <c r="B2132" s="57" t="s">
        <v>2935</v>
      </c>
      <c r="C2132" s="60"/>
      <c r="D2132" s="60"/>
      <c r="E2132" s="59" t="s">
        <v>26</v>
      </c>
      <c r="F2132" s="60"/>
      <c r="G2132" s="61"/>
      <c r="H2132" s="61"/>
      <c r="I2132" s="61"/>
      <c r="J2132" s="61"/>
      <c r="K2132" s="61"/>
      <c r="L2132" s="62">
        <v>11403.359999999999</v>
      </c>
      <c r="M2132" s="62">
        <v>11403.359999999999</v>
      </c>
      <c r="N2132" s="40"/>
    </row>
    <row r="2133" spans="1:14" x14ac:dyDescent="0.25">
      <c r="A2133" s="47" t="s">
        <v>5351</v>
      </c>
      <c r="B2133" s="72" t="s">
        <v>2936</v>
      </c>
      <c r="C2133" s="73"/>
      <c r="D2133" s="73"/>
      <c r="E2133" s="74" t="s">
        <v>2937</v>
      </c>
      <c r="F2133" s="73"/>
      <c r="G2133" s="75"/>
      <c r="H2133" s="75"/>
      <c r="I2133" s="75"/>
      <c r="J2133" s="75"/>
      <c r="K2133" s="75"/>
      <c r="L2133" s="76">
        <v>11328.3</v>
      </c>
      <c r="M2133" s="76">
        <v>11328.3</v>
      </c>
      <c r="N2133" s="40"/>
    </row>
    <row r="2134" spans="1:14" ht="36" x14ac:dyDescent="0.3">
      <c r="A2134" s="47" t="s">
        <v>5352</v>
      </c>
      <c r="B2134" s="63" t="s">
        <v>2938</v>
      </c>
      <c r="C2134" s="64" t="s">
        <v>170</v>
      </c>
      <c r="D2134" s="65">
        <v>101108</v>
      </c>
      <c r="E2134" s="66" t="s">
        <v>2939</v>
      </c>
      <c r="F2134" s="67" t="s">
        <v>145</v>
      </c>
      <c r="G2134" s="68">
        <v>7.39</v>
      </c>
      <c r="H2134" s="68">
        <v>1</v>
      </c>
      <c r="I2134" s="69">
        <v>7.39</v>
      </c>
      <c r="J2134" s="69">
        <v>805.59</v>
      </c>
      <c r="K2134" s="69">
        <v>47.65</v>
      </c>
      <c r="L2134" s="69">
        <v>6305.44</v>
      </c>
      <c r="M2134" s="69">
        <v>6305.44</v>
      </c>
      <c r="N2134" s="41"/>
    </row>
    <row r="2135" spans="1:14" ht="24" x14ac:dyDescent="0.3">
      <c r="A2135" s="47" t="s">
        <v>5353</v>
      </c>
      <c r="B2135" s="63" t="s">
        <v>2940</v>
      </c>
      <c r="C2135" s="64" t="s">
        <v>170</v>
      </c>
      <c r="D2135" s="65">
        <v>101113</v>
      </c>
      <c r="E2135" s="66" t="s">
        <v>2941</v>
      </c>
      <c r="F2135" s="67" t="s">
        <v>145</v>
      </c>
      <c r="G2135" s="68">
        <v>3.88</v>
      </c>
      <c r="H2135" s="68">
        <v>1</v>
      </c>
      <c r="I2135" s="69">
        <v>3.88</v>
      </c>
      <c r="J2135" s="69">
        <v>657.76</v>
      </c>
      <c r="K2135" s="69">
        <v>172.06</v>
      </c>
      <c r="L2135" s="69">
        <v>3219.7</v>
      </c>
      <c r="M2135" s="69">
        <v>3219.7</v>
      </c>
      <c r="N2135" s="41"/>
    </row>
    <row r="2136" spans="1:14" x14ac:dyDescent="0.25">
      <c r="A2136" s="47" t="s">
        <v>5354</v>
      </c>
      <c r="B2136" s="63" t="s">
        <v>2942</v>
      </c>
      <c r="C2136" s="64" t="s">
        <v>104</v>
      </c>
      <c r="D2136" s="65">
        <v>52003</v>
      </c>
      <c r="E2136" s="66" t="s">
        <v>2813</v>
      </c>
      <c r="F2136" s="67" t="s">
        <v>795</v>
      </c>
      <c r="G2136" s="68">
        <v>17.09</v>
      </c>
      <c r="H2136" s="68">
        <v>1</v>
      </c>
      <c r="I2136" s="69">
        <v>17.09</v>
      </c>
      <c r="J2136" s="69">
        <v>8.11</v>
      </c>
      <c r="K2136" s="69">
        <v>2.37</v>
      </c>
      <c r="L2136" s="69">
        <v>179.1</v>
      </c>
      <c r="M2136" s="69">
        <v>179.1</v>
      </c>
      <c r="N2136" s="40"/>
    </row>
    <row r="2137" spans="1:14" x14ac:dyDescent="0.25">
      <c r="A2137" s="47" t="s">
        <v>5355</v>
      </c>
      <c r="B2137" s="63" t="s">
        <v>2943</v>
      </c>
      <c r="C2137" s="64" t="s">
        <v>104</v>
      </c>
      <c r="D2137" s="65">
        <v>52006</v>
      </c>
      <c r="E2137" s="66" t="s">
        <v>794</v>
      </c>
      <c r="F2137" s="67" t="s">
        <v>795</v>
      </c>
      <c r="G2137" s="68">
        <v>156.01</v>
      </c>
      <c r="H2137" s="68">
        <v>1</v>
      </c>
      <c r="I2137" s="69">
        <v>156.01</v>
      </c>
      <c r="J2137" s="69">
        <v>7.45</v>
      </c>
      <c r="K2137" s="69">
        <v>2.96</v>
      </c>
      <c r="L2137" s="69">
        <v>1624.06</v>
      </c>
      <c r="M2137" s="69">
        <v>1624.06</v>
      </c>
      <c r="N2137" s="40"/>
    </row>
    <row r="2138" spans="1:14" x14ac:dyDescent="0.25">
      <c r="A2138" s="47" t="s">
        <v>5356</v>
      </c>
      <c r="B2138" s="72" t="s">
        <v>2944</v>
      </c>
      <c r="C2138" s="73"/>
      <c r="D2138" s="73"/>
      <c r="E2138" s="74" t="s">
        <v>907</v>
      </c>
      <c r="F2138" s="73"/>
      <c r="G2138" s="75"/>
      <c r="H2138" s="75"/>
      <c r="I2138" s="75"/>
      <c r="J2138" s="75"/>
      <c r="K2138" s="75"/>
      <c r="L2138" s="76">
        <v>75.06</v>
      </c>
      <c r="M2138" s="76">
        <v>75.06</v>
      </c>
      <c r="N2138" s="40"/>
    </row>
    <row r="2139" spans="1:14" x14ac:dyDescent="0.25">
      <c r="A2139" s="47" t="s">
        <v>5357</v>
      </c>
      <c r="B2139" s="63" t="s">
        <v>2945</v>
      </c>
      <c r="C2139" s="64" t="s">
        <v>104</v>
      </c>
      <c r="D2139" s="65">
        <v>50251</v>
      </c>
      <c r="E2139" s="66" t="s">
        <v>909</v>
      </c>
      <c r="F2139" s="67" t="s">
        <v>101</v>
      </c>
      <c r="G2139" s="68">
        <v>6</v>
      </c>
      <c r="H2139" s="68">
        <v>1</v>
      </c>
      <c r="I2139" s="69">
        <v>6</v>
      </c>
      <c r="J2139" s="69">
        <v>12.51</v>
      </c>
      <c r="K2139" s="69">
        <v>0</v>
      </c>
      <c r="L2139" s="69">
        <v>75.06</v>
      </c>
      <c r="M2139" s="69">
        <v>75.06</v>
      </c>
      <c r="N2139" s="40"/>
    </row>
    <row r="2140" spans="1:14" x14ac:dyDescent="0.25">
      <c r="A2140" s="47" t="s">
        <v>5358</v>
      </c>
      <c r="B2140" s="57" t="s">
        <v>2946</v>
      </c>
      <c r="C2140" s="60"/>
      <c r="D2140" s="60"/>
      <c r="E2140" s="59" t="s">
        <v>28</v>
      </c>
      <c r="F2140" s="60"/>
      <c r="G2140" s="61"/>
      <c r="H2140" s="61"/>
      <c r="I2140" s="61"/>
      <c r="J2140" s="61"/>
      <c r="K2140" s="61"/>
      <c r="L2140" s="62">
        <v>28841.070000000003</v>
      </c>
      <c r="M2140" s="62">
        <v>28841.070000000003</v>
      </c>
      <c r="N2140" s="40"/>
    </row>
    <row r="2141" spans="1:14" x14ac:dyDescent="0.25">
      <c r="A2141" s="47" t="s">
        <v>5359</v>
      </c>
      <c r="B2141" s="72" t="s">
        <v>2947</v>
      </c>
      <c r="C2141" s="73"/>
      <c r="D2141" s="73"/>
      <c r="E2141" s="74" t="s">
        <v>912</v>
      </c>
      <c r="F2141" s="73"/>
      <c r="G2141" s="75"/>
      <c r="H2141" s="75"/>
      <c r="I2141" s="75"/>
      <c r="J2141" s="75"/>
      <c r="K2141" s="75"/>
      <c r="L2141" s="76">
        <v>1239.81</v>
      </c>
      <c r="M2141" s="76">
        <v>1239.81</v>
      </c>
      <c r="N2141" s="40"/>
    </row>
    <row r="2142" spans="1:14" x14ac:dyDescent="0.25">
      <c r="A2142" s="47" t="s">
        <v>5360</v>
      </c>
      <c r="B2142" s="63" t="s">
        <v>2948</v>
      </c>
      <c r="C2142" s="64" t="s">
        <v>104</v>
      </c>
      <c r="D2142" s="65">
        <v>40101</v>
      </c>
      <c r="E2142" s="66" t="s">
        <v>144</v>
      </c>
      <c r="F2142" s="67" t="s">
        <v>145</v>
      </c>
      <c r="G2142" s="68">
        <v>0.7</v>
      </c>
      <c r="H2142" s="68">
        <v>1</v>
      </c>
      <c r="I2142" s="69">
        <v>0.7</v>
      </c>
      <c r="J2142" s="69">
        <v>0</v>
      </c>
      <c r="K2142" s="69">
        <v>27.66</v>
      </c>
      <c r="L2142" s="69">
        <v>19.36</v>
      </c>
      <c r="M2142" s="69">
        <v>19.36</v>
      </c>
      <c r="N2142" s="40"/>
    </row>
    <row r="2143" spans="1:14" ht="24" x14ac:dyDescent="0.3">
      <c r="A2143" s="47" t="s">
        <v>5361</v>
      </c>
      <c r="B2143" s="63" t="s">
        <v>2949</v>
      </c>
      <c r="C2143" s="64" t="s">
        <v>170</v>
      </c>
      <c r="D2143" s="65">
        <v>96616</v>
      </c>
      <c r="E2143" s="70" t="s">
        <v>3220</v>
      </c>
      <c r="F2143" s="67" t="s">
        <v>145</v>
      </c>
      <c r="G2143" s="68">
        <v>0.09</v>
      </c>
      <c r="H2143" s="68">
        <v>1</v>
      </c>
      <c r="I2143" s="69">
        <v>0.09</v>
      </c>
      <c r="J2143" s="69">
        <v>358.56</v>
      </c>
      <c r="K2143" s="69">
        <v>174.34</v>
      </c>
      <c r="L2143" s="69">
        <v>47.96</v>
      </c>
      <c r="M2143" s="69">
        <v>47.96</v>
      </c>
      <c r="N2143" s="41"/>
    </row>
    <row r="2144" spans="1:14" x14ac:dyDescent="0.25">
      <c r="A2144" s="47" t="s">
        <v>5362</v>
      </c>
      <c r="B2144" s="63" t="s">
        <v>2950</v>
      </c>
      <c r="C2144" s="64" t="s">
        <v>104</v>
      </c>
      <c r="D2144" s="65">
        <v>40902</v>
      </c>
      <c r="E2144" s="66" t="s">
        <v>147</v>
      </c>
      <c r="F2144" s="67" t="s">
        <v>145</v>
      </c>
      <c r="G2144" s="68">
        <v>0.35</v>
      </c>
      <c r="H2144" s="68">
        <v>1</v>
      </c>
      <c r="I2144" s="69">
        <v>0.35</v>
      </c>
      <c r="J2144" s="69">
        <v>0</v>
      </c>
      <c r="K2144" s="69">
        <v>18.32</v>
      </c>
      <c r="L2144" s="69">
        <v>6.41</v>
      </c>
      <c r="M2144" s="69">
        <v>6.41</v>
      </c>
      <c r="N2144" s="40"/>
    </row>
    <row r="2145" spans="1:14" x14ac:dyDescent="0.25">
      <c r="A2145" s="47" t="s">
        <v>5363</v>
      </c>
      <c r="B2145" s="63" t="s">
        <v>2951</v>
      </c>
      <c r="C2145" s="64" t="s">
        <v>104</v>
      </c>
      <c r="D2145" s="65">
        <v>60191</v>
      </c>
      <c r="E2145" s="66" t="s">
        <v>915</v>
      </c>
      <c r="F2145" s="67" t="s">
        <v>106</v>
      </c>
      <c r="G2145" s="68">
        <v>3.52</v>
      </c>
      <c r="H2145" s="68">
        <v>1</v>
      </c>
      <c r="I2145" s="69">
        <v>3.52</v>
      </c>
      <c r="J2145" s="69">
        <v>20.100000000000001</v>
      </c>
      <c r="K2145" s="69">
        <v>9.0399999999999991</v>
      </c>
      <c r="L2145" s="69">
        <v>102.57</v>
      </c>
      <c r="M2145" s="69">
        <v>102.57</v>
      </c>
      <c r="N2145" s="40"/>
    </row>
    <row r="2146" spans="1:14" x14ac:dyDescent="0.25">
      <c r="A2146" s="47" t="s">
        <v>5364</v>
      </c>
      <c r="B2146" s="63" t="s">
        <v>2952</v>
      </c>
      <c r="C2146" s="64" t="s">
        <v>104</v>
      </c>
      <c r="D2146" s="65">
        <v>60524</v>
      </c>
      <c r="E2146" s="66" t="s">
        <v>799</v>
      </c>
      <c r="F2146" s="67" t="s">
        <v>145</v>
      </c>
      <c r="G2146" s="68">
        <v>0.35</v>
      </c>
      <c r="H2146" s="68">
        <v>1</v>
      </c>
      <c r="I2146" s="69">
        <v>0.35</v>
      </c>
      <c r="J2146" s="69">
        <v>469.28</v>
      </c>
      <c r="K2146" s="69">
        <v>0</v>
      </c>
      <c r="L2146" s="69">
        <v>164.24</v>
      </c>
      <c r="M2146" s="69">
        <v>164.24</v>
      </c>
      <c r="N2146" s="40"/>
    </row>
    <row r="2147" spans="1:14" ht="24" x14ac:dyDescent="0.3">
      <c r="A2147" s="47" t="s">
        <v>5365</v>
      </c>
      <c r="B2147" s="63" t="s">
        <v>2953</v>
      </c>
      <c r="C2147" s="64" t="s">
        <v>104</v>
      </c>
      <c r="D2147" s="65">
        <v>60800</v>
      </c>
      <c r="E2147" s="66" t="s">
        <v>924</v>
      </c>
      <c r="F2147" s="67" t="s">
        <v>145</v>
      </c>
      <c r="G2147" s="68">
        <v>0.35</v>
      </c>
      <c r="H2147" s="68">
        <v>1</v>
      </c>
      <c r="I2147" s="69">
        <v>0.35</v>
      </c>
      <c r="J2147" s="69">
        <v>0.1</v>
      </c>
      <c r="K2147" s="69">
        <v>41.06</v>
      </c>
      <c r="L2147" s="69">
        <v>14.4</v>
      </c>
      <c r="M2147" s="69">
        <v>14.4</v>
      </c>
      <c r="N2147" s="41"/>
    </row>
    <row r="2148" spans="1:14" ht="24" x14ac:dyDescent="0.3">
      <c r="A2148" s="47" t="s">
        <v>5366</v>
      </c>
      <c r="B2148" s="63" t="s">
        <v>2954</v>
      </c>
      <c r="C2148" s="64" t="s">
        <v>170</v>
      </c>
      <c r="D2148" s="65">
        <v>92759</v>
      </c>
      <c r="E2148" s="70" t="s">
        <v>3178</v>
      </c>
      <c r="F2148" s="67" t="s">
        <v>795</v>
      </c>
      <c r="G2148" s="68">
        <v>38.07</v>
      </c>
      <c r="H2148" s="68">
        <v>1</v>
      </c>
      <c r="I2148" s="69">
        <v>38.07</v>
      </c>
      <c r="J2148" s="69">
        <v>8.7799999999999994</v>
      </c>
      <c r="K2148" s="69">
        <v>3.18</v>
      </c>
      <c r="L2148" s="69">
        <v>455.31</v>
      </c>
      <c r="M2148" s="69">
        <v>455.31</v>
      </c>
      <c r="N2148" s="41"/>
    </row>
    <row r="2149" spans="1:14" x14ac:dyDescent="0.25">
      <c r="A2149" s="47" t="s">
        <v>5367</v>
      </c>
      <c r="B2149" s="63" t="s">
        <v>2955</v>
      </c>
      <c r="C2149" s="64" t="s">
        <v>104</v>
      </c>
      <c r="D2149" s="65">
        <v>60304</v>
      </c>
      <c r="E2149" s="66" t="s">
        <v>921</v>
      </c>
      <c r="F2149" s="67" t="s">
        <v>795</v>
      </c>
      <c r="G2149" s="68">
        <v>42.28</v>
      </c>
      <c r="H2149" s="68">
        <v>1</v>
      </c>
      <c r="I2149" s="69">
        <v>42.28</v>
      </c>
      <c r="J2149" s="69">
        <v>7.79</v>
      </c>
      <c r="K2149" s="69">
        <v>2.37</v>
      </c>
      <c r="L2149" s="69">
        <v>429.56</v>
      </c>
      <c r="M2149" s="69">
        <v>429.56</v>
      </c>
      <c r="N2149" s="40"/>
    </row>
    <row r="2150" spans="1:14" x14ac:dyDescent="0.25">
      <c r="A2150" s="47" t="s">
        <v>5368</v>
      </c>
      <c r="B2150" s="72" t="s">
        <v>2956</v>
      </c>
      <c r="C2150" s="73"/>
      <c r="D2150" s="73"/>
      <c r="E2150" s="74" t="s">
        <v>927</v>
      </c>
      <c r="F2150" s="73"/>
      <c r="G2150" s="75"/>
      <c r="H2150" s="75"/>
      <c r="I2150" s="75"/>
      <c r="J2150" s="75"/>
      <c r="K2150" s="75"/>
      <c r="L2150" s="76">
        <v>7849.9599999999991</v>
      </c>
      <c r="M2150" s="76">
        <v>7849.9599999999991</v>
      </c>
      <c r="N2150" s="40"/>
    </row>
    <row r="2151" spans="1:14" x14ac:dyDescent="0.25">
      <c r="A2151" s="47" t="s">
        <v>5369</v>
      </c>
      <c r="B2151" s="63" t="s">
        <v>2957</v>
      </c>
      <c r="C2151" s="64" t="s">
        <v>104</v>
      </c>
      <c r="D2151" s="65">
        <v>60205</v>
      </c>
      <c r="E2151" s="66" t="s">
        <v>929</v>
      </c>
      <c r="F2151" s="67" t="s">
        <v>106</v>
      </c>
      <c r="G2151" s="68">
        <v>50.11</v>
      </c>
      <c r="H2151" s="68">
        <v>1</v>
      </c>
      <c r="I2151" s="69">
        <v>50.11</v>
      </c>
      <c r="J2151" s="69">
        <v>28.99</v>
      </c>
      <c r="K2151" s="69">
        <v>18.57</v>
      </c>
      <c r="L2151" s="69">
        <v>2383.23</v>
      </c>
      <c r="M2151" s="69">
        <v>2383.23</v>
      </c>
      <c r="N2151" s="40"/>
    </row>
    <row r="2152" spans="1:14" x14ac:dyDescent="0.25">
      <c r="A2152" s="47" t="s">
        <v>5370</v>
      </c>
      <c r="B2152" s="63" t="s">
        <v>2958</v>
      </c>
      <c r="C2152" s="64" t="s">
        <v>104</v>
      </c>
      <c r="D2152" s="65">
        <v>60524</v>
      </c>
      <c r="E2152" s="66" t="s">
        <v>799</v>
      </c>
      <c r="F2152" s="67" t="s">
        <v>145</v>
      </c>
      <c r="G2152" s="68">
        <v>2.5099999999999998</v>
      </c>
      <c r="H2152" s="68">
        <v>1</v>
      </c>
      <c r="I2152" s="69">
        <v>2.5099999999999998</v>
      </c>
      <c r="J2152" s="69">
        <v>469.28</v>
      </c>
      <c r="K2152" s="69">
        <v>0</v>
      </c>
      <c r="L2152" s="69">
        <v>1177.8900000000001</v>
      </c>
      <c r="M2152" s="69">
        <v>1177.8900000000001</v>
      </c>
      <c r="N2152" s="40"/>
    </row>
    <row r="2153" spans="1:14" ht="24" x14ac:dyDescent="0.3">
      <c r="A2153" s="47" t="s">
        <v>5371</v>
      </c>
      <c r="B2153" s="63" t="s">
        <v>2959</v>
      </c>
      <c r="C2153" s="64" t="s">
        <v>104</v>
      </c>
      <c r="D2153" s="65">
        <v>60800</v>
      </c>
      <c r="E2153" s="66" t="s">
        <v>924</v>
      </c>
      <c r="F2153" s="67" t="s">
        <v>145</v>
      </c>
      <c r="G2153" s="68">
        <v>2.5099999999999998</v>
      </c>
      <c r="H2153" s="68">
        <v>1</v>
      </c>
      <c r="I2153" s="69">
        <v>2.5099999999999998</v>
      </c>
      <c r="J2153" s="69">
        <v>0.1</v>
      </c>
      <c r="K2153" s="69">
        <v>41.06</v>
      </c>
      <c r="L2153" s="69">
        <v>103.31</v>
      </c>
      <c r="M2153" s="69">
        <v>103.31</v>
      </c>
      <c r="N2153" s="41"/>
    </row>
    <row r="2154" spans="1:14" ht="24" x14ac:dyDescent="0.3">
      <c r="A2154" s="47" t="s">
        <v>5372</v>
      </c>
      <c r="B2154" s="63" t="s">
        <v>2960</v>
      </c>
      <c r="C2154" s="64" t="s">
        <v>170</v>
      </c>
      <c r="D2154" s="65">
        <v>92759</v>
      </c>
      <c r="E2154" s="66" t="s">
        <v>919</v>
      </c>
      <c r="F2154" s="67" t="s">
        <v>795</v>
      </c>
      <c r="G2154" s="68">
        <v>47.05</v>
      </c>
      <c r="H2154" s="68">
        <v>1</v>
      </c>
      <c r="I2154" s="69">
        <v>47.05</v>
      </c>
      <c r="J2154" s="69">
        <v>8.7799999999999994</v>
      </c>
      <c r="K2154" s="69">
        <v>3.18</v>
      </c>
      <c r="L2154" s="69">
        <v>562.71</v>
      </c>
      <c r="M2154" s="69">
        <v>562.71</v>
      </c>
      <c r="N2154" s="41"/>
    </row>
    <row r="2155" spans="1:14" ht="24" x14ac:dyDescent="0.3">
      <c r="A2155" s="47" t="s">
        <v>5373</v>
      </c>
      <c r="B2155" s="63" t="s">
        <v>2961</v>
      </c>
      <c r="C2155" s="64" t="s">
        <v>170</v>
      </c>
      <c r="D2155" s="65">
        <v>92763</v>
      </c>
      <c r="E2155" s="70" t="s">
        <v>3191</v>
      </c>
      <c r="F2155" s="67" t="s">
        <v>795</v>
      </c>
      <c r="G2155" s="68">
        <v>448.37</v>
      </c>
      <c r="H2155" s="68">
        <v>1</v>
      </c>
      <c r="I2155" s="69">
        <v>448.37</v>
      </c>
      <c r="J2155" s="69">
        <v>7.52</v>
      </c>
      <c r="K2155" s="69">
        <v>0.56000000000000005</v>
      </c>
      <c r="L2155" s="69">
        <v>3622.82</v>
      </c>
      <c r="M2155" s="69">
        <v>3622.82</v>
      </c>
      <c r="N2155" s="41"/>
    </row>
    <row r="2156" spans="1:14" x14ac:dyDescent="0.25">
      <c r="A2156" s="47" t="s">
        <v>5374</v>
      </c>
      <c r="B2156" s="72" t="s">
        <v>2962</v>
      </c>
      <c r="C2156" s="73"/>
      <c r="D2156" s="73"/>
      <c r="E2156" s="74" t="s">
        <v>2963</v>
      </c>
      <c r="F2156" s="73"/>
      <c r="G2156" s="75"/>
      <c r="H2156" s="75"/>
      <c r="I2156" s="75"/>
      <c r="J2156" s="75"/>
      <c r="K2156" s="75"/>
      <c r="L2156" s="76">
        <v>4249.1000000000004</v>
      </c>
      <c r="M2156" s="76">
        <v>4249.1000000000004</v>
      </c>
      <c r="N2156" s="40"/>
    </row>
    <row r="2157" spans="1:14" x14ac:dyDescent="0.25">
      <c r="A2157" s="47" t="s">
        <v>5375</v>
      </c>
      <c r="B2157" s="63" t="s">
        <v>2964</v>
      </c>
      <c r="C2157" s="64" t="s">
        <v>104</v>
      </c>
      <c r="D2157" s="65">
        <v>60204</v>
      </c>
      <c r="E2157" s="66" t="s">
        <v>812</v>
      </c>
      <c r="F2157" s="67" t="s">
        <v>106</v>
      </c>
      <c r="G2157" s="68">
        <v>17.59</v>
      </c>
      <c r="H2157" s="68">
        <v>1</v>
      </c>
      <c r="I2157" s="69">
        <v>17.59</v>
      </c>
      <c r="J2157" s="69">
        <v>52.66</v>
      </c>
      <c r="K2157" s="69">
        <v>32.65</v>
      </c>
      <c r="L2157" s="69">
        <v>1500.6</v>
      </c>
      <c r="M2157" s="69">
        <v>1500.6</v>
      </c>
      <c r="N2157" s="40"/>
    </row>
    <row r="2158" spans="1:14" x14ac:dyDescent="0.25">
      <c r="A2158" s="47" t="s">
        <v>5376</v>
      </c>
      <c r="B2158" s="63" t="s">
        <v>2965</v>
      </c>
      <c r="C2158" s="64" t="s">
        <v>104</v>
      </c>
      <c r="D2158" s="65">
        <v>60524</v>
      </c>
      <c r="E2158" s="66" t="s">
        <v>799</v>
      </c>
      <c r="F2158" s="67" t="s">
        <v>145</v>
      </c>
      <c r="G2158" s="68">
        <v>1.23</v>
      </c>
      <c r="H2158" s="68">
        <v>1</v>
      </c>
      <c r="I2158" s="69">
        <v>1.23</v>
      </c>
      <c r="J2158" s="69">
        <v>469.28</v>
      </c>
      <c r="K2158" s="69">
        <v>0</v>
      </c>
      <c r="L2158" s="69">
        <v>577.21</v>
      </c>
      <c r="M2158" s="69">
        <v>577.21</v>
      </c>
      <c r="N2158" s="40"/>
    </row>
    <row r="2159" spans="1:14" x14ac:dyDescent="0.3">
      <c r="A2159" s="47" t="s">
        <v>5377</v>
      </c>
      <c r="B2159" s="63" t="s">
        <v>2966</v>
      </c>
      <c r="C2159" s="64" t="s">
        <v>104</v>
      </c>
      <c r="D2159" s="65">
        <v>60801</v>
      </c>
      <c r="E2159" s="66" t="s">
        <v>2967</v>
      </c>
      <c r="F2159" s="67" t="s">
        <v>145</v>
      </c>
      <c r="G2159" s="68">
        <v>1.23</v>
      </c>
      <c r="H2159" s="68">
        <v>1</v>
      </c>
      <c r="I2159" s="69">
        <v>1.23</v>
      </c>
      <c r="J2159" s="69">
        <v>0</v>
      </c>
      <c r="K2159" s="69">
        <v>38.659999999999997</v>
      </c>
      <c r="L2159" s="69">
        <v>47.55</v>
      </c>
      <c r="M2159" s="69">
        <v>47.55</v>
      </c>
      <c r="N2159" s="41"/>
    </row>
    <row r="2160" spans="1:14" ht="24" x14ac:dyDescent="0.3">
      <c r="A2160" s="47" t="s">
        <v>5378</v>
      </c>
      <c r="B2160" s="63" t="s">
        <v>2968</v>
      </c>
      <c r="C2160" s="64" t="s">
        <v>170</v>
      </c>
      <c r="D2160" s="65">
        <v>92759</v>
      </c>
      <c r="E2160" s="66" t="s">
        <v>919</v>
      </c>
      <c r="F2160" s="67" t="s">
        <v>795</v>
      </c>
      <c r="G2160" s="68">
        <v>93.76</v>
      </c>
      <c r="H2160" s="68">
        <v>1</v>
      </c>
      <c r="I2160" s="69">
        <v>93.76</v>
      </c>
      <c r="J2160" s="69">
        <v>8.7799999999999994</v>
      </c>
      <c r="K2160" s="69">
        <v>3.18</v>
      </c>
      <c r="L2160" s="69">
        <v>1121.3599999999999</v>
      </c>
      <c r="M2160" s="69">
        <v>1121.3599999999999</v>
      </c>
      <c r="N2160" s="41"/>
    </row>
    <row r="2161" spans="1:14" x14ac:dyDescent="0.25">
      <c r="A2161" s="47" t="s">
        <v>5379</v>
      </c>
      <c r="B2161" s="63" t="s">
        <v>2969</v>
      </c>
      <c r="C2161" s="64" t="s">
        <v>104</v>
      </c>
      <c r="D2161" s="65">
        <v>60304</v>
      </c>
      <c r="E2161" s="66" t="s">
        <v>921</v>
      </c>
      <c r="F2161" s="67" t="s">
        <v>795</v>
      </c>
      <c r="G2161" s="68">
        <v>98.66</v>
      </c>
      <c r="H2161" s="68">
        <v>1</v>
      </c>
      <c r="I2161" s="69">
        <v>98.66</v>
      </c>
      <c r="J2161" s="69">
        <v>7.79</v>
      </c>
      <c r="K2161" s="69">
        <v>2.37</v>
      </c>
      <c r="L2161" s="69">
        <v>1002.38</v>
      </c>
      <c r="M2161" s="69">
        <v>1002.38</v>
      </c>
      <c r="N2161" s="40"/>
    </row>
    <row r="2162" spans="1:14" x14ac:dyDescent="0.25">
      <c r="A2162" s="47" t="s">
        <v>5380</v>
      </c>
      <c r="B2162" s="72" t="s">
        <v>2970</v>
      </c>
      <c r="C2162" s="73"/>
      <c r="D2162" s="73"/>
      <c r="E2162" s="74" t="s">
        <v>2971</v>
      </c>
      <c r="F2162" s="73"/>
      <c r="G2162" s="75"/>
      <c r="H2162" s="75"/>
      <c r="I2162" s="75"/>
      <c r="J2162" s="75"/>
      <c r="K2162" s="75"/>
      <c r="L2162" s="76">
        <v>9805.25</v>
      </c>
      <c r="M2162" s="76">
        <v>9805.25</v>
      </c>
      <c r="N2162" s="40"/>
    </row>
    <row r="2163" spans="1:14" x14ac:dyDescent="0.25">
      <c r="A2163" s="47" t="s">
        <v>5381</v>
      </c>
      <c r="B2163" s="63" t="s">
        <v>2972</v>
      </c>
      <c r="C2163" s="64" t="s">
        <v>104</v>
      </c>
      <c r="D2163" s="65">
        <v>60204</v>
      </c>
      <c r="E2163" s="66" t="s">
        <v>812</v>
      </c>
      <c r="F2163" s="67" t="s">
        <v>106</v>
      </c>
      <c r="G2163" s="68">
        <v>59.38</v>
      </c>
      <c r="H2163" s="68">
        <v>1</v>
      </c>
      <c r="I2163" s="69">
        <v>59.38</v>
      </c>
      <c r="J2163" s="69">
        <v>52.66</v>
      </c>
      <c r="K2163" s="69">
        <v>32.65</v>
      </c>
      <c r="L2163" s="69">
        <v>5065.7</v>
      </c>
      <c r="M2163" s="69">
        <v>5065.7</v>
      </c>
      <c r="N2163" s="40"/>
    </row>
    <row r="2164" spans="1:14" x14ac:dyDescent="0.25">
      <c r="A2164" s="47" t="s">
        <v>5382</v>
      </c>
      <c r="B2164" s="63" t="s">
        <v>2973</v>
      </c>
      <c r="C2164" s="64" t="s">
        <v>104</v>
      </c>
      <c r="D2164" s="65">
        <v>60524</v>
      </c>
      <c r="E2164" s="66" t="s">
        <v>799</v>
      </c>
      <c r="F2164" s="67" t="s">
        <v>145</v>
      </c>
      <c r="G2164" s="68">
        <v>4.3499999999999996</v>
      </c>
      <c r="H2164" s="68">
        <v>1</v>
      </c>
      <c r="I2164" s="69">
        <v>4.3499999999999996</v>
      </c>
      <c r="J2164" s="69">
        <v>469.28</v>
      </c>
      <c r="K2164" s="69">
        <v>0</v>
      </c>
      <c r="L2164" s="69">
        <v>2041.36</v>
      </c>
      <c r="M2164" s="69">
        <v>2041.36</v>
      </c>
      <c r="N2164" s="40"/>
    </row>
    <row r="2165" spans="1:14" ht="24" x14ac:dyDescent="0.3">
      <c r="A2165" s="47" t="s">
        <v>5383</v>
      </c>
      <c r="B2165" s="63" t="s">
        <v>2974</v>
      </c>
      <c r="C2165" s="64" t="s">
        <v>104</v>
      </c>
      <c r="D2165" s="65">
        <v>60800</v>
      </c>
      <c r="E2165" s="66" t="s">
        <v>924</v>
      </c>
      <c r="F2165" s="67" t="s">
        <v>145</v>
      </c>
      <c r="G2165" s="68">
        <v>4.3499999999999996</v>
      </c>
      <c r="H2165" s="68">
        <v>1</v>
      </c>
      <c r="I2165" s="69">
        <v>4.3499999999999996</v>
      </c>
      <c r="J2165" s="69">
        <v>0.1</v>
      </c>
      <c r="K2165" s="69">
        <v>41.06</v>
      </c>
      <c r="L2165" s="69">
        <v>179.04</v>
      </c>
      <c r="M2165" s="69">
        <v>179.04</v>
      </c>
      <c r="N2165" s="41"/>
    </row>
    <row r="2166" spans="1:14" x14ac:dyDescent="0.25">
      <c r="A2166" s="47" t="s">
        <v>5384</v>
      </c>
      <c r="B2166" s="63" t="s">
        <v>2975</v>
      </c>
      <c r="C2166" s="64" t="s">
        <v>104</v>
      </c>
      <c r="D2166" s="65">
        <v>60303</v>
      </c>
      <c r="E2166" s="66" t="s">
        <v>2330</v>
      </c>
      <c r="F2166" s="67" t="s">
        <v>795</v>
      </c>
      <c r="G2166" s="68">
        <v>194.59</v>
      </c>
      <c r="H2166" s="68">
        <v>1</v>
      </c>
      <c r="I2166" s="69">
        <v>194.59</v>
      </c>
      <c r="J2166" s="69">
        <v>8.11</v>
      </c>
      <c r="K2166" s="69">
        <v>2.37</v>
      </c>
      <c r="L2166" s="69">
        <v>2039.3</v>
      </c>
      <c r="M2166" s="69">
        <v>2039.3</v>
      </c>
      <c r="N2166" s="40"/>
    </row>
    <row r="2167" spans="1:14" x14ac:dyDescent="0.25">
      <c r="A2167" s="47" t="s">
        <v>5385</v>
      </c>
      <c r="B2167" s="63" t="s">
        <v>2976</v>
      </c>
      <c r="C2167" s="64" t="s">
        <v>104</v>
      </c>
      <c r="D2167" s="65">
        <v>60304</v>
      </c>
      <c r="E2167" s="66" t="s">
        <v>921</v>
      </c>
      <c r="F2167" s="67" t="s">
        <v>795</v>
      </c>
      <c r="G2167" s="68">
        <v>47.23</v>
      </c>
      <c r="H2167" s="68">
        <v>1</v>
      </c>
      <c r="I2167" s="69">
        <v>47.23</v>
      </c>
      <c r="J2167" s="69">
        <v>7.79</v>
      </c>
      <c r="K2167" s="69">
        <v>2.37</v>
      </c>
      <c r="L2167" s="69">
        <v>479.85</v>
      </c>
      <c r="M2167" s="69">
        <v>479.85</v>
      </c>
      <c r="N2167" s="40"/>
    </row>
    <row r="2168" spans="1:14" x14ac:dyDescent="0.25">
      <c r="A2168" s="47" t="s">
        <v>5386</v>
      </c>
      <c r="B2168" s="72" t="s">
        <v>2977</v>
      </c>
      <c r="C2168" s="73"/>
      <c r="D2168" s="73"/>
      <c r="E2168" s="74" t="s">
        <v>2978</v>
      </c>
      <c r="F2168" s="73"/>
      <c r="G2168" s="75"/>
      <c r="H2168" s="75"/>
      <c r="I2168" s="75"/>
      <c r="J2168" s="75"/>
      <c r="K2168" s="75"/>
      <c r="L2168" s="76">
        <v>5621.8900000000012</v>
      </c>
      <c r="M2168" s="76">
        <v>5621.8900000000012</v>
      </c>
      <c r="N2168" s="40"/>
    </row>
    <row r="2169" spans="1:14" x14ac:dyDescent="0.25">
      <c r="A2169" s="47" t="s">
        <v>5387</v>
      </c>
      <c r="B2169" s="63" t="s">
        <v>2979</v>
      </c>
      <c r="C2169" s="64" t="s">
        <v>104</v>
      </c>
      <c r="D2169" s="65">
        <v>60204</v>
      </c>
      <c r="E2169" s="66" t="s">
        <v>812</v>
      </c>
      <c r="F2169" s="67" t="s">
        <v>106</v>
      </c>
      <c r="G2169" s="68">
        <v>27.88</v>
      </c>
      <c r="H2169" s="68">
        <v>1</v>
      </c>
      <c r="I2169" s="69">
        <v>27.88</v>
      </c>
      <c r="J2169" s="69">
        <v>52.66</v>
      </c>
      <c r="K2169" s="69">
        <v>32.65</v>
      </c>
      <c r="L2169" s="69">
        <v>2378.44</v>
      </c>
      <c r="M2169" s="69">
        <v>2378.44</v>
      </c>
      <c r="N2169" s="40"/>
    </row>
    <row r="2170" spans="1:14" x14ac:dyDescent="0.25">
      <c r="A2170" s="47" t="s">
        <v>5388</v>
      </c>
      <c r="B2170" s="63" t="s">
        <v>2980</v>
      </c>
      <c r="C2170" s="64" t="s">
        <v>104</v>
      </c>
      <c r="D2170" s="65">
        <v>60524</v>
      </c>
      <c r="E2170" s="66" t="s">
        <v>799</v>
      </c>
      <c r="F2170" s="67" t="s">
        <v>145</v>
      </c>
      <c r="G2170" s="68">
        <v>2.2799999999999998</v>
      </c>
      <c r="H2170" s="68">
        <v>1</v>
      </c>
      <c r="I2170" s="69">
        <v>2.2799999999999998</v>
      </c>
      <c r="J2170" s="69">
        <v>469.28</v>
      </c>
      <c r="K2170" s="69">
        <v>0</v>
      </c>
      <c r="L2170" s="69">
        <v>1069.95</v>
      </c>
      <c r="M2170" s="69">
        <v>1069.95</v>
      </c>
      <c r="N2170" s="40"/>
    </row>
    <row r="2171" spans="1:14" ht="24" x14ac:dyDescent="0.3">
      <c r="A2171" s="47" t="s">
        <v>5389</v>
      </c>
      <c r="B2171" s="63" t="s">
        <v>2981</v>
      </c>
      <c r="C2171" s="64" t="s">
        <v>104</v>
      </c>
      <c r="D2171" s="65">
        <v>60800</v>
      </c>
      <c r="E2171" s="66" t="s">
        <v>924</v>
      </c>
      <c r="F2171" s="67" t="s">
        <v>145</v>
      </c>
      <c r="G2171" s="68">
        <v>2.2799999999999998</v>
      </c>
      <c r="H2171" s="68">
        <v>1</v>
      </c>
      <c r="I2171" s="69">
        <v>2.2799999999999998</v>
      </c>
      <c r="J2171" s="69">
        <v>0.1</v>
      </c>
      <c r="K2171" s="69">
        <v>41.06</v>
      </c>
      <c r="L2171" s="69">
        <v>93.84</v>
      </c>
      <c r="M2171" s="69">
        <v>93.84</v>
      </c>
      <c r="N2171" s="41"/>
    </row>
    <row r="2172" spans="1:14" ht="24" x14ac:dyDescent="0.3">
      <c r="A2172" s="47" t="s">
        <v>5390</v>
      </c>
      <c r="B2172" s="63" t="s">
        <v>2982</v>
      </c>
      <c r="C2172" s="64" t="s">
        <v>170</v>
      </c>
      <c r="D2172" s="65">
        <v>92759</v>
      </c>
      <c r="E2172" s="70" t="s">
        <v>3178</v>
      </c>
      <c r="F2172" s="67" t="s">
        <v>795</v>
      </c>
      <c r="G2172" s="68">
        <v>22.27</v>
      </c>
      <c r="H2172" s="68">
        <v>1</v>
      </c>
      <c r="I2172" s="69">
        <v>22.27</v>
      </c>
      <c r="J2172" s="69">
        <v>8.7799999999999994</v>
      </c>
      <c r="K2172" s="69">
        <v>3.18</v>
      </c>
      <c r="L2172" s="69">
        <v>266.33999999999997</v>
      </c>
      <c r="M2172" s="69">
        <v>266.33999999999997</v>
      </c>
      <c r="N2172" s="41"/>
    </row>
    <row r="2173" spans="1:14" x14ac:dyDescent="0.25">
      <c r="A2173" s="47" t="s">
        <v>5391</v>
      </c>
      <c r="B2173" s="63" t="s">
        <v>2983</v>
      </c>
      <c r="C2173" s="64" t="s">
        <v>104</v>
      </c>
      <c r="D2173" s="65">
        <v>60303</v>
      </c>
      <c r="E2173" s="66" t="s">
        <v>2330</v>
      </c>
      <c r="F2173" s="67" t="s">
        <v>795</v>
      </c>
      <c r="G2173" s="68">
        <v>78.849999999999994</v>
      </c>
      <c r="H2173" s="68">
        <v>1</v>
      </c>
      <c r="I2173" s="69">
        <v>78.849999999999994</v>
      </c>
      <c r="J2173" s="69">
        <v>8.11</v>
      </c>
      <c r="K2173" s="69">
        <v>2.37</v>
      </c>
      <c r="L2173" s="69">
        <v>826.34</v>
      </c>
      <c r="M2173" s="69">
        <v>826.34</v>
      </c>
      <c r="N2173" s="40"/>
    </row>
    <row r="2174" spans="1:14" x14ac:dyDescent="0.25">
      <c r="A2174" s="47" t="s">
        <v>5392</v>
      </c>
      <c r="B2174" s="63" t="s">
        <v>2984</v>
      </c>
      <c r="C2174" s="64" t="s">
        <v>104</v>
      </c>
      <c r="D2174" s="65">
        <v>60304</v>
      </c>
      <c r="E2174" s="66" t="s">
        <v>921</v>
      </c>
      <c r="F2174" s="67" t="s">
        <v>795</v>
      </c>
      <c r="G2174" s="68">
        <v>44.37</v>
      </c>
      <c r="H2174" s="68">
        <v>1</v>
      </c>
      <c r="I2174" s="69">
        <v>44.37</v>
      </c>
      <c r="J2174" s="69">
        <v>7.79</v>
      </c>
      <c r="K2174" s="69">
        <v>2.37</v>
      </c>
      <c r="L2174" s="69">
        <v>450.79</v>
      </c>
      <c r="M2174" s="69">
        <v>450.79</v>
      </c>
      <c r="N2174" s="40"/>
    </row>
    <row r="2175" spans="1:14" ht="24" x14ac:dyDescent="0.3">
      <c r="A2175" s="47" t="s">
        <v>5393</v>
      </c>
      <c r="B2175" s="63" t="s">
        <v>2985</v>
      </c>
      <c r="C2175" s="64" t="s">
        <v>170</v>
      </c>
      <c r="D2175" s="65">
        <v>92762</v>
      </c>
      <c r="E2175" s="70" t="s">
        <v>3190</v>
      </c>
      <c r="F2175" s="67" t="s">
        <v>795</v>
      </c>
      <c r="G2175" s="68">
        <v>55.97</v>
      </c>
      <c r="H2175" s="68">
        <v>1</v>
      </c>
      <c r="I2175" s="69">
        <v>55.97</v>
      </c>
      <c r="J2175" s="69">
        <v>8.68</v>
      </c>
      <c r="K2175" s="69">
        <v>0.9</v>
      </c>
      <c r="L2175" s="69">
        <v>536.19000000000005</v>
      </c>
      <c r="M2175" s="69">
        <v>536.19000000000005</v>
      </c>
      <c r="N2175" s="41"/>
    </row>
    <row r="2176" spans="1:14" x14ac:dyDescent="0.25">
      <c r="A2176" s="47" t="s">
        <v>5394</v>
      </c>
      <c r="B2176" s="72" t="s">
        <v>2986</v>
      </c>
      <c r="C2176" s="73"/>
      <c r="D2176" s="73"/>
      <c r="E2176" s="74" t="s">
        <v>907</v>
      </c>
      <c r="F2176" s="73"/>
      <c r="G2176" s="75"/>
      <c r="H2176" s="75"/>
      <c r="I2176" s="75"/>
      <c r="J2176" s="75"/>
      <c r="K2176" s="75"/>
      <c r="L2176" s="76">
        <v>75.06</v>
      </c>
      <c r="M2176" s="76">
        <v>75.06</v>
      </c>
      <c r="N2176" s="40"/>
    </row>
    <row r="2177" spans="1:14" x14ac:dyDescent="0.25">
      <c r="A2177" s="47" t="s">
        <v>5395</v>
      </c>
      <c r="B2177" s="63" t="s">
        <v>2987</v>
      </c>
      <c r="C2177" s="64" t="s">
        <v>104</v>
      </c>
      <c r="D2177" s="65">
        <v>60487</v>
      </c>
      <c r="E2177" s="66" t="s">
        <v>909</v>
      </c>
      <c r="F2177" s="67" t="s">
        <v>101</v>
      </c>
      <c r="G2177" s="68">
        <v>6</v>
      </c>
      <c r="H2177" s="68">
        <v>1</v>
      </c>
      <c r="I2177" s="69">
        <v>6</v>
      </c>
      <c r="J2177" s="69">
        <v>12.51</v>
      </c>
      <c r="K2177" s="69">
        <v>0</v>
      </c>
      <c r="L2177" s="69">
        <v>75.06</v>
      </c>
      <c r="M2177" s="69">
        <v>75.06</v>
      </c>
      <c r="N2177" s="40"/>
    </row>
    <row r="2178" spans="1:14" x14ac:dyDescent="0.25">
      <c r="A2178" s="47" t="s">
        <v>5396</v>
      </c>
      <c r="B2178" s="57" t="s">
        <v>2988</v>
      </c>
      <c r="C2178" s="60"/>
      <c r="D2178" s="60"/>
      <c r="E2178" s="59" t="s">
        <v>32</v>
      </c>
      <c r="F2178" s="60"/>
      <c r="G2178" s="61"/>
      <c r="H2178" s="61"/>
      <c r="I2178" s="61"/>
      <c r="J2178" s="61"/>
      <c r="K2178" s="61"/>
      <c r="L2178" s="62">
        <v>15417.320000000002</v>
      </c>
      <c r="M2178" s="62">
        <v>15417.320000000002</v>
      </c>
      <c r="N2178" s="40"/>
    </row>
    <row r="2179" spans="1:14" x14ac:dyDescent="0.25">
      <c r="A2179" s="47" t="s">
        <v>5397</v>
      </c>
      <c r="B2179" s="63" t="s">
        <v>2989</v>
      </c>
      <c r="C2179" s="64" t="s">
        <v>104</v>
      </c>
      <c r="D2179" s="65">
        <v>80903</v>
      </c>
      <c r="E2179" s="66" t="s">
        <v>1746</v>
      </c>
      <c r="F2179" s="67" t="s">
        <v>101</v>
      </c>
      <c r="G2179" s="68">
        <v>7</v>
      </c>
      <c r="H2179" s="68">
        <v>1</v>
      </c>
      <c r="I2179" s="69">
        <v>7</v>
      </c>
      <c r="J2179" s="69">
        <v>49.71</v>
      </c>
      <c r="K2179" s="69">
        <v>16</v>
      </c>
      <c r="L2179" s="69">
        <v>459.97</v>
      </c>
      <c r="M2179" s="69">
        <v>459.97</v>
      </c>
      <c r="N2179" s="40"/>
    </row>
    <row r="2180" spans="1:14" x14ac:dyDescent="0.25">
      <c r="A2180" s="47" t="s">
        <v>5398</v>
      </c>
      <c r="B2180" s="63" t="s">
        <v>2990</v>
      </c>
      <c r="C2180" s="64" t="s">
        <v>104</v>
      </c>
      <c r="D2180" s="65">
        <v>80905</v>
      </c>
      <c r="E2180" s="66" t="s">
        <v>2991</v>
      </c>
      <c r="F2180" s="67" t="s">
        <v>101</v>
      </c>
      <c r="G2180" s="68">
        <v>3</v>
      </c>
      <c r="H2180" s="68">
        <v>1</v>
      </c>
      <c r="I2180" s="69">
        <v>3</v>
      </c>
      <c r="J2180" s="69">
        <v>81.62</v>
      </c>
      <c r="K2180" s="69">
        <v>25.2</v>
      </c>
      <c r="L2180" s="69">
        <v>320.45999999999998</v>
      </c>
      <c r="M2180" s="69">
        <v>320.45999999999998</v>
      </c>
      <c r="N2180" s="40"/>
    </row>
    <row r="2181" spans="1:14" x14ac:dyDescent="0.25">
      <c r="A2181" s="47" t="s">
        <v>5399</v>
      </c>
      <c r="B2181" s="63" t="s">
        <v>2992</v>
      </c>
      <c r="C2181" s="64" t="s">
        <v>104</v>
      </c>
      <c r="D2181" s="65">
        <v>80911</v>
      </c>
      <c r="E2181" s="66" t="s">
        <v>2993</v>
      </c>
      <c r="F2181" s="67" t="s">
        <v>101</v>
      </c>
      <c r="G2181" s="68">
        <v>2</v>
      </c>
      <c r="H2181" s="68">
        <v>1</v>
      </c>
      <c r="I2181" s="69">
        <v>2</v>
      </c>
      <c r="J2181" s="69">
        <v>271.05</v>
      </c>
      <c r="K2181" s="69">
        <v>34.1</v>
      </c>
      <c r="L2181" s="69">
        <v>610.29999999999995</v>
      </c>
      <c r="M2181" s="69">
        <v>610.29999999999995</v>
      </c>
      <c r="N2181" s="40"/>
    </row>
    <row r="2182" spans="1:14" x14ac:dyDescent="0.25">
      <c r="A2182" s="47" t="s">
        <v>5400</v>
      </c>
      <c r="B2182" s="63" t="s">
        <v>2994</v>
      </c>
      <c r="C2182" s="64" t="s">
        <v>104</v>
      </c>
      <c r="D2182" s="65">
        <v>81004</v>
      </c>
      <c r="E2182" s="66" t="s">
        <v>1471</v>
      </c>
      <c r="F2182" s="67" t="s">
        <v>123</v>
      </c>
      <c r="G2182" s="68">
        <v>15</v>
      </c>
      <c r="H2182" s="68">
        <v>1</v>
      </c>
      <c r="I2182" s="69">
        <v>15</v>
      </c>
      <c r="J2182" s="69">
        <v>8.14</v>
      </c>
      <c r="K2182" s="69">
        <v>3.82</v>
      </c>
      <c r="L2182" s="69">
        <v>179.4</v>
      </c>
      <c r="M2182" s="69">
        <v>179.4</v>
      </c>
      <c r="N2182" s="40"/>
    </row>
    <row r="2183" spans="1:14" x14ac:dyDescent="0.25">
      <c r="A2183" s="47" t="s">
        <v>5401</v>
      </c>
      <c r="B2183" s="63" t="s">
        <v>2995</v>
      </c>
      <c r="C2183" s="64" t="s">
        <v>104</v>
      </c>
      <c r="D2183" s="65">
        <v>81006</v>
      </c>
      <c r="E2183" s="66" t="s">
        <v>1118</v>
      </c>
      <c r="F2183" s="67" t="s">
        <v>123</v>
      </c>
      <c r="G2183" s="68">
        <v>24</v>
      </c>
      <c r="H2183" s="68">
        <v>1</v>
      </c>
      <c r="I2183" s="69">
        <v>24</v>
      </c>
      <c r="J2183" s="69">
        <v>12.61</v>
      </c>
      <c r="K2183" s="69">
        <v>6.61</v>
      </c>
      <c r="L2183" s="69">
        <v>461.28</v>
      </c>
      <c r="M2183" s="69">
        <v>461.28</v>
      </c>
      <c r="N2183" s="40"/>
    </row>
    <row r="2184" spans="1:14" x14ac:dyDescent="0.25">
      <c r="A2184" s="47" t="s">
        <v>5402</v>
      </c>
      <c r="B2184" s="63" t="s">
        <v>2996</v>
      </c>
      <c r="C2184" s="64" t="s">
        <v>104</v>
      </c>
      <c r="D2184" s="65">
        <v>81009</v>
      </c>
      <c r="E2184" s="66" t="s">
        <v>2997</v>
      </c>
      <c r="F2184" s="67" t="s">
        <v>123</v>
      </c>
      <c r="G2184" s="68">
        <v>12</v>
      </c>
      <c r="H2184" s="68">
        <v>1</v>
      </c>
      <c r="I2184" s="69">
        <v>12</v>
      </c>
      <c r="J2184" s="69">
        <v>43.51</v>
      </c>
      <c r="K2184" s="69">
        <v>14.08</v>
      </c>
      <c r="L2184" s="69">
        <v>691.08</v>
      </c>
      <c r="M2184" s="69">
        <v>691.08</v>
      </c>
      <c r="N2184" s="40"/>
    </row>
    <row r="2185" spans="1:14" ht="36" x14ac:dyDescent="0.3">
      <c r="A2185" s="47" t="s">
        <v>5403</v>
      </c>
      <c r="B2185" s="63" t="s">
        <v>2998</v>
      </c>
      <c r="C2185" s="64" t="s">
        <v>170</v>
      </c>
      <c r="D2185" s="65">
        <v>94785</v>
      </c>
      <c r="E2185" s="66" t="s">
        <v>2999</v>
      </c>
      <c r="F2185" s="67" t="s">
        <v>101</v>
      </c>
      <c r="G2185" s="68">
        <v>1</v>
      </c>
      <c r="H2185" s="68">
        <v>1</v>
      </c>
      <c r="I2185" s="69">
        <v>1</v>
      </c>
      <c r="J2185" s="69">
        <v>15.82</v>
      </c>
      <c r="K2185" s="69">
        <v>6.7</v>
      </c>
      <c r="L2185" s="69">
        <v>22.52</v>
      </c>
      <c r="M2185" s="69">
        <v>22.52</v>
      </c>
      <c r="N2185" s="42"/>
    </row>
    <row r="2186" spans="1:14" x14ac:dyDescent="0.3">
      <c r="A2186" s="47" t="s">
        <v>5404</v>
      </c>
      <c r="B2186" s="63" t="s">
        <v>3000</v>
      </c>
      <c r="C2186" s="64" t="s">
        <v>104</v>
      </c>
      <c r="D2186" s="65">
        <v>81043</v>
      </c>
      <c r="E2186" s="66" t="s">
        <v>3001</v>
      </c>
      <c r="F2186" s="67" t="s">
        <v>101</v>
      </c>
      <c r="G2186" s="68">
        <v>1</v>
      </c>
      <c r="H2186" s="68">
        <v>1</v>
      </c>
      <c r="I2186" s="69">
        <v>1</v>
      </c>
      <c r="J2186" s="69">
        <v>41.78</v>
      </c>
      <c r="K2186" s="69">
        <v>4.1399999999999997</v>
      </c>
      <c r="L2186" s="69">
        <v>45.92</v>
      </c>
      <c r="M2186" s="69">
        <v>45.92</v>
      </c>
      <c r="N2186" s="41"/>
    </row>
    <row r="2187" spans="1:14" x14ac:dyDescent="0.25">
      <c r="A2187" s="47" t="s">
        <v>5405</v>
      </c>
      <c r="B2187" s="63" t="s">
        <v>3002</v>
      </c>
      <c r="C2187" s="64" t="s">
        <v>104</v>
      </c>
      <c r="D2187" s="65">
        <v>81067</v>
      </c>
      <c r="E2187" s="66" t="s">
        <v>1762</v>
      </c>
      <c r="F2187" s="67" t="s">
        <v>101</v>
      </c>
      <c r="G2187" s="68">
        <v>13</v>
      </c>
      <c r="H2187" s="68">
        <v>1</v>
      </c>
      <c r="I2187" s="69">
        <v>13</v>
      </c>
      <c r="J2187" s="69">
        <v>1.9</v>
      </c>
      <c r="K2187" s="69">
        <v>2.66</v>
      </c>
      <c r="L2187" s="69">
        <v>59.28</v>
      </c>
      <c r="M2187" s="69">
        <v>59.28</v>
      </c>
      <c r="N2187" s="40"/>
    </row>
    <row r="2188" spans="1:14" x14ac:dyDescent="0.3">
      <c r="A2188" s="47" t="s">
        <v>5406</v>
      </c>
      <c r="B2188" s="63" t="s">
        <v>3003</v>
      </c>
      <c r="C2188" s="64" t="s">
        <v>104</v>
      </c>
      <c r="D2188" s="65">
        <v>81069</v>
      </c>
      <c r="E2188" s="66" t="s">
        <v>1124</v>
      </c>
      <c r="F2188" s="67" t="s">
        <v>101</v>
      </c>
      <c r="G2188" s="68">
        <v>7</v>
      </c>
      <c r="H2188" s="68">
        <v>1</v>
      </c>
      <c r="I2188" s="69">
        <v>7</v>
      </c>
      <c r="J2188" s="69">
        <v>4.84</v>
      </c>
      <c r="K2188" s="69">
        <v>4.1399999999999997</v>
      </c>
      <c r="L2188" s="69">
        <v>62.86</v>
      </c>
      <c r="M2188" s="69">
        <v>62.86</v>
      </c>
      <c r="N2188" s="41"/>
    </row>
    <row r="2189" spans="1:14" x14ac:dyDescent="0.25">
      <c r="A2189" s="47" t="s">
        <v>5407</v>
      </c>
      <c r="B2189" s="63" t="s">
        <v>3004</v>
      </c>
      <c r="C2189" s="64" t="s">
        <v>104</v>
      </c>
      <c r="D2189" s="65">
        <v>81072</v>
      </c>
      <c r="E2189" s="66" t="s">
        <v>3005</v>
      </c>
      <c r="F2189" s="67" t="s">
        <v>101</v>
      </c>
      <c r="G2189" s="68">
        <v>4</v>
      </c>
      <c r="H2189" s="68">
        <v>1</v>
      </c>
      <c r="I2189" s="69">
        <v>4</v>
      </c>
      <c r="J2189" s="69">
        <v>22.82</v>
      </c>
      <c r="K2189" s="69">
        <v>5.48</v>
      </c>
      <c r="L2189" s="69">
        <v>113.2</v>
      </c>
      <c r="M2189" s="69">
        <v>113.2</v>
      </c>
      <c r="N2189" s="40"/>
    </row>
    <row r="2190" spans="1:14" ht="36" x14ac:dyDescent="0.3">
      <c r="A2190" s="47" t="s">
        <v>5408</v>
      </c>
      <c r="B2190" s="63" t="s">
        <v>3006</v>
      </c>
      <c r="C2190" s="64" t="s">
        <v>170</v>
      </c>
      <c r="D2190" s="65">
        <v>94790</v>
      </c>
      <c r="E2190" s="66" t="s">
        <v>3007</v>
      </c>
      <c r="F2190" s="67" t="s">
        <v>101</v>
      </c>
      <c r="G2190" s="68">
        <v>1</v>
      </c>
      <c r="H2190" s="68">
        <v>1</v>
      </c>
      <c r="I2190" s="69">
        <v>1</v>
      </c>
      <c r="J2190" s="69">
        <v>336.14</v>
      </c>
      <c r="K2190" s="69">
        <v>8.91</v>
      </c>
      <c r="L2190" s="69">
        <v>345.05</v>
      </c>
      <c r="M2190" s="69">
        <v>345.05</v>
      </c>
      <c r="N2190" s="42"/>
    </row>
    <row r="2191" spans="1:14" x14ac:dyDescent="0.25">
      <c r="A2191" s="47" t="s">
        <v>5409</v>
      </c>
      <c r="B2191" s="63" t="s">
        <v>3008</v>
      </c>
      <c r="C2191" s="64" t="s">
        <v>104</v>
      </c>
      <c r="D2191" s="65">
        <v>81103</v>
      </c>
      <c r="E2191" s="66" t="s">
        <v>3009</v>
      </c>
      <c r="F2191" s="67" t="s">
        <v>101</v>
      </c>
      <c r="G2191" s="68">
        <v>2</v>
      </c>
      <c r="H2191" s="68">
        <v>1</v>
      </c>
      <c r="I2191" s="69">
        <v>2</v>
      </c>
      <c r="J2191" s="69">
        <v>2.25</v>
      </c>
      <c r="K2191" s="69">
        <v>2.66</v>
      </c>
      <c r="L2191" s="69">
        <v>9.82</v>
      </c>
      <c r="M2191" s="69">
        <v>9.82</v>
      </c>
      <c r="N2191" s="40"/>
    </row>
    <row r="2192" spans="1:14" x14ac:dyDescent="0.25">
      <c r="A2192" s="47" t="s">
        <v>5410</v>
      </c>
      <c r="B2192" s="63" t="s">
        <v>3010</v>
      </c>
      <c r="C2192" s="64" t="s">
        <v>104</v>
      </c>
      <c r="D2192" s="65">
        <v>81105</v>
      </c>
      <c r="E2192" s="66" t="s">
        <v>2151</v>
      </c>
      <c r="F2192" s="67" t="s">
        <v>101</v>
      </c>
      <c r="G2192" s="68">
        <v>4</v>
      </c>
      <c r="H2192" s="68">
        <v>1</v>
      </c>
      <c r="I2192" s="69">
        <v>4</v>
      </c>
      <c r="J2192" s="69">
        <v>5.01</v>
      </c>
      <c r="K2192" s="69">
        <v>4.1399999999999997</v>
      </c>
      <c r="L2192" s="69">
        <v>36.6</v>
      </c>
      <c r="M2192" s="69">
        <v>36.6</v>
      </c>
      <c r="N2192" s="40"/>
    </row>
    <row r="2193" spans="1:14" x14ac:dyDescent="0.25">
      <c r="A2193" s="47" t="s">
        <v>5411</v>
      </c>
      <c r="B2193" s="63" t="s">
        <v>3011</v>
      </c>
      <c r="C2193" s="64" t="s">
        <v>104</v>
      </c>
      <c r="D2193" s="65">
        <v>81108</v>
      </c>
      <c r="E2193" s="66" t="s">
        <v>3012</v>
      </c>
      <c r="F2193" s="67" t="s">
        <v>101</v>
      </c>
      <c r="G2193" s="68">
        <v>3</v>
      </c>
      <c r="H2193" s="68">
        <v>1</v>
      </c>
      <c r="I2193" s="69">
        <v>3</v>
      </c>
      <c r="J2193" s="69">
        <v>31.57</v>
      </c>
      <c r="K2193" s="69">
        <v>5.48</v>
      </c>
      <c r="L2193" s="69">
        <v>111.15</v>
      </c>
      <c r="M2193" s="69">
        <v>111.15</v>
      </c>
      <c r="N2193" s="40"/>
    </row>
    <row r="2194" spans="1:14" x14ac:dyDescent="0.25">
      <c r="A2194" s="47" t="s">
        <v>5412</v>
      </c>
      <c r="B2194" s="63" t="s">
        <v>3013</v>
      </c>
      <c r="C2194" s="64" t="s">
        <v>104</v>
      </c>
      <c r="D2194" s="65">
        <v>81132</v>
      </c>
      <c r="E2194" s="66" t="s">
        <v>532</v>
      </c>
      <c r="F2194" s="67" t="s">
        <v>101</v>
      </c>
      <c r="G2194" s="68">
        <v>3</v>
      </c>
      <c r="H2194" s="68">
        <v>1</v>
      </c>
      <c r="I2194" s="69">
        <v>3</v>
      </c>
      <c r="J2194" s="69">
        <v>4.54</v>
      </c>
      <c r="K2194" s="69">
        <v>4.45</v>
      </c>
      <c r="L2194" s="69">
        <v>26.97</v>
      </c>
      <c r="M2194" s="69">
        <v>26.97</v>
      </c>
      <c r="N2194" s="40"/>
    </row>
    <row r="2195" spans="1:14" x14ac:dyDescent="0.25">
      <c r="A2195" s="47" t="s">
        <v>5413</v>
      </c>
      <c r="B2195" s="63" t="s">
        <v>3014</v>
      </c>
      <c r="C2195" s="64" t="s">
        <v>104</v>
      </c>
      <c r="D2195" s="65">
        <v>81322</v>
      </c>
      <c r="E2195" s="66" t="s">
        <v>552</v>
      </c>
      <c r="F2195" s="67" t="s">
        <v>101</v>
      </c>
      <c r="G2195" s="68">
        <v>5</v>
      </c>
      <c r="H2195" s="68">
        <v>1</v>
      </c>
      <c r="I2195" s="69">
        <v>5</v>
      </c>
      <c r="J2195" s="69">
        <v>1.8</v>
      </c>
      <c r="K2195" s="69">
        <v>5.33</v>
      </c>
      <c r="L2195" s="69">
        <v>35.65</v>
      </c>
      <c r="M2195" s="69">
        <v>35.65</v>
      </c>
      <c r="N2195" s="40"/>
    </row>
    <row r="2196" spans="1:14" x14ac:dyDescent="0.25">
      <c r="A2196" s="47" t="s">
        <v>5414</v>
      </c>
      <c r="B2196" s="63" t="s">
        <v>3015</v>
      </c>
      <c r="C2196" s="64" t="s">
        <v>104</v>
      </c>
      <c r="D2196" s="65">
        <v>81324</v>
      </c>
      <c r="E2196" s="66" t="s">
        <v>1134</v>
      </c>
      <c r="F2196" s="67" t="s">
        <v>101</v>
      </c>
      <c r="G2196" s="68">
        <v>4</v>
      </c>
      <c r="H2196" s="68">
        <v>1</v>
      </c>
      <c r="I2196" s="69">
        <v>4</v>
      </c>
      <c r="J2196" s="69">
        <v>4.84</v>
      </c>
      <c r="K2196" s="69">
        <v>8.2899999999999991</v>
      </c>
      <c r="L2196" s="69">
        <v>52.52</v>
      </c>
      <c r="M2196" s="69">
        <v>52.52</v>
      </c>
      <c r="N2196" s="40"/>
    </row>
    <row r="2197" spans="1:14" x14ac:dyDescent="0.25">
      <c r="A2197" s="47" t="s">
        <v>5415</v>
      </c>
      <c r="B2197" s="63" t="s">
        <v>3016</v>
      </c>
      <c r="C2197" s="64" t="s">
        <v>104</v>
      </c>
      <c r="D2197" s="65">
        <v>81327</v>
      </c>
      <c r="E2197" s="66" t="s">
        <v>3017</v>
      </c>
      <c r="F2197" s="67" t="s">
        <v>101</v>
      </c>
      <c r="G2197" s="68">
        <v>2</v>
      </c>
      <c r="H2197" s="68">
        <v>1</v>
      </c>
      <c r="I2197" s="69">
        <v>2</v>
      </c>
      <c r="J2197" s="69">
        <v>107.82</v>
      </c>
      <c r="K2197" s="69">
        <v>10.97</v>
      </c>
      <c r="L2197" s="69">
        <v>237.58</v>
      </c>
      <c r="M2197" s="69">
        <v>237.58</v>
      </c>
      <c r="N2197" s="40"/>
    </row>
    <row r="2198" spans="1:14" x14ac:dyDescent="0.25">
      <c r="A2198" s="47" t="s">
        <v>5416</v>
      </c>
      <c r="B2198" s="63" t="s">
        <v>3018</v>
      </c>
      <c r="C2198" s="64" t="s">
        <v>104</v>
      </c>
      <c r="D2198" s="65">
        <v>81403</v>
      </c>
      <c r="E2198" s="66" t="s">
        <v>563</v>
      </c>
      <c r="F2198" s="67" t="s">
        <v>101</v>
      </c>
      <c r="G2198" s="68">
        <v>1</v>
      </c>
      <c r="H2198" s="68">
        <v>1</v>
      </c>
      <c r="I2198" s="69">
        <v>1</v>
      </c>
      <c r="J2198" s="69">
        <v>3.74</v>
      </c>
      <c r="K2198" s="69">
        <v>5.62</v>
      </c>
      <c r="L2198" s="69">
        <v>9.36</v>
      </c>
      <c r="M2198" s="69">
        <v>9.36</v>
      </c>
      <c r="N2198" s="40"/>
    </row>
    <row r="2199" spans="1:14" x14ac:dyDescent="0.25">
      <c r="A2199" s="47" t="s">
        <v>5417</v>
      </c>
      <c r="B2199" s="63" t="s">
        <v>3019</v>
      </c>
      <c r="C2199" s="64" t="s">
        <v>104</v>
      </c>
      <c r="D2199" s="65">
        <v>81408</v>
      </c>
      <c r="E2199" s="66" t="s">
        <v>3020</v>
      </c>
      <c r="F2199" s="67" t="s">
        <v>101</v>
      </c>
      <c r="G2199" s="68">
        <v>1</v>
      </c>
      <c r="H2199" s="68">
        <v>1</v>
      </c>
      <c r="I2199" s="69">
        <v>1</v>
      </c>
      <c r="J2199" s="69">
        <v>71.319999999999993</v>
      </c>
      <c r="K2199" s="69">
        <v>13.34</v>
      </c>
      <c r="L2199" s="69">
        <v>84.66</v>
      </c>
      <c r="M2199" s="69">
        <v>84.66</v>
      </c>
      <c r="N2199" s="40"/>
    </row>
    <row r="2200" spans="1:14" x14ac:dyDescent="0.25">
      <c r="A2200" s="47" t="s">
        <v>5418</v>
      </c>
      <c r="B2200" s="63" t="s">
        <v>3021</v>
      </c>
      <c r="C2200" s="64" t="s">
        <v>104</v>
      </c>
      <c r="D2200" s="65">
        <v>81425</v>
      </c>
      <c r="E2200" s="66" t="s">
        <v>3022</v>
      </c>
      <c r="F2200" s="67" t="s">
        <v>101</v>
      </c>
      <c r="G2200" s="68">
        <v>1</v>
      </c>
      <c r="H2200" s="68">
        <v>1</v>
      </c>
      <c r="I2200" s="69">
        <v>1</v>
      </c>
      <c r="J2200" s="69">
        <v>13.15</v>
      </c>
      <c r="K2200" s="69">
        <v>8.89</v>
      </c>
      <c r="L2200" s="69">
        <v>22.04</v>
      </c>
      <c r="M2200" s="69">
        <v>22.04</v>
      </c>
      <c r="N2200" s="40"/>
    </row>
    <row r="2201" spans="1:14" x14ac:dyDescent="0.25">
      <c r="A2201" s="47" t="s">
        <v>5419</v>
      </c>
      <c r="B2201" s="63" t="s">
        <v>3023</v>
      </c>
      <c r="C2201" s="64" t="s">
        <v>104</v>
      </c>
      <c r="D2201" s="65">
        <v>81439</v>
      </c>
      <c r="E2201" s="66" t="s">
        <v>3024</v>
      </c>
      <c r="F2201" s="67" t="s">
        <v>101</v>
      </c>
      <c r="G2201" s="68">
        <v>1</v>
      </c>
      <c r="H2201" s="68">
        <v>1</v>
      </c>
      <c r="I2201" s="69">
        <v>1</v>
      </c>
      <c r="J2201" s="69">
        <v>9.41</v>
      </c>
      <c r="K2201" s="69">
        <v>5.92</v>
      </c>
      <c r="L2201" s="69">
        <v>15.33</v>
      </c>
      <c r="M2201" s="69">
        <v>15.33</v>
      </c>
      <c r="N2201" s="40"/>
    </row>
    <row r="2202" spans="1:14" x14ac:dyDescent="0.25">
      <c r="A2202" s="47" t="s">
        <v>5420</v>
      </c>
      <c r="B2202" s="63" t="s">
        <v>3025</v>
      </c>
      <c r="C2202" s="64" t="s">
        <v>104</v>
      </c>
      <c r="D2202" s="65">
        <v>81463</v>
      </c>
      <c r="E2202" s="66" t="s">
        <v>3026</v>
      </c>
      <c r="F2202" s="67" t="s">
        <v>101</v>
      </c>
      <c r="G2202" s="68">
        <v>1</v>
      </c>
      <c r="H2202" s="68">
        <v>1</v>
      </c>
      <c r="I2202" s="69">
        <v>1</v>
      </c>
      <c r="J2202" s="69">
        <v>14.99</v>
      </c>
      <c r="K2202" s="69">
        <v>2.66</v>
      </c>
      <c r="L2202" s="69">
        <v>17.649999999999999</v>
      </c>
      <c r="M2202" s="69">
        <v>17.649999999999999</v>
      </c>
      <c r="N2202" s="40"/>
    </row>
    <row r="2203" spans="1:14" x14ac:dyDescent="0.25">
      <c r="A2203" s="47" t="s">
        <v>5421</v>
      </c>
      <c r="B2203" s="63" t="s">
        <v>3027</v>
      </c>
      <c r="C2203" s="64" t="s">
        <v>104</v>
      </c>
      <c r="D2203" s="65">
        <v>81465</v>
      </c>
      <c r="E2203" s="66" t="s">
        <v>3028</v>
      </c>
      <c r="F2203" s="67" t="s">
        <v>101</v>
      </c>
      <c r="G2203" s="68">
        <v>1</v>
      </c>
      <c r="H2203" s="68">
        <v>1</v>
      </c>
      <c r="I2203" s="69">
        <v>1</v>
      </c>
      <c r="J2203" s="69">
        <v>21.93</v>
      </c>
      <c r="K2203" s="69">
        <v>4.1399999999999997</v>
      </c>
      <c r="L2203" s="69">
        <v>26.07</v>
      </c>
      <c r="M2203" s="69">
        <v>26.07</v>
      </c>
      <c r="N2203" s="40"/>
    </row>
    <row r="2204" spans="1:14" x14ac:dyDescent="0.25">
      <c r="A2204" s="47" t="s">
        <v>5422</v>
      </c>
      <c r="B2204" s="63" t="s">
        <v>3029</v>
      </c>
      <c r="C2204" s="64" t="s">
        <v>104</v>
      </c>
      <c r="D2204" s="65">
        <v>81890</v>
      </c>
      <c r="E2204" s="66" t="s">
        <v>3030</v>
      </c>
      <c r="F2204" s="67" t="s">
        <v>101</v>
      </c>
      <c r="G2204" s="68">
        <v>1</v>
      </c>
      <c r="H2204" s="68">
        <v>1</v>
      </c>
      <c r="I2204" s="69">
        <v>1</v>
      </c>
      <c r="J2204" s="69">
        <v>199.97</v>
      </c>
      <c r="K2204" s="69">
        <v>11.85</v>
      </c>
      <c r="L2204" s="69">
        <v>211.82</v>
      </c>
      <c r="M2204" s="69">
        <v>211.82</v>
      </c>
      <c r="N2204" s="40"/>
    </row>
    <row r="2205" spans="1:14" x14ac:dyDescent="0.25">
      <c r="A2205" s="47" t="s">
        <v>5423</v>
      </c>
      <c r="B2205" s="63" t="s">
        <v>3031</v>
      </c>
      <c r="C2205" s="64" t="s">
        <v>104</v>
      </c>
      <c r="D2205" s="65">
        <v>82375</v>
      </c>
      <c r="E2205" s="66" t="s">
        <v>3032</v>
      </c>
      <c r="F2205" s="67" t="s">
        <v>123</v>
      </c>
      <c r="G2205" s="68">
        <v>18</v>
      </c>
      <c r="H2205" s="68">
        <v>1</v>
      </c>
      <c r="I2205" s="69">
        <v>18</v>
      </c>
      <c r="J2205" s="69">
        <v>35.46</v>
      </c>
      <c r="K2205" s="69">
        <v>9.77</v>
      </c>
      <c r="L2205" s="69">
        <v>814.14</v>
      </c>
      <c r="M2205" s="69">
        <v>814.14</v>
      </c>
      <c r="N2205" s="40"/>
    </row>
    <row r="2206" spans="1:14" ht="36" x14ac:dyDescent="0.3">
      <c r="A2206" s="47" t="s">
        <v>5424</v>
      </c>
      <c r="B2206" s="63" t="s">
        <v>3033</v>
      </c>
      <c r="C2206" s="64" t="s">
        <v>170</v>
      </c>
      <c r="D2206" s="65">
        <v>92364</v>
      </c>
      <c r="E2206" s="66" t="s">
        <v>3034</v>
      </c>
      <c r="F2206" s="67" t="s">
        <v>123</v>
      </c>
      <c r="G2206" s="68">
        <v>27</v>
      </c>
      <c r="H2206" s="68">
        <v>1</v>
      </c>
      <c r="I2206" s="69">
        <v>27</v>
      </c>
      <c r="J2206" s="69">
        <v>44.74</v>
      </c>
      <c r="K2206" s="69">
        <v>5.15</v>
      </c>
      <c r="L2206" s="69">
        <v>1347.03</v>
      </c>
      <c r="M2206" s="69">
        <v>1347.03</v>
      </c>
      <c r="N2206" s="41"/>
    </row>
    <row r="2207" spans="1:14" x14ac:dyDescent="0.25">
      <c r="A2207" s="47" t="s">
        <v>5425</v>
      </c>
      <c r="B2207" s="63" t="s">
        <v>3035</v>
      </c>
      <c r="C2207" s="64" t="s">
        <v>104</v>
      </c>
      <c r="D2207" s="65">
        <v>85082</v>
      </c>
      <c r="E2207" s="66" t="s">
        <v>3036</v>
      </c>
      <c r="F2207" s="67" t="s">
        <v>101</v>
      </c>
      <c r="G2207" s="68">
        <v>1</v>
      </c>
      <c r="H2207" s="68">
        <v>1</v>
      </c>
      <c r="I2207" s="69">
        <v>1</v>
      </c>
      <c r="J2207" s="69">
        <v>116.07</v>
      </c>
      <c r="K2207" s="69">
        <v>16</v>
      </c>
      <c r="L2207" s="69">
        <v>132.07</v>
      </c>
      <c r="M2207" s="69">
        <v>132.07</v>
      </c>
      <c r="N2207" s="40"/>
    </row>
    <row r="2208" spans="1:14" x14ac:dyDescent="0.25">
      <c r="A2208" s="47" t="s">
        <v>5426</v>
      </c>
      <c r="B2208" s="63" t="s">
        <v>3037</v>
      </c>
      <c r="C2208" s="64" t="s">
        <v>104</v>
      </c>
      <c r="D2208" s="65">
        <v>85076</v>
      </c>
      <c r="E2208" s="66" t="s">
        <v>3038</v>
      </c>
      <c r="F2208" s="67" t="s">
        <v>101</v>
      </c>
      <c r="G2208" s="68">
        <v>1</v>
      </c>
      <c r="H2208" s="68">
        <v>1</v>
      </c>
      <c r="I2208" s="69">
        <v>1</v>
      </c>
      <c r="J2208" s="69">
        <v>78.680000000000007</v>
      </c>
      <c r="K2208" s="69">
        <v>16</v>
      </c>
      <c r="L2208" s="69">
        <v>94.68</v>
      </c>
      <c r="M2208" s="69">
        <v>94.68</v>
      </c>
      <c r="N2208" s="40"/>
    </row>
    <row r="2209" spans="1:14" x14ac:dyDescent="0.25">
      <c r="A2209" s="47" t="s">
        <v>5427</v>
      </c>
      <c r="B2209" s="63" t="s">
        <v>3039</v>
      </c>
      <c r="C2209" s="64" t="s">
        <v>104</v>
      </c>
      <c r="D2209" s="65">
        <v>85080</v>
      </c>
      <c r="E2209" s="66" t="s">
        <v>3040</v>
      </c>
      <c r="F2209" s="67" t="s">
        <v>101</v>
      </c>
      <c r="G2209" s="68">
        <v>4</v>
      </c>
      <c r="H2209" s="68">
        <v>1</v>
      </c>
      <c r="I2209" s="69">
        <v>4</v>
      </c>
      <c r="J2209" s="69">
        <v>57.74</v>
      </c>
      <c r="K2209" s="69">
        <v>16</v>
      </c>
      <c r="L2209" s="69">
        <v>294.95999999999998</v>
      </c>
      <c r="M2209" s="69">
        <v>294.95999999999998</v>
      </c>
      <c r="N2209" s="40"/>
    </row>
    <row r="2210" spans="1:14" ht="24" x14ac:dyDescent="0.3">
      <c r="A2210" s="47" t="s">
        <v>5428</v>
      </c>
      <c r="B2210" s="63" t="s">
        <v>3041</v>
      </c>
      <c r="C2210" s="64" t="s">
        <v>170</v>
      </c>
      <c r="D2210" s="65">
        <v>92369</v>
      </c>
      <c r="E2210" s="66" t="s">
        <v>3042</v>
      </c>
      <c r="F2210" s="67" t="s">
        <v>101</v>
      </c>
      <c r="G2210" s="68">
        <v>7</v>
      </c>
      <c r="H2210" s="68">
        <v>1</v>
      </c>
      <c r="I2210" s="69">
        <v>7</v>
      </c>
      <c r="J2210" s="69">
        <v>14.71</v>
      </c>
      <c r="K2210" s="69">
        <v>14.23</v>
      </c>
      <c r="L2210" s="69">
        <v>202.58</v>
      </c>
      <c r="M2210" s="69">
        <v>202.58</v>
      </c>
      <c r="N2210" s="41"/>
    </row>
    <row r="2211" spans="1:14" ht="24" x14ac:dyDescent="0.3">
      <c r="A2211" s="47" t="s">
        <v>5429</v>
      </c>
      <c r="B2211" s="63" t="s">
        <v>3043</v>
      </c>
      <c r="C2211" s="64" t="s">
        <v>170</v>
      </c>
      <c r="D2211" s="65">
        <v>92681</v>
      </c>
      <c r="E2211" s="66" t="s">
        <v>3044</v>
      </c>
      <c r="F2211" s="67" t="s">
        <v>101</v>
      </c>
      <c r="G2211" s="68">
        <v>5</v>
      </c>
      <c r="H2211" s="68">
        <v>1</v>
      </c>
      <c r="I2211" s="69">
        <v>5</v>
      </c>
      <c r="J2211" s="69">
        <v>24.65</v>
      </c>
      <c r="K2211" s="69">
        <v>17.440000000000001</v>
      </c>
      <c r="L2211" s="69">
        <v>210.45</v>
      </c>
      <c r="M2211" s="69">
        <v>210.45</v>
      </c>
      <c r="N2211" s="41"/>
    </row>
    <row r="2212" spans="1:14" x14ac:dyDescent="0.25">
      <c r="A2212" s="47" t="s">
        <v>5430</v>
      </c>
      <c r="B2212" s="63" t="s">
        <v>3045</v>
      </c>
      <c r="C2212" s="64" t="s">
        <v>104</v>
      </c>
      <c r="D2212" s="65">
        <v>85061</v>
      </c>
      <c r="E2212" s="66" t="s">
        <v>3046</v>
      </c>
      <c r="F2212" s="67" t="s">
        <v>101</v>
      </c>
      <c r="G2212" s="68">
        <v>2</v>
      </c>
      <c r="H2212" s="68">
        <v>1</v>
      </c>
      <c r="I2212" s="69">
        <v>2</v>
      </c>
      <c r="J2212" s="69">
        <v>13.42</v>
      </c>
      <c r="K2212" s="69">
        <v>11.85</v>
      </c>
      <c r="L2212" s="69">
        <v>50.54</v>
      </c>
      <c r="M2212" s="69">
        <v>50.54</v>
      </c>
      <c r="N2212" s="40"/>
    </row>
    <row r="2213" spans="1:14" ht="36" x14ac:dyDescent="0.3">
      <c r="A2213" s="47" t="s">
        <v>5431</v>
      </c>
      <c r="B2213" s="63" t="s">
        <v>3047</v>
      </c>
      <c r="C2213" s="64" t="s">
        <v>170</v>
      </c>
      <c r="D2213" s="65">
        <v>94473</v>
      </c>
      <c r="E2213" s="66" t="s">
        <v>3048</v>
      </c>
      <c r="F2213" s="67" t="s">
        <v>101</v>
      </c>
      <c r="G2213" s="68">
        <v>2</v>
      </c>
      <c r="H2213" s="68">
        <v>1</v>
      </c>
      <c r="I2213" s="69">
        <v>2</v>
      </c>
      <c r="J2213" s="69">
        <v>84.56</v>
      </c>
      <c r="K2213" s="69">
        <v>15.14</v>
      </c>
      <c r="L2213" s="69">
        <v>199.4</v>
      </c>
      <c r="M2213" s="69">
        <v>199.4</v>
      </c>
      <c r="N2213" s="42"/>
    </row>
    <row r="2214" spans="1:14" x14ac:dyDescent="0.25">
      <c r="A2214" s="47" t="s">
        <v>5432</v>
      </c>
      <c r="B2214" s="63" t="s">
        <v>3049</v>
      </c>
      <c r="C2214" s="64" t="s">
        <v>270</v>
      </c>
      <c r="D2214" s="77" t="s">
        <v>3050</v>
      </c>
      <c r="E2214" s="66" t="s">
        <v>3051</v>
      </c>
      <c r="F2214" s="67" t="s">
        <v>101</v>
      </c>
      <c r="G2214" s="68">
        <v>4</v>
      </c>
      <c r="H2214" s="68">
        <v>1</v>
      </c>
      <c r="I2214" s="69">
        <v>4</v>
      </c>
      <c r="J2214" s="69">
        <v>22.13</v>
      </c>
      <c r="K2214" s="69">
        <v>27.27</v>
      </c>
      <c r="L2214" s="69">
        <v>197.6</v>
      </c>
      <c r="M2214" s="69">
        <v>197.6</v>
      </c>
      <c r="N2214" s="40"/>
    </row>
    <row r="2215" spans="1:14" ht="24" x14ac:dyDescent="0.3">
      <c r="A2215" s="47" t="s">
        <v>5433</v>
      </c>
      <c r="B2215" s="63" t="s">
        <v>3052</v>
      </c>
      <c r="C2215" s="64" t="s">
        <v>170</v>
      </c>
      <c r="D2215" s="65">
        <v>92893</v>
      </c>
      <c r="E2215" s="66" t="s">
        <v>3053</v>
      </c>
      <c r="F2215" s="67" t="s">
        <v>101</v>
      </c>
      <c r="G2215" s="68">
        <v>2</v>
      </c>
      <c r="H2215" s="68">
        <v>1</v>
      </c>
      <c r="I2215" s="69">
        <v>2</v>
      </c>
      <c r="J2215" s="69">
        <v>53.79</v>
      </c>
      <c r="K2215" s="69">
        <v>15.46</v>
      </c>
      <c r="L2215" s="69">
        <v>138.5</v>
      </c>
      <c r="M2215" s="69">
        <v>138.5</v>
      </c>
      <c r="N2215" s="41"/>
    </row>
    <row r="2216" spans="1:14" x14ac:dyDescent="0.25">
      <c r="A2216" s="47" t="s">
        <v>5434</v>
      </c>
      <c r="B2216" s="63" t="s">
        <v>3054</v>
      </c>
      <c r="C2216" s="64" t="s">
        <v>270</v>
      </c>
      <c r="D2216" s="77" t="s">
        <v>3055</v>
      </c>
      <c r="E2216" s="66" t="s">
        <v>3056</v>
      </c>
      <c r="F2216" s="67" t="s">
        <v>101</v>
      </c>
      <c r="G2216" s="68">
        <v>2</v>
      </c>
      <c r="H2216" s="68">
        <v>1</v>
      </c>
      <c r="I2216" s="69">
        <v>2</v>
      </c>
      <c r="J2216" s="69">
        <v>58.63</v>
      </c>
      <c r="K2216" s="69">
        <v>16.3</v>
      </c>
      <c r="L2216" s="69">
        <v>149.86000000000001</v>
      </c>
      <c r="M2216" s="69">
        <v>149.86000000000001</v>
      </c>
      <c r="N2216" s="40"/>
    </row>
    <row r="2217" spans="1:14" x14ac:dyDescent="0.25">
      <c r="A2217" s="47" t="s">
        <v>5435</v>
      </c>
      <c r="B2217" s="63" t="s">
        <v>3057</v>
      </c>
      <c r="C2217" s="64" t="s">
        <v>270</v>
      </c>
      <c r="D2217" s="77" t="s">
        <v>3058</v>
      </c>
      <c r="E2217" s="66" t="s">
        <v>3059</v>
      </c>
      <c r="F2217" s="67" t="s">
        <v>101</v>
      </c>
      <c r="G2217" s="68">
        <v>2</v>
      </c>
      <c r="H2217" s="68">
        <v>1</v>
      </c>
      <c r="I2217" s="69">
        <v>2</v>
      </c>
      <c r="J2217" s="69">
        <v>29.88</v>
      </c>
      <c r="K2217" s="69">
        <v>11.85</v>
      </c>
      <c r="L2217" s="69">
        <v>83.46</v>
      </c>
      <c r="M2217" s="69">
        <v>83.46</v>
      </c>
      <c r="N2217" s="40"/>
    </row>
    <row r="2218" spans="1:14" x14ac:dyDescent="0.25">
      <c r="A2218" s="47" t="s">
        <v>5436</v>
      </c>
      <c r="B2218" s="63" t="s">
        <v>3060</v>
      </c>
      <c r="C2218" s="64" t="s">
        <v>270</v>
      </c>
      <c r="D2218" s="77" t="s">
        <v>3061</v>
      </c>
      <c r="E2218" s="66" t="s">
        <v>3062</v>
      </c>
      <c r="F2218" s="67" t="s">
        <v>101</v>
      </c>
      <c r="G2218" s="68">
        <v>2</v>
      </c>
      <c r="H2218" s="68">
        <v>1</v>
      </c>
      <c r="I2218" s="69">
        <v>2</v>
      </c>
      <c r="J2218" s="69">
        <v>11.73</v>
      </c>
      <c r="K2218" s="69">
        <v>9.85</v>
      </c>
      <c r="L2218" s="69">
        <v>43.16</v>
      </c>
      <c r="M2218" s="69">
        <v>43.16</v>
      </c>
      <c r="N2218" s="40"/>
    </row>
    <row r="2219" spans="1:14" x14ac:dyDescent="0.25">
      <c r="A2219" s="47" t="s">
        <v>5437</v>
      </c>
      <c r="B2219" s="63" t="s">
        <v>3063</v>
      </c>
      <c r="C2219" s="64" t="s">
        <v>270</v>
      </c>
      <c r="D2219" s="77" t="s">
        <v>3064</v>
      </c>
      <c r="E2219" s="66" t="s">
        <v>3065</v>
      </c>
      <c r="F2219" s="67" t="s">
        <v>101</v>
      </c>
      <c r="G2219" s="68">
        <v>4</v>
      </c>
      <c r="H2219" s="68">
        <v>1</v>
      </c>
      <c r="I2219" s="69">
        <v>4</v>
      </c>
      <c r="J2219" s="69">
        <v>14.33</v>
      </c>
      <c r="K2219" s="69">
        <v>7.41</v>
      </c>
      <c r="L2219" s="69">
        <v>86.96</v>
      </c>
      <c r="M2219" s="69">
        <v>86.96</v>
      </c>
      <c r="N2219" s="40"/>
    </row>
    <row r="2220" spans="1:14" ht="24" x14ac:dyDescent="0.3">
      <c r="A2220" s="47" t="s">
        <v>5438</v>
      </c>
      <c r="B2220" s="63" t="s">
        <v>3066</v>
      </c>
      <c r="C2220" s="64" t="s">
        <v>270</v>
      </c>
      <c r="D2220" s="77" t="s">
        <v>3067</v>
      </c>
      <c r="E2220" s="70" t="s">
        <v>3228</v>
      </c>
      <c r="F2220" s="67" t="s">
        <v>123</v>
      </c>
      <c r="G2220" s="68">
        <v>2</v>
      </c>
      <c r="H2220" s="68">
        <v>1</v>
      </c>
      <c r="I2220" s="69">
        <v>2</v>
      </c>
      <c r="J2220" s="69">
        <v>13.71</v>
      </c>
      <c r="K2220" s="69">
        <v>11.85</v>
      </c>
      <c r="L2220" s="69">
        <v>51.12</v>
      </c>
      <c r="M2220" s="69">
        <v>51.12</v>
      </c>
      <c r="N2220" s="41"/>
    </row>
    <row r="2221" spans="1:14" ht="24" x14ac:dyDescent="0.3">
      <c r="A2221" s="47" t="s">
        <v>5439</v>
      </c>
      <c r="B2221" s="63" t="s">
        <v>3068</v>
      </c>
      <c r="C2221" s="64" t="s">
        <v>270</v>
      </c>
      <c r="D2221" s="77" t="s">
        <v>3069</v>
      </c>
      <c r="E2221" s="70" t="s">
        <v>3229</v>
      </c>
      <c r="F2221" s="67" t="s">
        <v>101</v>
      </c>
      <c r="G2221" s="68">
        <v>1</v>
      </c>
      <c r="H2221" s="68">
        <v>1</v>
      </c>
      <c r="I2221" s="69">
        <v>1</v>
      </c>
      <c r="J2221" s="69">
        <v>1405.89</v>
      </c>
      <c r="K2221" s="69">
        <v>237.2</v>
      </c>
      <c r="L2221" s="69">
        <v>1643.09</v>
      </c>
      <c r="M2221" s="69">
        <v>1643.09</v>
      </c>
      <c r="N2221" s="41"/>
    </row>
    <row r="2222" spans="1:14" x14ac:dyDescent="0.3">
      <c r="A2222" s="47" t="s">
        <v>5440</v>
      </c>
      <c r="B2222" s="63" t="s">
        <v>3070</v>
      </c>
      <c r="C2222" s="64" t="s">
        <v>270</v>
      </c>
      <c r="D2222" s="77" t="s">
        <v>3071</v>
      </c>
      <c r="E2222" s="66" t="s">
        <v>3072</v>
      </c>
      <c r="F2222" s="67" t="s">
        <v>101</v>
      </c>
      <c r="G2222" s="68">
        <v>2</v>
      </c>
      <c r="H2222" s="68">
        <v>1</v>
      </c>
      <c r="I2222" s="69">
        <v>2</v>
      </c>
      <c r="J2222" s="69">
        <v>2467.39</v>
      </c>
      <c r="K2222" s="69">
        <v>237.2</v>
      </c>
      <c r="L2222" s="69">
        <v>5409.18</v>
      </c>
      <c r="M2222" s="69">
        <v>5409.18</v>
      </c>
      <c r="N2222" s="41"/>
    </row>
    <row r="2223" spans="1:14" x14ac:dyDescent="0.25">
      <c r="A2223" s="47" t="s">
        <v>5441</v>
      </c>
      <c r="B2223" s="57" t="s">
        <v>3073</v>
      </c>
      <c r="C2223" s="60"/>
      <c r="D2223" s="60"/>
      <c r="E2223" s="59" t="s">
        <v>36</v>
      </c>
      <c r="F2223" s="60"/>
      <c r="G2223" s="61"/>
      <c r="H2223" s="61"/>
      <c r="I2223" s="61"/>
      <c r="J2223" s="61"/>
      <c r="K2223" s="61"/>
      <c r="L2223" s="62">
        <v>3252.18</v>
      </c>
      <c r="M2223" s="62">
        <v>3252.18</v>
      </c>
      <c r="N2223" s="40"/>
    </row>
    <row r="2224" spans="1:14" ht="24" x14ac:dyDescent="0.3">
      <c r="A2224" s="47" t="s">
        <v>5442</v>
      </c>
      <c r="B2224" s="63" t="s">
        <v>3074</v>
      </c>
      <c r="C2224" s="64" t="s">
        <v>104</v>
      </c>
      <c r="D2224" s="65">
        <v>100160</v>
      </c>
      <c r="E2224" s="70" t="s">
        <v>3215</v>
      </c>
      <c r="F2224" s="67" t="s">
        <v>106</v>
      </c>
      <c r="G2224" s="68">
        <v>77.989999999999995</v>
      </c>
      <c r="H2224" s="68">
        <v>1</v>
      </c>
      <c r="I2224" s="69">
        <v>77.989999999999995</v>
      </c>
      <c r="J2224" s="69">
        <v>19.62</v>
      </c>
      <c r="K2224" s="69">
        <v>22.08</v>
      </c>
      <c r="L2224" s="69">
        <v>3252.18</v>
      </c>
      <c r="M2224" s="69">
        <v>3252.18</v>
      </c>
      <c r="N2224" s="41"/>
    </row>
    <row r="2225" spans="1:14" x14ac:dyDescent="0.25">
      <c r="A2225" s="47" t="s">
        <v>5443</v>
      </c>
      <c r="B2225" s="57" t="s">
        <v>3075</v>
      </c>
      <c r="C2225" s="60"/>
      <c r="D2225" s="60"/>
      <c r="E2225" s="59" t="s">
        <v>38</v>
      </c>
      <c r="F2225" s="60"/>
      <c r="G2225" s="61"/>
      <c r="H2225" s="61"/>
      <c r="I2225" s="61"/>
      <c r="J2225" s="61"/>
      <c r="K2225" s="61"/>
      <c r="L2225" s="62">
        <v>1615.5</v>
      </c>
      <c r="M2225" s="62">
        <v>1615.5</v>
      </c>
      <c r="N2225" s="40"/>
    </row>
    <row r="2226" spans="1:14" x14ac:dyDescent="0.25">
      <c r="A2226" s="47" t="s">
        <v>5444</v>
      </c>
      <c r="B2226" s="63" t="s">
        <v>3076</v>
      </c>
      <c r="C2226" s="64" t="s">
        <v>104</v>
      </c>
      <c r="D2226" s="65">
        <v>120101</v>
      </c>
      <c r="E2226" s="66" t="s">
        <v>3077</v>
      </c>
      <c r="F2226" s="67" t="s">
        <v>106</v>
      </c>
      <c r="G2226" s="68">
        <v>6.71</v>
      </c>
      <c r="H2226" s="68">
        <v>1</v>
      </c>
      <c r="I2226" s="69">
        <v>6.71</v>
      </c>
      <c r="J2226" s="69">
        <v>10.119999999999999</v>
      </c>
      <c r="K2226" s="69">
        <v>7.94</v>
      </c>
      <c r="L2226" s="69">
        <v>121.18</v>
      </c>
      <c r="M2226" s="69">
        <v>121.18</v>
      </c>
      <c r="N2226" s="40"/>
    </row>
    <row r="2227" spans="1:14" x14ac:dyDescent="0.25">
      <c r="A2227" s="47" t="s">
        <v>5445</v>
      </c>
      <c r="B2227" s="63" t="s">
        <v>3078</v>
      </c>
      <c r="C2227" s="64" t="s">
        <v>104</v>
      </c>
      <c r="D2227" s="65">
        <v>120107</v>
      </c>
      <c r="E2227" s="66" t="s">
        <v>3079</v>
      </c>
      <c r="F2227" s="67" t="s">
        <v>106</v>
      </c>
      <c r="G2227" s="68">
        <v>6.71</v>
      </c>
      <c r="H2227" s="68">
        <v>1</v>
      </c>
      <c r="I2227" s="69">
        <v>6.71</v>
      </c>
      <c r="J2227" s="69">
        <v>61.64</v>
      </c>
      <c r="K2227" s="69">
        <v>19.07</v>
      </c>
      <c r="L2227" s="69">
        <v>541.55999999999995</v>
      </c>
      <c r="M2227" s="69">
        <v>541.55999999999995</v>
      </c>
      <c r="N2227" s="40"/>
    </row>
    <row r="2228" spans="1:14" x14ac:dyDescent="0.25">
      <c r="A2228" s="47" t="s">
        <v>5446</v>
      </c>
      <c r="B2228" s="63" t="s">
        <v>3080</v>
      </c>
      <c r="C2228" s="64" t="s">
        <v>104</v>
      </c>
      <c r="D2228" s="65">
        <v>120207</v>
      </c>
      <c r="E2228" s="66" t="s">
        <v>3081</v>
      </c>
      <c r="F2228" s="67" t="s">
        <v>106</v>
      </c>
      <c r="G2228" s="68">
        <v>6.71</v>
      </c>
      <c r="H2228" s="68">
        <v>1</v>
      </c>
      <c r="I2228" s="69">
        <v>6.71</v>
      </c>
      <c r="J2228" s="69">
        <v>8.82</v>
      </c>
      <c r="K2228" s="69">
        <v>7.94</v>
      </c>
      <c r="L2228" s="69">
        <v>112.45</v>
      </c>
      <c r="M2228" s="69">
        <v>112.45</v>
      </c>
      <c r="N2228" s="40"/>
    </row>
    <row r="2229" spans="1:14" x14ac:dyDescent="0.25">
      <c r="A2229" s="47" t="s">
        <v>5447</v>
      </c>
      <c r="B2229" s="63" t="s">
        <v>3082</v>
      </c>
      <c r="C2229" s="64" t="s">
        <v>104</v>
      </c>
      <c r="D2229" s="65">
        <v>120209</v>
      </c>
      <c r="E2229" s="66" t="s">
        <v>3083</v>
      </c>
      <c r="F2229" s="67" t="s">
        <v>106</v>
      </c>
      <c r="G2229" s="68">
        <v>32.74</v>
      </c>
      <c r="H2229" s="68">
        <v>1</v>
      </c>
      <c r="I2229" s="69">
        <v>32.74</v>
      </c>
      <c r="J2229" s="69">
        <v>10.039999999999999</v>
      </c>
      <c r="K2229" s="69">
        <v>10.71</v>
      </c>
      <c r="L2229" s="69">
        <v>679.35</v>
      </c>
      <c r="M2229" s="69">
        <v>679.35</v>
      </c>
      <c r="N2229" s="40"/>
    </row>
    <row r="2230" spans="1:14" x14ac:dyDescent="0.25">
      <c r="A2230" s="47" t="s">
        <v>5448</v>
      </c>
      <c r="B2230" s="63" t="s">
        <v>3084</v>
      </c>
      <c r="C2230" s="64" t="s">
        <v>104</v>
      </c>
      <c r="D2230" s="65">
        <v>120902</v>
      </c>
      <c r="E2230" s="66" t="s">
        <v>1195</v>
      </c>
      <c r="F2230" s="67" t="s">
        <v>106</v>
      </c>
      <c r="G2230" s="68">
        <v>5.72</v>
      </c>
      <c r="H2230" s="68">
        <v>1</v>
      </c>
      <c r="I2230" s="69">
        <v>5.72</v>
      </c>
      <c r="J2230" s="69">
        <v>10.95</v>
      </c>
      <c r="K2230" s="69">
        <v>17.190000000000001</v>
      </c>
      <c r="L2230" s="69">
        <v>160.96</v>
      </c>
      <c r="M2230" s="69">
        <v>160.96</v>
      </c>
      <c r="N2230" s="40"/>
    </row>
    <row r="2231" spans="1:14" x14ac:dyDescent="0.25">
      <c r="A2231" s="47" t="s">
        <v>5449</v>
      </c>
      <c r="B2231" s="57" t="s">
        <v>3085</v>
      </c>
      <c r="C2231" s="60"/>
      <c r="D2231" s="60"/>
      <c r="E2231" s="59" t="s">
        <v>44</v>
      </c>
      <c r="F2231" s="60"/>
      <c r="G2231" s="61"/>
      <c r="H2231" s="61"/>
      <c r="I2231" s="61"/>
      <c r="J2231" s="61"/>
      <c r="K2231" s="61"/>
      <c r="L2231" s="62">
        <v>10608.75</v>
      </c>
      <c r="M2231" s="62">
        <v>10608.75</v>
      </c>
      <c r="N2231" s="40"/>
    </row>
    <row r="2232" spans="1:14" ht="24" x14ac:dyDescent="0.3">
      <c r="A2232" s="47" t="s">
        <v>5450</v>
      </c>
      <c r="B2232" s="63" t="s">
        <v>3086</v>
      </c>
      <c r="C2232" s="64" t="s">
        <v>104</v>
      </c>
      <c r="D2232" s="65">
        <v>180710</v>
      </c>
      <c r="E2232" s="66" t="s">
        <v>3087</v>
      </c>
      <c r="F2232" s="67" t="s">
        <v>106</v>
      </c>
      <c r="G2232" s="68">
        <v>0.42</v>
      </c>
      <c r="H2232" s="68">
        <v>1</v>
      </c>
      <c r="I2232" s="69">
        <v>0.42</v>
      </c>
      <c r="J2232" s="69">
        <v>298.8</v>
      </c>
      <c r="K2232" s="69">
        <v>5.36</v>
      </c>
      <c r="L2232" s="69">
        <v>127.74</v>
      </c>
      <c r="M2232" s="69">
        <v>127.74</v>
      </c>
      <c r="N2232" s="41"/>
    </row>
    <row r="2233" spans="1:14" x14ac:dyDescent="0.25">
      <c r="A2233" s="47" t="s">
        <v>5451</v>
      </c>
      <c r="B2233" s="63" t="s">
        <v>3088</v>
      </c>
      <c r="C2233" s="64" t="s">
        <v>104</v>
      </c>
      <c r="D2233" s="65">
        <v>180504</v>
      </c>
      <c r="E2233" s="66" t="s">
        <v>458</v>
      </c>
      <c r="F2233" s="67" t="s">
        <v>106</v>
      </c>
      <c r="G2233" s="68">
        <v>1.68</v>
      </c>
      <c r="H2233" s="68">
        <v>1</v>
      </c>
      <c r="I2233" s="69">
        <v>1.68</v>
      </c>
      <c r="J2233" s="69">
        <v>527.27</v>
      </c>
      <c r="K2233" s="69">
        <v>36.08</v>
      </c>
      <c r="L2233" s="69">
        <v>946.42</v>
      </c>
      <c r="M2233" s="69">
        <v>946.42</v>
      </c>
      <c r="N2233" s="40"/>
    </row>
    <row r="2234" spans="1:14" x14ac:dyDescent="0.25">
      <c r="A2234" s="47" t="s">
        <v>5452</v>
      </c>
      <c r="B2234" s="63" t="s">
        <v>3089</v>
      </c>
      <c r="C2234" s="64" t="s">
        <v>104</v>
      </c>
      <c r="D2234" s="65">
        <v>180701</v>
      </c>
      <c r="E2234" s="66" t="s">
        <v>3090</v>
      </c>
      <c r="F2234" s="67" t="s">
        <v>123</v>
      </c>
      <c r="G2234" s="68">
        <v>11.54</v>
      </c>
      <c r="H2234" s="68">
        <v>1</v>
      </c>
      <c r="I2234" s="69">
        <v>11.54</v>
      </c>
      <c r="J2234" s="69">
        <v>558.91</v>
      </c>
      <c r="K2234" s="69">
        <v>6.33</v>
      </c>
      <c r="L2234" s="69">
        <v>6522.86</v>
      </c>
      <c r="M2234" s="69">
        <v>6522.86</v>
      </c>
      <c r="N2234" s="40"/>
    </row>
    <row r="2235" spans="1:14" x14ac:dyDescent="0.25">
      <c r="A2235" s="47" t="s">
        <v>5453</v>
      </c>
      <c r="B2235" s="63" t="s">
        <v>3091</v>
      </c>
      <c r="C2235" s="64" t="s">
        <v>104</v>
      </c>
      <c r="D2235" s="65">
        <v>180703</v>
      </c>
      <c r="E2235" s="66" t="s">
        <v>3092</v>
      </c>
      <c r="F2235" s="67" t="s">
        <v>123</v>
      </c>
      <c r="G2235" s="68">
        <v>7.26</v>
      </c>
      <c r="H2235" s="68">
        <v>1</v>
      </c>
      <c r="I2235" s="69">
        <v>7.26</v>
      </c>
      <c r="J2235" s="69">
        <v>403.51</v>
      </c>
      <c r="K2235" s="69">
        <v>11.33</v>
      </c>
      <c r="L2235" s="69">
        <v>3011.73</v>
      </c>
      <c r="M2235" s="69">
        <v>3011.73</v>
      </c>
      <c r="N2235" s="40"/>
    </row>
    <row r="2236" spans="1:14" x14ac:dyDescent="0.25">
      <c r="A2236" s="47" t="s">
        <v>5454</v>
      </c>
      <c r="B2236" s="57" t="s">
        <v>3093</v>
      </c>
      <c r="C2236" s="60"/>
      <c r="D2236" s="60"/>
      <c r="E2236" s="59" t="s">
        <v>48</v>
      </c>
      <c r="F2236" s="60"/>
      <c r="G2236" s="61"/>
      <c r="H2236" s="61"/>
      <c r="I2236" s="61"/>
      <c r="J2236" s="61"/>
      <c r="K2236" s="61"/>
      <c r="L2236" s="62">
        <v>3812.98</v>
      </c>
      <c r="M2236" s="62">
        <v>3812.98</v>
      </c>
      <c r="N2236" s="40"/>
    </row>
    <row r="2237" spans="1:14" x14ac:dyDescent="0.25">
      <c r="A2237" s="47" t="s">
        <v>5455</v>
      </c>
      <c r="B2237" s="63" t="s">
        <v>3094</v>
      </c>
      <c r="C2237" s="64" t="s">
        <v>104</v>
      </c>
      <c r="D2237" s="65">
        <v>210102</v>
      </c>
      <c r="E2237" s="66" t="s">
        <v>825</v>
      </c>
      <c r="F2237" s="67" t="s">
        <v>106</v>
      </c>
      <c r="G2237" s="68">
        <v>209.62</v>
      </c>
      <c r="H2237" s="68">
        <v>1</v>
      </c>
      <c r="I2237" s="69">
        <v>209.62</v>
      </c>
      <c r="J2237" s="69">
        <v>2.98</v>
      </c>
      <c r="K2237" s="69">
        <v>0.96</v>
      </c>
      <c r="L2237" s="69">
        <v>825.9</v>
      </c>
      <c r="M2237" s="69">
        <v>825.9</v>
      </c>
      <c r="N2237" s="40"/>
    </row>
    <row r="2238" spans="1:14" x14ac:dyDescent="0.25">
      <c r="A2238" s="47" t="s">
        <v>5456</v>
      </c>
      <c r="B2238" s="63" t="s">
        <v>3095</v>
      </c>
      <c r="C2238" s="64" t="s">
        <v>104</v>
      </c>
      <c r="D2238" s="65">
        <v>200403</v>
      </c>
      <c r="E2238" s="66" t="s">
        <v>827</v>
      </c>
      <c r="F2238" s="67" t="s">
        <v>106</v>
      </c>
      <c r="G2238" s="68">
        <v>209.62</v>
      </c>
      <c r="H2238" s="68">
        <v>1</v>
      </c>
      <c r="I2238" s="69">
        <v>209.62</v>
      </c>
      <c r="J2238" s="69">
        <v>2.3199999999999998</v>
      </c>
      <c r="K2238" s="69">
        <v>11.93</v>
      </c>
      <c r="L2238" s="69">
        <v>2987.08</v>
      </c>
      <c r="M2238" s="69">
        <v>2987.08</v>
      </c>
      <c r="N2238" s="40"/>
    </row>
    <row r="2239" spans="1:14" x14ac:dyDescent="0.25">
      <c r="A2239" s="47" t="s">
        <v>5457</v>
      </c>
      <c r="B2239" s="57" t="s">
        <v>3096</v>
      </c>
      <c r="C2239" s="60"/>
      <c r="D2239" s="60"/>
      <c r="E2239" s="59" t="s">
        <v>50</v>
      </c>
      <c r="F2239" s="60"/>
      <c r="G2239" s="61"/>
      <c r="H2239" s="61"/>
      <c r="I2239" s="61"/>
      <c r="J2239" s="61"/>
      <c r="K2239" s="61"/>
      <c r="L2239" s="62">
        <v>625.66999999999996</v>
      </c>
      <c r="M2239" s="62">
        <v>625.66999999999996</v>
      </c>
      <c r="N2239" s="40"/>
    </row>
    <row r="2240" spans="1:14" x14ac:dyDescent="0.25">
      <c r="A2240" s="47" t="s">
        <v>5458</v>
      </c>
      <c r="B2240" s="63" t="s">
        <v>3097</v>
      </c>
      <c r="C2240" s="64" t="s">
        <v>104</v>
      </c>
      <c r="D2240" s="65">
        <v>210101</v>
      </c>
      <c r="E2240" s="66" t="s">
        <v>3098</v>
      </c>
      <c r="F2240" s="67" t="s">
        <v>106</v>
      </c>
      <c r="G2240" s="68">
        <v>17.579999999999998</v>
      </c>
      <c r="H2240" s="68">
        <v>1</v>
      </c>
      <c r="I2240" s="69">
        <v>17.579999999999998</v>
      </c>
      <c r="J2240" s="69">
        <v>2.63</v>
      </c>
      <c r="K2240" s="69">
        <v>3.77</v>
      </c>
      <c r="L2240" s="69">
        <v>112.51</v>
      </c>
      <c r="M2240" s="69">
        <v>112.51</v>
      </c>
      <c r="N2240" s="40"/>
    </row>
    <row r="2241" spans="1:14" x14ac:dyDescent="0.25">
      <c r="A2241" s="47" t="s">
        <v>5459</v>
      </c>
      <c r="B2241" s="63" t="s">
        <v>3099</v>
      </c>
      <c r="C2241" s="64" t="s">
        <v>104</v>
      </c>
      <c r="D2241" s="65">
        <v>210401</v>
      </c>
      <c r="E2241" s="66" t="s">
        <v>3100</v>
      </c>
      <c r="F2241" s="67" t="s">
        <v>106</v>
      </c>
      <c r="G2241" s="68">
        <v>17.579999999999998</v>
      </c>
      <c r="H2241" s="68">
        <v>1</v>
      </c>
      <c r="I2241" s="69">
        <v>17.579999999999998</v>
      </c>
      <c r="J2241" s="69">
        <v>10.73</v>
      </c>
      <c r="K2241" s="69">
        <v>18.46</v>
      </c>
      <c r="L2241" s="69">
        <v>513.16</v>
      </c>
      <c r="M2241" s="69">
        <v>513.16</v>
      </c>
      <c r="N2241" s="40"/>
    </row>
    <row r="2242" spans="1:14" x14ac:dyDescent="0.3">
      <c r="A2242" s="47" t="s">
        <v>5460</v>
      </c>
      <c r="B2242" s="57" t="s">
        <v>3101</v>
      </c>
      <c r="C2242" s="60"/>
      <c r="D2242" s="60"/>
      <c r="E2242" s="59" t="s">
        <v>52</v>
      </c>
      <c r="F2242" s="60"/>
      <c r="G2242" s="61"/>
      <c r="H2242" s="61"/>
      <c r="I2242" s="61"/>
      <c r="J2242" s="61"/>
      <c r="K2242" s="61"/>
      <c r="L2242" s="62">
        <v>902.2700000000001</v>
      </c>
      <c r="M2242" s="62">
        <v>902.2700000000001</v>
      </c>
    </row>
    <row r="2243" spans="1:14" ht="24" x14ac:dyDescent="0.3">
      <c r="A2243" s="47" t="s">
        <v>5461</v>
      </c>
      <c r="B2243" s="63" t="s">
        <v>3102</v>
      </c>
      <c r="C2243" s="64" t="s">
        <v>104</v>
      </c>
      <c r="D2243" s="65">
        <v>220100</v>
      </c>
      <c r="E2243" s="66" t="s">
        <v>720</v>
      </c>
      <c r="F2243" s="67" t="s">
        <v>106</v>
      </c>
      <c r="G2243" s="68">
        <v>10.93</v>
      </c>
      <c r="H2243" s="68">
        <v>1</v>
      </c>
      <c r="I2243" s="69">
        <v>10.93</v>
      </c>
      <c r="J2243" s="69">
        <v>39.92</v>
      </c>
      <c r="K2243" s="69">
        <v>31.37</v>
      </c>
      <c r="L2243" s="69">
        <v>779.19</v>
      </c>
      <c r="M2243" s="69">
        <v>779.19</v>
      </c>
    </row>
    <row r="2244" spans="1:14" x14ac:dyDescent="0.3">
      <c r="A2244" s="47" t="s">
        <v>5462</v>
      </c>
      <c r="B2244" s="63" t="s">
        <v>3103</v>
      </c>
      <c r="C2244" s="64" t="s">
        <v>104</v>
      </c>
      <c r="D2244" s="65">
        <v>220902</v>
      </c>
      <c r="E2244" s="66" t="s">
        <v>1247</v>
      </c>
      <c r="F2244" s="67" t="s">
        <v>123</v>
      </c>
      <c r="G2244" s="68">
        <v>15.7</v>
      </c>
      <c r="H2244" s="68">
        <v>1</v>
      </c>
      <c r="I2244" s="69">
        <v>15.7</v>
      </c>
      <c r="J2244" s="69">
        <v>1.24</v>
      </c>
      <c r="K2244" s="69">
        <v>6.6</v>
      </c>
      <c r="L2244" s="69">
        <v>123.08</v>
      </c>
      <c r="M2244" s="69">
        <v>123.08</v>
      </c>
    </row>
    <row r="2245" spans="1:14" x14ac:dyDescent="0.3">
      <c r="A2245" s="47" t="s">
        <v>5463</v>
      </c>
      <c r="B2245" s="57" t="s">
        <v>3104</v>
      </c>
      <c r="C2245" s="60"/>
      <c r="D2245" s="60"/>
      <c r="E2245" s="59" t="s">
        <v>60</v>
      </c>
      <c r="F2245" s="60"/>
      <c r="G2245" s="61"/>
      <c r="H2245" s="61"/>
      <c r="I2245" s="61"/>
      <c r="J2245" s="61"/>
      <c r="K2245" s="61"/>
      <c r="L2245" s="62">
        <v>3341.8199999999997</v>
      </c>
      <c r="M2245" s="62">
        <v>3341.8199999999997</v>
      </c>
    </row>
    <row r="2246" spans="1:14" x14ac:dyDescent="0.3">
      <c r="A2246" s="47" t="s">
        <v>5464</v>
      </c>
      <c r="B2246" s="63" t="s">
        <v>3105</v>
      </c>
      <c r="C2246" s="64" t="s">
        <v>104</v>
      </c>
      <c r="D2246" s="65">
        <v>261300</v>
      </c>
      <c r="E2246" s="66" t="s">
        <v>1266</v>
      </c>
      <c r="F2246" s="67" t="s">
        <v>106</v>
      </c>
      <c r="G2246" s="68">
        <v>89.35</v>
      </c>
      <c r="H2246" s="68">
        <v>1</v>
      </c>
      <c r="I2246" s="69">
        <v>89.35</v>
      </c>
      <c r="J2246" s="69">
        <v>1.74</v>
      </c>
      <c r="K2246" s="69">
        <v>7.66</v>
      </c>
      <c r="L2246" s="69">
        <v>839.89</v>
      </c>
      <c r="M2246" s="69">
        <v>839.89</v>
      </c>
    </row>
    <row r="2247" spans="1:14" x14ac:dyDescent="0.3">
      <c r="A2247" s="47" t="s">
        <v>5465</v>
      </c>
      <c r="B2247" s="63" t="s">
        <v>3106</v>
      </c>
      <c r="C2247" s="64" t="s">
        <v>104</v>
      </c>
      <c r="D2247" s="65">
        <v>261001</v>
      </c>
      <c r="E2247" s="66" t="s">
        <v>1268</v>
      </c>
      <c r="F2247" s="67" t="s">
        <v>106</v>
      </c>
      <c r="G2247" s="68">
        <v>89.35</v>
      </c>
      <c r="H2247" s="68">
        <v>1</v>
      </c>
      <c r="I2247" s="69">
        <v>89.35</v>
      </c>
      <c r="J2247" s="69">
        <v>3.68</v>
      </c>
      <c r="K2247" s="69">
        <v>6.22</v>
      </c>
      <c r="L2247" s="69">
        <v>884.56</v>
      </c>
      <c r="M2247" s="69">
        <v>884.56</v>
      </c>
    </row>
    <row r="2248" spans="1:14" x14ac:dyDescent="0.3">
      <c r="A2248" s="47" t="s">
        <v>5466</v>
      </c>
      <c r="B2248" s="63" t="s">
        <v>3107</v>
      </c>
      <c r="C2248" s="64" t="s">
        <v>104</v>
      </c>
      <c r="D2248" s="65">
        <v>261000</v>
      </c>
      <c r="E2248" s="66" t="s">
        <v>838</v>
      </c>
      <c r="F2248" s="67" t="s">
        <v>106</v>
      </c>
      <c r="G2248" s="68">
        <v>120.27</v>
      </c>
      <c r="H2248" s="68">
        <v>1</v>
      </c>
      <c r="I2248" s="69">
        <v>120.27</v>
      </c>
      <c r="J2248" s="69">
        <v>4.62</v>
      </c>
      <c r="K2248" s="69">
        <v>6.25</v>
      </c>
      <c r="L2248" s="69">
        <v>1307.33</v>
      </c>
      <c r="M2248" s="69">
        <v>1307.33</v>
      </c>
    </row>
    <row r="2249" spans="1:14" x14ac:dyDescent="0.3">
      <c r="A2249" s="47" t="s">
        <v>5467</v>
      </c>
      <c r="B2249" s="63" t="s">
        <v>3108</v>
      </c>
      <c r="C2249" s="64" t="s">
        <v>104</v>
      </c>
      <c r="D2249" s="65">
        <v>261602</v>
      </c>
      <c r="E2249" s="66" t="s">
        <v>730</v>
      </c>
      <c r="F2249" s="67" t="s">
        <v>106</v>
      </c>
      <c r="G2249" s="68">
        <v>14.68</v>
      </c>
      <c r="H2249" s="68">
        <v>1</v>
      </c>
      <c r="I2249" s="69">
        <v>14.68</v>
      </c>
      <c r="J2249" s="69">
        <v>9.39</v>
      </c>
      <c r="K2249" s="69">
        <v>11.73</v>
      </c>
      <c r="L2249" s="69">
        <v>310.04000000000002</v>
      </c>
      <c r="M2249" s="69">
        <v>310.04000000000002</v>
      </c>
    </row>
    <row r="2250" spans="1:14" x14ac:dyDescent="0.3">
      <c r="A2250" s="47" t="s">
        <v>5468</v>
      </c>
      <c r="B2250" s="57" t="s">
        <v>3109</v>
      </c>
      <c r="C2250" s="60"/>
      <c r="D2250" s="60"/>
      <c r="E2250" s="59" t="s">
        <v>62</v>
      </c>
      <c r="F2250" s="60"/>
      <c r="G2250" s="61"/>
      <c r="H2250" s="61"/>
      <c r="I2250" s="61"/>
      <c r="J2250" s="61"/>
      <c r="K2250" s="61"/>
      <c r="L2250" s="62">
        <v>17.98</v>
      </c>
      <c r="M2250" s="62">
        <v>17.98</v>
      </c>
    </row>
    <row r="2251" spans="1:14" x14ac:dyDescent="0.3">
      <c r="A2251" s="47" t="s">
        <v>5469</v>
      </c>
      <c r="B2251" s="63" t="s">
        <v>3110</v>
      </c>
      <c r="C2251" s="64" t="s">
        <v>104</v>
      </c>
      <c r="D2251" s="65">
        <v>270501</v>
      </c>
      <c r="E2251" s="66" t="s">
        <v>114</v>
      </c>
      <c r="F2251" s="67" t="s">
        <v>106</v>
      </c>
      <c r="G2251" s="68">
        <v>6.16</v>
      </c>
      <c r="H2251" s="68">
        <v>1</v>
      </c>
      <c r="I2251" s="69">
        <v>6.16</v>
      </c>
      <c r="J2251" s="69">
        <v>1.31</v>
      </c>
      <c r="K2251" s="69">
        <v>1.61</v>
      </c>
      <c r="L2251" s="69">
        <v>17.98</v>
      </c>
      <c r="M2251" s="69">
        <v>17.98</v>
      </c>
    </row>
    <row r="2252" spans="1:14" x14ac:dyDescent="0.3">
      <c r="A2252" s="47" t="s">
        <v>5470</v>
      </c>
      <c r="B2252" s="51">
        <v>15</v>
      </c>
      <c r="C2252" s="71"/>
      <c r="D2252" s="71"/>
      <c r="E2252" s="53" t="s">
        <v>17</v>
      </c>
      <c r="F2252" s="54" t="s">
        <v>101</v>
      </c>
      <c r="G2252" s="55">
        <v>1</v>
      </c>
      <c r="H2252" s="55">
        <v>1</v>
      </c>
      <c r="I2252" s="56"/>
      <c r="J2252" s="56"/>
      <c r="K2252" s="56"/>
      <c r="L2252" s="55">
        <v>19015.64</v>
      </c>
      <c r="M2252" s="55">
        <v>19015.64</v>
      </c>
    </row>
    <row r="2253" spans="1:14" x14ac:dyDescent="0.3">
      <c r="A2253" s="47" t="s">
        <v>5471</v>
      </c>
      <c r="B2253" s="57" t="s">
        <v>3111</v>
      </c>
      <c r="C2253" s="60"/>
      <c r="D2253" s="60"/>
      <c r="E2253" s="59" t="s">
        <v>20</v>
      </c>
      <c r="F2253" s="60"/>
      <c r="G2253" s="61"/>
      <c r="H2253" s="61"/>
      <c r="I2253" s="61"/>
      <c r="J2253" s="61"/>
      <c r="K2253" s="61"/>
      <c r="L2253" s="62">
        <v>52.14</v>
      </c>
      <c r="M2253" s="62">
        <v>52.14</v>
      </c>
    </row>
    <row r="2254" spans="1:14" ht="24" x14ac:dyDescent="0.3">
      <c r="A2254" s="47" t="s">
        <v>5472</v>
      </c>
      <c r="B2254" s="63" t="s">
        <v>3112</v>
      </c>
      <c r="C2254" s="64" t="s">
        <v>104</v>
      </c>
      <c r="D2254" s="65">
        <v>20701</v>
      </c>
      <c r="E2254" s="66" t="s">
        <v>877</v>
      </c>
      <c r="F2254" s="67" t="s">
        <v>106</v>
      </c>
      <c r="G2254" s="68">
        <v>12.24</v>
      </c>
      <c r="H2254" s="68">
        <v>1</v>
      </c>
      <c r="I2254" s="69">
        <v>12.24</v>
      </c>
      <c r="J2254" s="69">
        <v>2.98</v>
      </c>
      <c r="K2254" s="69">
        <v>1.28</v>
      </c>
      <c r="L2254" s="69">
        <v>52.14</v>
      </c>
      <c r="M2254" s="69">
        <v>52.14</v>
      </c>
    </row>
    <row r="2255" spans="1:14" x14ac:dyDescent="0.3">
      <c r="A2255" s="47" t="s">
        <v>5473</v>
      </c>
      <c r="B2255" s="57" t="s">
        <v>3113</v>
      </c>
      <c r="C2255" s="60"/>
      <c r="D2255" s="60"/>
      <c r="E2255" s="59" t="s">
        <v>22</v>
      </c>
      <c r="F2255" s="60"/>
      <c r="G2255" s="61"/>
      <c r="H2255" s="61"/>
      <c r="I2255" s="61"/>
      <c r="J2255" s="61"/>
      <c r="K2255" s="61"/>
      <c r="L2255" s="62">
        <v>30.82</v>
      </c>
      <c r="M2255" s="62">
        <v>30.82</v>
      </c>
    </row>
    <row r="2256" spans="1:14" x14ac:dyDescent="0.3">
      <c r="A2256" s="47" t="s">
        <v>5474</v>
      </c>
      <c r="B2256" s="63" t="s">
        <v>3114</v>
      </c>
      <c r="C2256" s="64" t="s">
        <v>104</v>
      </c>
      <c r="D2256" s="65">
        <v>30101</v>
      </c>
      <c r="E2256" s="66" t="s">
        <v>782</v>
      </c>
      <c r="F2256" s="67" t="s">
        <v>145</v>
      </c>
      <c r="G2256" s="68">
        <v>0.85</v>
      </c>
      <c r="H2256" s="68">
        <v>1</v>
      </c>
      <c r="I2256" s="69">
        <v>0.85</v>
      </c>
      <c r="J2256" s="69">
        <v>28.5</v>
      </c>
      <c r="K2256" s="69">
        <v>7.76</v>
      </c>
      <c r="L2256" s="69">
        <v>30.82</v>
      </c>
      <c r="M2256" s="69">
        <v>30.82</v>
      </c>
    </row>
    <row r="2257" spans="1:13" x14ac:dyDescent="0.3">
      <c r="A2257" s="47" t="s">
        <v>5475</v>
      </c>
      <c r="B2257" s="57" t="s">
        <v>3115</v>
      </c>
      <c r="C2257" s="60"/>
      <c r="D2257" s="60"/>
      <c r="E2257" s="59" t="s">
        <v>24</v>
      </c>
      <c r="F2257" s="60"/>
      <c r="G2257" s="61"/>
      <c r="H2257" s="61"/>
      <c r="I2257" s="61"/>
      <c r="J2257" s="61"/>
      <c r="K2257" s="61"/>
      <c r="L2257" s="62">
        <v>1643.8999999999999</v>
      </c>
      <c r="M2257" s="62">
        <v>1643.8999999999999</v>
      </c>
    </row>
    <row r="2258" spans="1:13" x14ac:dyDescent="0.3">
      <c r="A2258" s="47" t="s">
        <v>5476</v>
      </c>
      <c r="B2258" s="63" t="s">
        <v>3116</v>
      </c>
      <c r="C2258" s="64" t="s">
        <v>104</v>
      </c>
      <c r="D2258" s="65">
        <v>40101</v>
      </c>
      <c r="E2258" s="66" t="s">
        <v>144</v>
      </c>
      <c r="F2258" s="67" t="s">
        <v>145</v>
      </c>
      <c r="G2258" s="68">
        <v>42.04</v>
      </c>
      <c r="H2258" s="68">
        <v>1</v>
      </c>
      <c r="I2258" s="69">
        <v>42.04</v>
      </c>
      <c r="J2258" s="69">
        <v>0</v>
      </c>
      <c r="K2258" s="69">
        <v>27.66</v>
      </c>
      <c r="L2258" s="69">
        <v>1162.82</v>
      </c>
      <c r="M2258" s="69">
        <v>1162.82</v>
      </c>
    </row>
    <row r="2259" spans="1:13" x14ac:dyDescent="0.3">
      <c r="A2259" s="47" t="s">
        <v>5477</v>
      </c>
      <c r="B2259" s="63" t="s">
        <v>3117</v>
      </c>
      <c r="C2259" s="64" t="s">
        <v>104</v>
      </c>
      <c r="D2259" s="65">
        <v>40902</v>
      </c>
      <c r="E2259" s="66" t="s">
        <v>147</v>
      </c>
      <c r="F2259" s="67" t="s">
        <v>145</v>
      </c>
      <c r="G2259" s="68">
        <v>26.26</v>
      </c>
      <c r="H2259" s="68">
        <v>1</v>
      </c>
      <c r="I2259" s="69">
        <v>26.26</v>
      </c>
      <c r="J2259" s="69">
        <v>0</v>
      </c>
      <c r="K2259" s="69">
        <v>18.32</v>
      </c>
      <c r="L2259" s="69">
        <v>481.08</v>
      </c>
      <c r="M2259" s="69">
        <v>481.08</v>
      </c>
    </row>
    <row r="2260" spans="1:13" x14ac:dyDescent="0.3">
      <c r="A2260" s="47" t="s">
        <v>5478</v>
      </c>
      <c r="B2260" s="57" t="s">
        <v>3118</v>
      </c>
      <c r="C2260" s="60"/>
      <c r="D2260" s="60"/>
      <c r="E2260" s="59" t="s">
        <v>28</v>
      </c>
      <c r="F2260" s="60"/>
      <c r="G2260" s="61"/>
      <c r="H2260" s="61"/>
      <c r="I2260" s="61"/>
      <c r="J2260" s="61"/>
      <c r="K2260" s="61"/>
      <c r="L2260" s="62">
        <v>11773.439999999999</v>
      </c>
      <c r="M2260" s="62">
        <v>11773.439999999999</v>
      </c>
    </row>
    <row r="2261" spans="1:13" x14ac:dyDescent="0.3">
      <c r="A2261" s="47" t="s">
        <v>5479</v>
      </c>
      <c r="B2261" s="63" t="s">
        <v>3119</v>
      </c>
      <c r="C2261" s="64" t="s">
        <v>104</v>
      </c>
      <c r="D2261" s="65">
        <v>60204</v>
      </c>
      <c r="E2261" s="66" t="s">
        <v>812</v>
      </c>
      <c r="F2261" s="67" t="s">
        <v>106</v>
      </c>
      <c r="G2261" s="68">
        <v>57.23</v>
      </c>
      <c r="H2261" s="68">
        <v>1</v>
      </c>
      <c r="I2261" s="69">
        <v>57.23</v>
      </c>
      <c r="J2261" s="69">
        <v>52.66</v>
      </c>
      <c r="K2261" s="69">
        <v>32.65</v>
      </c>
      <c r="L2261" s="69">
        <v>4882.29</v>
      </c>
      <c r="M2261" s="69">
        <v>4882.29</v>
      </c>
    </row>
    <row r="2262" spans="1:13" x14ac:dyDescent="0.3">
      <c r="A2262" s="47" t="s">
        <v>5480</v>
      </c>
      <c r="B2262" s="63" t="s">
        <v>3120</v>
      </c>
      <c r="C2262" s="64" t="s">
        <v>104</v>
      </c>
      <c r="D2262" s="65">
        <v>60524</v>
      </c>
      <c r="E2262" s="66" t="s">
        <v>799</v>
      </c>
      <c r="F2262" s="67" t="s">
        <v>145</v>
      </c>
      <c r="G2262" s="68">
        <v>5.63</v>
      </c>
      <c r="H2262" s="68">
        <v>1</v>
      </c>
      <c r="I2262" s="69">
        <v>5.63</v>
      </c>
      <c r="J2262" s="69">
        <v>469.28</v>
      </c>
      <c r="K2262" s="69">
        <v>0</v>
      </c>
      <c r="L2262" s="69">
        <v>2642.04</v>
      </c>
      <c r="M2262" s="69">
        <v>2642.04</v>
      </c>
    </row>
    <row r="2263" spans="1:13" ht="24" x14ac:dyDescent="0.3">
      <c r="A2263" s="47" t="s">
        <v>5481</v>
      </c>
      <c r="B2263" s="63" t="s">
        <v>3121</v>
      </c>
      <c r="C2263" s="64" t="s">
        <v>104</v>
      </c>
      <c r="D2263" s="65">
        <v>60800</v>
      </c>
      <c r="E2263" s="66" t="s">
        <v>924</v>
      </c>
      <c r="F2263" s="67" t="s">
        <v>145</v>
      </c>
      <c r="G2263" s="68">
        <v>5.63</v>
      </c>
      <c r="H2263" s="68">
        <v>1</v>
      </c>
      <c r="I2263" s="69">
        <v>5.63</v>
      </c>
      <c r="J2263" s="69">
        <v>0.1</v>
      </c>
      <c r="K2263" s="69">
        <v>41.06</v>
      </c>
      <c r="L2263" s="69">
        <v>231.73</v>
      </c>
      <c r="M2263" s="69">
        <v>231.73</v>
      </c>
    </row>
    <row r="2264" spans="1:13" ht="24" x14ac:dyDescent="0.3">
      <c r="A2264" s="47" t="s">
        <v>5482</v>
      </c>
      <c r="B2264" s="63" t="s">
        <v>3122</v>
      </c>
      <c r="C2264" s="64" t="s">
        <v>170</v>
      </c>
      <c r="D2264" s="65">
        <v>92759</v>
      </c>
      <c r="E2264" s="66" t="s">
        <v>919</v>
      </c>
      <c r="F2264" s="67" t="s">
        <v>795</v>
      </c>
      <c r="G2264" s="68">
        <v>14</v>
      </c>
      <c r="H2264" s="68">
        <v>1</v>
      </c>
      <c r="I2264" s="69">
        <v>14</v>
      </c>
      <c r="J2264" s="69">
        <v>8.7799999999999994</v>
      </c>
      <c r="K2264" s="69">
        <v>3.18</v>
      </c>
      <c r="L2264" s="69">
        <v>167.44</v>
      </c>
      <c r="M2264" s="69">
        <v>167.44</v>
      </c>
    </row>
    <row r="2265" spans="1:13" x14ac:dyDescent="0.3">
      <c r="A2265" s="47" t="s">
        <v>5483</v>
      </c>
      <c r="B2265" s="63" t="s">
        <v>3123</v>
      </c>
      <c r="C2265" s="64" t="s">
        <v>104</v>
      </c>
      <c r="D2265" s="65">
        <v>60303</v>
      </c>
      <c r="E2265" s="66" t="s">
        <v>2330</v>
      </c>
      <c r="F2265" s="67" t="s">
        <v>795</v>
      </c>
      <c r="G2265" s="68">
        <v>49</v>
      </c>
      <c r="H2265" s="68">
        <v>1</v>
      </c>
      <c r="I2265" s="69">
        <v>49</v>
      </c>
      <c r="J2265" s="69">
        <v>8.11</v>
      </c>
      <c r="K2265" s="69">
        <v>2.37</v>
      </c>
      <c r="L2265" s="69">
        <v>513.52</v>
      </c>
      <c r="M2265" s="69">
        <v>513.52</v>
      </c>
    </row>
    <row r="2266" spans="1:13" x14ac:dyDescent="0.3">
      <c r="A2266" s="47" t="s">
        <v>5484</v>
      </c>
      <c r="B2266" s="63" t="s">
        <v>3124</v>
      </c>
      <c r="C2266" s="64" t="s">
        <v>104</v>
      </c>
      <c r="D2266" s="65">
        <v>60304</v>
      </c>
      <c r="E2266" s="66" t="s">
        <v>921</v>
      </c>
      <c r="F2266" s="67" t="s">
        <v>795</v>
      </c>
      <c r="G2266" s="68">
        <v>321</v>
      </c>
      <c r="H2266" s="68">
        <v>1</v>
      </c>
      <c r="I2266" s="69">
        <v>321</v>
      </c>
      <c r="J2266" s="69">
        <v>7.79</v>
      </c>
      <c r="K2266" s="69">
        <v>2.37</v>
      </c>
      <c r="L2266" s="69">
        <v>3261.36</v>
      </c>
      <c r="M2266" s="69">
        <v>3261.36</v>
      </c>
    </row>
    <row r="2267" spans="1:13" x14ac:dyDescent="0.3">
      <c r="A2267" s="47" t="s">
        <v>5485</v>
      </c>
      <c r="B2267" s="63" t="s">
        <v>3125</v>
      </c>
      <c r="C2267" s="64" t="s">
        <v>104</v>
      </c>
      <c r="D2267" s="65">
        <v>60487</v>
      </c>
      <c r="E2267" s="66" t="s">
        <v>909</v>
      </c>
      <c r="F2267" s="67" t="s">
        <v>101</v>
      </c>
      <c r="G2267" s="68">
        <v>6</v>
      </c>
      <c r="H2267" s="68">
        <v>1</v>
      </c>
      <c r="I2267" s="69">
        <v>6</v>
      </c>
      <c r="J2267" s="69">
        <v>12.51</v>
      </c>
      <c r="K2267" s="69">
        <v>0</v>
      </c>
      <c r="L2267" s="69">
        <v>75.06</v>
      </c>
      <c r="M2267" s="69">
        <v>75.06</v>
      </c>
    </row>
    <row r="2268" spans="1:13" x14ac:dyDescent="0.3">
      <c r="A2268" s="47" t="s">
        <v>5486</v>
      </c>
      <c r="B2268" s="57" t="s">
        <v>3126</v>
      </c>
      <c r="C2268" s="60"/>
      <c r="D2268" s="60"/>
      <c r="E2268" s="59" t="s">
        <v>38</v>
      </c>
      <c r="F2268" s="60"/>
      <c r="G2268" s="61"/>
      <c r="H2268" s="61"/>
      <c r="I2268" s="61"/>
      <c r="J2268" s="61"/>
      <c r="K2268" s="61"/>
      <c r="L2268" s="62">
        <v>3753.14</v>
      </c>
      <c r="M2268" s="62">
        <v>3753.14</v>
      </c>
    </row>
    <row r="2269" spans="1:13" x14ac:dyDescent="0.3">
      <c r="A2269" s="47" t="s">
        <v>5487</v>
      </c>
      <c r="B2269" s="63" t="s">
        <v>3127</v>
      </c>
      <c r="C2269" s="64" t="s">
        <v>104</v>
      </c>
      <c r="D2269" s="65">
        <v>120101</v>
      </c>
      <c r="E2269" s="66" t="s">
        <v>3077</v>
      </c>
      <c r="F2269" s="67" t="s">
        <v>106</v>
      </c>
      <c r="G2269" s="68">
        <v>12.24</v>
      </c>
      <c r="H2269" s="68">
        <v>1</v>
      </c>
      <c r="I2269" s="69">
        <v>12.24</v>
      </c>
      <c r="J2269" s="69">
        <v>10.119999999999999</v>
      </c>
      <c r="K2269" s="69">
        <v>7.94</v>
      </c>
      <c r="L2269" s="69">
        <v>221.05</v>
      </c>
      <c r="M2269" s="69">
        <v>221.05</v>
      </c>
    </row>
    <row r="2270" spans="1:13" x14ac:dyDescent="0.3">
      <c r="A2270" s="47" t="s">
        <v>5488</v>
      </c>
      <c r="B2270" s="63" t="s">
        <v>3128</v>
      </c>
      <c r="C2270" s="64" t="s">
        <v>104</v>
      </c>
      <c r="D2270" s="65">
        <v>120107</v>
      </c>
      <c r="E2270" s="66" t="s">
        <v>3079</v>
      </c>
      <c r="F2270" s="67" t="s">
        <v>106</v>
      </c>
      <c r="G2270" s="68">
        <v>12.24</v>
      </c>
      <c r="H2270" s="68">
        <v>1</v>
      </c>
      <c r="I2270" s="69">
        <v>12.24</v>
      </c>
      <c r="J2270" s="69">
        <v>61.64</v>
      </c>
      <c r="K2270" s="69">
        <v>19.07</v>
      </c>
      <c r="L2270" s="69">
        <v>987.89</v>
      </c>
      <c r="M2270" s="69">
        <v>987.89</v>
      </c>
    </row>
    <row r="2271" spans="1:13" x14ac:dyDescent="0.3">
      <c r="A2271" s="47" t="s">
        <v>5489</v>
      </c>
      <c r="B2271" s="63" t="s">
        <v>3129</v>
      </c>
      <c r="C2271" s="64" t="s">
        <v>104</v>
      </c>
      <c r="D2271" s="65">
        <v>120207</v>
      </c>
      <c r="E2271" s="66" t="s">
        <v>3081</v>
      </c>
      <c r="F2271" s="67" t="s">
        <v>106</v>
      </c>
      <c r="G2271" s="68">
        <v>19.12</v>
      </c>
      <c r="H2271" s="68">
        <v>1</v>
      </c>
      <c r="I2271" s="69">
        <v>19.12</v>
      </c>
      <c r="J2271" s="69">
        <v>8.82</v>
      </c>
      <c r="K2271" s="69">
        <v>7.94</v>
      </c>
      <c r="L2271" s="69">
        <v>320.45</v>
      </c>
      <c r="M2271" s="69">
        <v>320.45</v>
      </c>
    </row>
    <row r="2272" spans="1:13" x14ac:dyDescent="0.3">
      <c r="A2272" s="47" t="s">
        <v>5490</v>
      </c>
      <c r="B2272" s="63" t="s">
        <v>3130</v>
      </c>
      <c r="C2272" s="64" t="s">
        <v>104</v>
      </c>
      <c r="D2272" s="65">
        <v>120209</v>
      </c>
      <c r="E2272" s="66" t="s">
        <v>3083</v>
      </c>
      <c r="F2272" s="67" t="s">
        <v>106</v>
      </c>
      <c r="G2272" s="68">
        <v>47.7</v>
      </c>
      <c r="H2272" s="68">
        <v>1</v>
      </c>
      <c r="I2272" s="69">
        <v>47.7</v>
      </c>
      <c r="J2272" s="69">
        <v>10.039999999999999</v>
      </c>
      <c r="K2272" s="69">
        <v>10.71</v>
      </c>
      <c r="L2272" s="69">
        <v>989.77</v>
      </c>
      <c r="M2272" s="69">
        <v>989.77</v>
      </c>
    </row>
    <row r="2273" spans="1:14" x14ac:dyDescent="0.3">
      <c r="A2273" s="47" t="s">
        <v>5491</v>
      </c>
      <c r="B2273" s="63" t="s">
        <v>3131</v>
      </c>
      <c r="C2273" s="64" t="s">
        <v>170</v>
      </c>
      <c r="D2273" s="65">
        <v>98557</v>
      </c>
      <c r="E2273" s="66" t="s">
        <v>3132</v>
      </c>
      <c r="F2273" s="67" t="s">
        <v>106</v>
      </c>
      <c r="G2273" s="68">
        <v>35.5</v>
      </c>
      <c r="H2273" s="68">
        <v>1</v>
      </c>
      <c r="I2273" s="69">
        <v>35.5</v>
      </c>
      <c r="J2273" s="69">
        <v>26.33</v>
      </c>
      <c r="K2273" s="69">
        <v>8.43</v>
      </c>
      <c r="L2273" s="69">
        <v>1233.98</v>
      </c>
      <c r="M2273" s="69">
        <v>1233.98</v>
      </c>
    </row>
    <row r="2274" spans="1:14" x14ac:dyDescent="0.3">
      <c r="A2274" s="47" t="s">
        <v>5492</v>
      </c>
      <c r="B2274" s="57" t="s">
        <v>3133</v>
      </c>
      <c r="C2274" s="60"/>
      <c r="D2274" s="60"/>
      <c r="E2274" s="59" t="s">
        <v>44</v>
      </c>
      <c r="F2274" s="60"/>
      <c r="G2274" s="61"/>
      <c r="H2274" s="61"/>
      <c r="I2274" s="61"/>
      <c r="J2274" s="61"/>
      <c r="K2274" s="61"/>
      <c r="L2274" s="62">
        <v>1578.4099999999999</v>
      </c>
      <c r="M2274" s="62">
        <v>1578.4099999999999</v>
      </c>
    </row>
    <row r="2275" spans="1:14" ht="24" x14ac:dyDescent="0.3">
      <c r="A2275" s="47" t="s">
        <v>5493</v>
      </c>
      <c r="B2275" s="63" t="s">
        <v>3134</v>
      </c>
      <c r="C2275" s="64" t="s">
        <v>104</v>
      </c>
      <c r="D2275" s="65">
        <v>180710</v>
      </c>
      <c r="E2275" s="66" t="s">
        <v>3087</v>
      </c>
      <c r="F2275" s="67" t="s">
        <v>106</v>
      </c>
      <c r="G2275" s="68">
        <v>3.28</v>
      </c>
      <c r="H2275" s="68">
        <v>1</v>
      </c>
      <c r="I2275" s="69">
        <v>3.28</v>
      </c>
      <c r="J2275" s="69">
        <v>298.8</v>
      </c>
      <c r="K2275" s="69">
        <v>5.36</v>
      </c>
      <c r="L2275" s="69">
        <v>997.64</v>
      </c>
      <c r="M2275" s="69">
        <v>997.64</v>
      </c>
    </row>
    <row r="2276" spans="1:14" x14ac:dyDescent="0.3">
      <c r="A2276" s="47" t="s">
        <v>5494</v>
      </c>
      <c r="B2276" s="63" t="s">
        <v>3135</v>
      </c>
      <c r="C2276" s="64" t="s">
        <v>104</v>
      </c>
      <c r="D2276" s="65">
        <v>180703</v>
      </c>
      <c r="E2276" s="66" t="s">
        <v>3092</v>
      </c>
      <c r="F2276" s="67" t="s">
        <v>123</v>
      </c>
      <c r="G2276" s="68">
        <v>1.4</v>
      </c>
      <c r="H2276" s="68">
        <v>1</v>
      </c>
      <c r="I2276" s="69">
        <v>1.4</v>
      </c>
      <c r="J2276" s="69">
        <v>403.51</v>
      </c>
      <c r="K2276" s="69">
        <v>11.33</v>
      </c>
      <c r="L2276" s="69">
        <v>580.77</v>
      </c>
      <c r="M2276" s="69">
        <v>580.77</v>
      </c>
    </row>
    <row r="2277" spans="1:14" x14ac:dyDescent="0.3">
      <c r="A2277" s="47" t="s">
        <v>5495</v>
      </c>
      <c r="B2277" s="57" t="s">
        <v>3136</v>
      </c>
      <c r="C2277" s="60"/>
      <c r="D2277" s="60"/>
      <c r="E2277" s="59" t="s">
        <v>60</v>
      </c>
      <c r="F2277" s="60"/>
      <c r="G2277" s="61"/>
      <c r="H2277" s="61"/>
      <c r="I2277" s="61"/>
      <c r="J2277" s="61"/>
      <c r="K2277" s="61"/>
      <c r="L2277" s="62">
        <v>148.05000000000001</v>
      </c>
      <c r="M2277" s="62">
        <v>148.05000000000001</v>
      </c>
    </row>
    <row r="2278" spans="1:14" x14ac:dyDescent="0.3">
      <c r="A2278" s="47" t="s">
        <v>5496</v>
      </c>
      <c r="B2278" s="63" t="s">
        <v>3137</v>
      </c>
      <c r="C2278" s="64" t="s">
        <v>104</v>
      </c>
      <c r="D2278" s="65">
        <v>261602</v>
      </c>
      <c r="E2278" s="66" t="s">
        <v>730</v>
      </c>
      <c r="F2278" s="67" t="s">
        <v>106</v>
      </c>
      <c r="G2278" s="68">
        <v>7.01</v>
      </c>
      <c r="H2278" s="68">
        <v>1</v>
      </c>
      <c r="I2278" s="69">
        <v>7.01</v>
      </c>
      <c r="J2278" s="69">
        <v>9.39</v>
      </c>
      <c r="K2278" s="69">
        <v>11.73</v>
      </c>
      <c r="L2278" s="69">
        <v>148.05000000000001</v>
      </c>
      <c r="M2278" s="69">
        <v>148.05000000000001</v>
      </c>
    </row>
    <row r="2279" spans="1:14" x14ac:dyDescent="0.3">
      <c r="A2279" s="47" t="s">
        <v>5497</v>
      </c>
      <c r="B2279" s="57" t="s">
        <v>3138</v>
      </c>
      <c r="C2279" s="60"/>
      <c r="D2279" s="60"/>
      <c r="E2279" s="59" t="s">
        <v>62</v>
      </c>
      <c r="F2279" s="60"/>
      <c r="G2279" s="61"/>
      <c r="H2279" s="61"/>
      <c r="I2279" s="61"/>
      <c r="J2279" s="61"/>
      <c r="K2279" s="61"/>
      <c r="L2279" s="62">
        <v>35.74</v>
      </c>
      <c r="M2279" s="62">
        <v>35.74</v>
      </c>
    </row>
    <row r="2280" spans="1:14" x14ac:dyDescent="0.3">
      <c r="A2280" s="47" t="s">
        <v>5498</v>
      </c>
      <c r="B2280" s="63" t="s">
        <v>3139</v>
      </c>
      <c r="C2280" s="64" t="s">
        <v>104</v>
      </c>
      <c r="D2280" s="65">
        <v>270501</v>
      </c>
      <c r="E2280" s="66" t="s">
        <v>114</v>
      </c>
      <c r="F2280" s="67" t="s">
        <v>106</v>
      </c>
      <c r="G2280" s="68">
        <v>12.24</v>
      </c>
      <c r="H2280" s="68">
        <v>1</v>
      </c>
      <c r="I2280" s="69">
        <v>12.24</v>
      </c>
      <c r="J2280" s="69">
        <v>1.31</v>
      </c>
      <c r="K2280" s="69">
        <v>1.61</v>
      </c>
      <c r="L2280" s="69">
        <v>35.74</v>
      </c>
      <c r="M2280" s="69">
        <v>35.74</v>
      </c>
    </row>
    <row r="2281" spans="1:14" ht="14.4" customHeight="1" x14ac:dyDescent="0.3">
      <c r="B2281" s="246" t="s">
        <v>5509</v>
      </c>
      <c r="C2281" s="246"/>
      <c r="D2281" s="246"/>
      <c r="E2281" s="246"/>
      <c r="F2281" s="246"/>
      <c r="G2281" s="246"/>
      <c r="H2281" s="246"/>
      <c r="I2281" s="246"/>
      <c r="J2281" s="254" t="s">
        <v>100</v>
      </c>
      <c r="K2281" s="254"/>
      <c r="L2281" s="247">
        <v>3999305.5999999992</v>
      </c>
      <c r="M2281" s="247"/>
    </row>
    <row r="2282" spans="1:14" ht="14.4" x14ac:dyDescent="0.3">
      <c r="B2282" s="42"/>
      <c r="C2282" s="42"/>
      <c r="D2282" s="42"/>
      <c r="E2282" s="42"/>
      <c r="F2282" s="42"/>
      <c r="G2282" s="42"/>
      <c r="H2282" s="42"/>
      <c r="I2282" s="42"/>
      <c r="J2282" s="251" t="s">
        <v>3140</v>
      </c>
      <c r="K2282" s="252"/>
      <c r="L2282" s="248">
        <v>893044.94</v>
      </c>
      <c r="M2282" s="249"/>
    </row>
    <row r="2283" spans="1:14" ht="14.4" x14ac:dyDescent="0.3">
      <c r="B2283" s="246" t="s">
        <v>5510</v>
      </c>
      <c r="C2283" s="246"/>
      <c r="D2283" s="246"/>
      <c r="E2283" s="246"/>
      <c r="F2283" s="246"/>
      <c r="G2283" s="246"/>
      <c r="H2283" s="246"/>
      <c r="I2283" s="246"/>
      <c r="J2283" s="253" t="s">
        <v>3141</v>
      </c>
      <c r="K2283" s="252"/>
      <c r="L2283" s="250">
        <v>4892350.5399999991</v>
      </c>
      <c r="M2283" s="249"/>
    </row>
    <row r="2284" spans="1:14" x14ac:dyDescent="0.3">
      <c r="B2284" s="246"/>
      <c r="C2284" s="246"/>
      <c r="D2284" s="246"/>
      <c r="E2284" s="246"/>
      <c r="F2284" s="246"/>
      <c r="G2284" s="246"/>
      <c r="H2284" s="246"/>
      <c r="I2284" s="246"/>
      <c r="K2284" s="43"/>
      <c r="L2284" s="43"/>
      <c r="M2284" s="49"/>
      <c r="N2284" s="43"/>
    </row>
    <row r="2285" spans="1:14" ht="14.4" x14ac:dyDescent="0.3">
      <c r="B2285" s="246"/>
      <c r="C2285" s="246"/>
      <c r="D2285" s="246"/>
      <c r="E2285" s="246"/>
      <c r="F2285" s="246"/>
      <c r="G2285" s="246"/>
      <c r="H2285" s="246"/>
      <c r="I2285" s="246"/>
      <c r="J2285" s="251" t="s">
        <v>3142</v>
      </c>
      <c r="K2285" s="252"/>
      <c r="L2285" s="248">
        <v>2247.3520354258726</v>
      </c>
      <c r="M2285" s="249"/>
    </row>
    <row r="2286" spans="1:14" ht="14.4" x14ac:dyDescent="0.3">
      <c r="B2286" s="246"/>
      <c r="C2286" s="246"/>
      <c r="D2286" s="246"/>
      <c r="E2286" s="246"/>
      <c r="F2286" s="246"/>
      <c r="G2286" s="246"/>
      <c r="H2286" s="246"/>
      <c r="I2286" s="246"/>
      <c r="J2286" s="251" t="s">
        <v>3143</v>
      </c>
      <c r="K2286" s="252"/>
      <c r="L2286" s="248">
        <v>2862310.8400000054</v>
      </c>
      <c r="M2286" s="249"/>
    </row>
    <row r="2287" spans="1:14" ht="14.4" x14ac:dyDescent="0.3">
      <c r="B2287" s="246"/>
      <c r="C2287" s="246"/>
      <c r="D2287" s="246"/>
      <c r="E2287" s="246"/>
      <c r="F2287" s="246"/>
      <c r="G2287" s="246"/>
      <c r="H2287" s="246"/>
      <c r="I2287" s="246"/>
      <c r="J2287" s="251" t="s">
        <v>3144</v>
      </c>
      <c r="K2287" s="252"/>
      <c r="L2287" s="248">
        <v>1136992.3899999964</v>
      </c>
      <c r="M2287" s="249"/>
    </row>
    <row r="2288" spans="1:14" x14ac:dyDescent="0.3">
      <c r="B2288" s="246"/>
      <c r="C2288" s="246"/>
      <c r="D2288" s="246"/>
      <c r="E2288" s="246"/>
      <c r="F2288" s="246"/>
      <c r="G2288" s="246"/>
      <c r="H2288" s="246"/>
      <c r="I2288" s="246"/>
      <c r="J2288" s="44"/>
      <c r="K2288" s="44"/>
      <c r="L2288" s="44"/>
      <c r="M2288" s="44"/>
      <c r="N2288" s="44"/>
    </row>
  </sheetData>
  <sortState ref="A2:V2270">
    <sortCondition ref="A2:A2270"/>
  </sortState>
  <mergeCells count="14">
    <mergeCell ref="B2281:I2281"/>
    <mergeCell ref="B2283:I2288"/>
    <mergeCell ref="L2281:M2281"/>
    <mergeCell ref="L2282:M2282"/>
    <mergeCell ref="L2283:M2283"/>
    <mergeCell ref="L2285:M2285"/>
    <mergeCell ref="L2286:M2286"/>
    <mergeCell ref="L2287:M2287"/>
    <mergeCell ref="J2285:K2285"/>
    <mergeCell ref="J2286:K2286"/>
    <mergeCell ref="J2287:K2287"/>
    <mergeCell ref="J2282:K2282"/>
    <mergeCell ref="J2283:K2283"/>
    <mergeCell ref="J2281:K2281"/>
  </mergeCells>
  <printOptions horizontalCentered="1"/>
  <pageMargins left="0.39370078740157483" right="0.39370078740157483" top="0.39370078740157483" bottom="0.78740157480314965" header="0.31496062992125984" footer="0.3937007874015748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4"/>
  <sheetViews>
    <sheetView showGridLines="0" view="pageBreakPreview" topLeftCell="A46" zoomScaleNormal="100" zoomScaleSheetLayoutView="100" workbookViewId="0">
      <selection activeCell="A63" sqref="A63"/>
    </sheetView>
  </sheetViews>
  <sheetFormatPr defaultRowHeight="12" x14ac:dyDescent="0.25"/>
  <cols>
    <col min="1" max="1" width="8.88671875" style="2"/>
    <col min="2" max="2" width="30.88671875" style="101" customWidth="1"/>
    <col min="3" max="3" width="13.109375" style="2" customWidth="1"/>
    <col min="4" max="4" width="16.77734375" style="2" customWidth="1"/>
    <col min="5" max="22" width="12.5546875" style="2" customWidth="1"/>
    <col min="23" max="16384" width="8.88671875" style="2"/>
  </cols>
  <sheetData>
    <row r="1" spans="2:24" s="10" customFormat="1" x14ac:dyDescent="0.25">
      <c r="B1" s="11"/>
      <c r="C1" s="11"/>
      <c r="D1" s="12"/>
      <c r="E1" s="13"/>
      <c r="F1" s="14"/>
      <c r="G1" s="15"/>
      <c r="H1" s="15"/>
      <c r="I1" s="15"/>
      <c r="J1" s="15"/>
      <c r="K1" s="15"/>
    </row>
    <row r="2" spans="2:24" s="10" customFormat="1" x14ac:dyDescent="0.25">
      <c r="B2" s="11"/>
      <c r="C2" s="16" t="s">
        <v>86</v>
      </c>
      <c r="D2" s="17" t="s">
        <v>87</v>
      </c>
      <c r="G2" s="14"/>
      <c r="I2" s="15"/>
      <c r="J2" s="15"/>
      <c r="K2" s="15"/>
    </row>
    <row r="3" spans="2:24" s="10" customFormat="1" ht="12" customHeight="1" x14ac:dyDescent="0.25">
      <c r="B3" s="11"/>
      <c r="C3" s="16" t="s">
        <v>88</v>
      </c>
      <c r="D3" s="33" t="s">
        <v>5514</v>
      </c>
      <c r="G3" s="32"/>
      <c r="H3" s="32"/>
      <c r="I3" s="32"/>
      <c r="J3" s="15"/>
      <c r="K3" s="15"/>
    </row>
    <row r="4" spans="2:24" s="10" customFormat="1" x14ac:dyDescent="0.25">
      <c r="B4" s="11"/>
      <c r="C4" s="88"/>
      <c r="D4" s="32"/>
      <c r="G4" s="32"/>
      <c r="H4" s="32"/>
      <c r="I4" s="32"/>
      <c r="J4" s="15"/>
      <c r="K4" s="15"/>
    </row>
    <row r="5" spans="2:24" s="10" customFormat="1" x14ac:dyDescent="0.25">
      <c r="B5" s="11"/>
      <c r="C5" s="16" t="s">
        <v>90</v>
      </c>
      <c r="D5" s="33">
        <v>2176.94</v>
      </c>
      <c r="G5" s="14"/>
      <c r="I5" s="15"/>
      <c r="J5" s="15"/>
      <c r="K5" s="15"/>
    </row>
    <row r="6" spans="2:24" s="10" customFormat="1" x14ac:dyDescent="0.25">
      <c r="B6" s="11"/>
      <c r="C6" s="16" t="s">
        <v>91</v>
      </c>
      <c r="D6" s="18">
        <v>45259</v>
      </c>
      <c r="G6" s="14"/>
      <c r="I6" s="15"/>
      <c r="J6" s="15"/>
      <c r="K6" s="15"/>
    </row>
    <row r="7" spans="2:24" s="10" customFormat="1" x14ac:dyDescent="0.25">
      <c r="B7" s="11"/>
      <c r="C7" s="16" t="s">
        <v>92</v>
      </c>
      <c r="D7" s="87" t="s">
        <v>5513</v>
      </c>
      <c r="G7" s="13"/>
      <c r="H7" s="14"/>
      <c r="I7" s="15"/>
      <c r="J7" s="15"/>
      <c r="K7" s="15"/>
    </row>
    <row r="8" spans="2:24" s="10" customFormat="1" x14ac:dyDescent="0.25">
      <c r="B8" s="11"/>
      <c r="C8" s="11"/>
      <c r="D8" s="12"/>
      <c r="E8" s="13"/>
      <c r="F8" s="14"/>
      <c r="G8" s="14"/>
      <c r="H8" s="14"/>
      <c r="I8" s="14"/>
      <c r="J8" s="14"/>
      <c r="K8" s="14"/>
      <c r="L8" s="14"/>
      <c r="M8" s="14"/>
      <c r="N8" s="14"/>
      <c r="O8" s="14"/>
      <c r="P8" s="14"/>
      <c r="Q8" s="14"/>
      <c r="R8" s="14"/>
      <c r="S8" s="14"/>
      <c r="T8" s="14"/>
      <c r="U8" s="14"/>
      <c r="V8" s="14"/>
    </row>
    <row r="9" spans="2:24" s="10" customFormat="1" ht="12.6" thickBot="1" x14ac:dyDescent="0.3">
      <c r="B9" s="19"/>
      <c r="C9" s="19"/>
      <c r="D9" s="20"/>
      <c r="E9" s="21"/>
      <c r="F9" s="22"/>
      <c r="G9" s="22"/>
      <c r="H9" s="22"/>
      <c r="I9" s="22"/>
      <c r="J9" s="22"/>
      <c r="K9" s="22"/>
      <c r="L9" s="22"/>
      <c r="M9" s="22"/>
      <c r="N9" s="22"/>
      <c r="O9" s="22"/>
      <c r="P9" s="22"/>
      <c r="Q9" s="22"/>
      <c r="R9" s="22"/>
      <c r="S9" s="22"/>
      <c r="T9" s="22"/>
      <c r="U9" s="22"/>
      <c r="V9" s="22"/>
    </row>
    <row r="10" spans="2:24" s="10" customFormat="1" ht="12.6" thickTop="1" x14ac:dyDescent="0.25">
      <c r="B10" s="11"/>
      <c r="C10" s="11"/>
      <c r="D10" s="12"/>
      <c r="E10" s="13"/>
      <c r="F10" s="14"/>
      <c r="G10" s="14"/>
      <c r="H10" s="14"/>
      <c r="I10" s="14"/>
      <c r="J10" s="14"/>
      <c r="K10" s="14"/>
      <c r="L10" s="14"/>
      <c r="M10" s="14"/>
      <c r="N10" s="14"/>
      <c r="O10" s="14"/>
      <c r="P10" s="14"/>
      <c r="Q10" s="14"/>
      <c r="R10" s="14"/>
      <c r="S10" s="14"/>
      <c r="T10" s="14"/>
      <c r="U10" s="14"/>
      <c r="V10" s="14"/>
    </row>
    <row r="11" spans="2:24" s="6" customFormat="1" ht="12" customHeight="1" x14ac:dyDescent="0.3">
      <c r="B11" s="223" t="s">
        <v>1</v>
      </c>
      <c r="C11" s="113" t="s">
        <v>5519</v>
      </c>
      <c r="D11" s="100" t="s">
        <v>63</v>
      </c>
      <c r="E11" s="100">
        <v>1</v>
      </c>
      <c r="F11" s="100">
        <v>2</v>
      </c>
      <c r="G11" s="100">
        <v>3</v>
      </c>
      <c r="H11" s="100">
        <v>4</v>
      </c>
      <c r="I11" s="100">
        <v>5</v>
      </c>
      <c r="J11" s="100">
        <v>6</v>
      </c>
      <c r="K11" s="100">
        <v>7</v>
      </c>
      <c r="L11" s="100">
        <v>8</v>
      </c>
      <c r="M11" s="100">
        <v>9</v>
      </c>
      <c r="N11" s="100">
        <v>10</v>
      </c>
      <c r="O11" s="100">
        <v>11</v>
      </c>
      <c r="P11" s="100">
        <v>12</v>
      </c>
      <c r="Q11" s="100">
        <v>13</v>
      </c>
      <c r="R11" s="100">
        <v>14</v>
      </c>
      <c r="S11" s="100">
        <v>15</v>
      </c>
      <c r="T11" s="100">
        <v>16</v>
      </c>
      <c r="U11" s="100">
        <v>17</v>
      </c>
      <c r="V11" s="100">
        <v>18</v>
      </c>
    </row>
    <row r="12" spans="2:24" s="6" customFormat="1" ht="12" customHeight="1" x14ac:dyDescent="0.3">
      <c r="B12" s="223" t="s">
        <v>1</v>
      </c>
      <c r="C12" s="102">
        <f>Somatório!F34</f>
        <v>4892350.54</v>
      </c>
      <c r="D12" s="100" t="s">
        <v>64</v>
      </c>
      <c r="E12" s="100">
        <v>30</v>
      </c>
      <c r="F12" s="100">
        <v>60</v>
      </c>
      <c r="G12" s="100">
        <v>90</v>
      </c>
      <c r="H12" s="100">
        <v>120</v>
      </c>
      <c r="I12" s="100">
        <v>150</v>
      </c>
      <c r="J12" s="100">
        <v>180</v>
      </c>
      <c r="K12" s="100">
        <v>210</v>
      </c>
      <c r="L12" s="100">
        <v>240</v>
      </c>
      <c r="M12" s="100">
        <v>270</v>
      </c>
      <c r="N12" s="100">
        <v>300</v>
      </c>
      <c r="O12" s="100">
        <v>330</v>
      </c>
      <c r="P12" s="100">
        <v>360</v>
      </c>
      <c r="Q12" s="100">
        <v>390</v>
      </c>
      <c r="R12" s="100">
        <v>420</v>
      </c>
      <c r="S12" s="100">
        <v>450</v>
      </c>
      <c r="T12" s="100">
        <v>480</v>
      </c>
      <c r="U12" s="100">
        <v>510</v>
      </c>
      <c r="V12" s="100">
        <v>540</v>
      </c>
    </row>
    <row r="13" spans="2:24" x14ac:dyDescent="0.25">
      <c r="B13" s="224" t="s">
        <v>20</v>
      </c>
      <c r="C13" s="225">
        <f>Somatório!F12</f>
        <v>169178.59</v>
      </c>
      <c r="D13" s="226" t="s">
        <v>65</v>
      </c>
      <c r="E13" s="104">
        <v>0.6</v>
      </c>
      <c r="F13" s="104">
        <v>0.3</v>
      </c>
      <c r="G13" s="104">
        <v>0.1</v>
      </c>
      <c r="H13" s="105"/>
      <c r="I13" s="105"/>
      <c r="J13" s="105"/>
      <c r="K13" s="105"/>
      <c r="L13" s="105"/>
      <c r="M13" s="105"/>
      <c r="N13" s="105"/>
      <c r="O13" s="105"/>
      <c r="P13" s="105"/>
      <c r="Q13" s="105"/>
      <c r="R13" s="105"/>
      <c r="S13" s="105"/>
      <c r="T13" s="105"/>
      <c r="U13" s="105"/>
      <c r="V13" s="105"/>
      <c r="W13" s="111">
        <f>SUM(E13:V13)</f>
        <v>0.99999999999999989</v>
      </c>
    </row>
    <row r="14" spans="2:24" x14ac:dyDescent="0.25">
      <c r="B14" s="224" t="s">
        <v>20</v>
      </c>
      <c r="C14" s="225"/>
      <c r="D14" s="226" t="s">
        <v>65</v>
      </c>
      <c r="E14" s="107">
        <f>TRUNC(E13*$C13,2)</f>
        <v>101507.15</v>
      </c>
      <c r="F14" s="107">
        <f t="shared" ref="F14:V14" si="0">TRUNC(F13*$C13,2)</f>
        <v>50753.57</v>
      </c>
      <c r="G14" s="107">
        <f t="shared" si="0"/>
        <v>16917.849999999999</v>
      </c>
      <c r="H14" s="107">
        <f t="shared" si="0"/>
        <v>0</v>
      </c>
      <c r="I14" s="107">
        <f t="shared" si="0"/>
        <v>0</v>
      </c>
      <c r="J14" s="107">
        <f t="shared" si="0"/>
        <v>0</v>
      </c>
      <c r="K14" s="107">
        <f t="shared" si="0"/>
        <v>0</v>
      </c>
      <c r="L14" s="107">
        <f t="shared" si="0"/>
        <v>0</v>
      </c>
      <c r="M14" s="107">
        <f t="shared" si="0"/>
        <v>0</v>
      </c>
      <c r="N14" s="107">
        <f t="shared" si="0"/>
        <v>0</v>
      </c>
      <c r="O14" s="107">
        <f t="shared" si="0"/>
        <v>0</v>
      </c>
      <c r="P14" s="107">
        <f t="shared" si="0"/>
        <v>0</v>
      </c>
      <c r="Q14" s="107">
        <f t="shared" si="0"/>
        <v>0</v>
      </c>
      <c r="R14" s="107">
        <f t="shared" si="0"/>
        <v>0</v>
      </c>
      <c r="S14" s="107">
        <f t="shared" si="0"/>
        <v>0</v>
      </c>
      <c r="T14" s="107">
        <f t="shared" si="0"/>
        <v>0</v>
      </c>
      <c r="U14" s="107">
        <f t="shared" si="0"/>
        <v>0</v>
      </c>
      <c r="V14" s="107">
        <f t="shared" si="0"/>
        <v>0</v>
      </c>
    </row>
    <row r="15" spans="2:24" x14ac:dyDescent="0.25">
      <c r="B15" s="224" t="s">
        <v>22</v>
      </c>
      <c r="C15" s="225">
        <f>Somatório!F13</f>
        <v>12718.72</v>
      </c>
      <c r="D15" s="226" t="s">
        <v>65</v>
      </c>
      <c r="E15" s="104">
        <v>5.5550121093670503E-2</v>
      </c>
      <c r="F15" s="104">
        <v>5.5550121093670503E-2</v>
      </c>
      <c r="G15" s="104">
        <v>5.5550121093670503E-2</v>
      </c>
      <c r="H15" s="104">
        <v>5.5550121093670503E-2</v>
      </c>
      <c r="I15" s="104">
        <v>5.5550121093670503E-2</v>
      </c>
      <c r="J15" s="104">
        <v>5.5550121093670503E-2</v>
      </c>
      <c r="K15" s="104">
        <v>5.5550121093670503E-2</v>
      </c>
      <c r="L15" s="104">
        <v>5.5550121093670503E-2</v>
      </c>
      <c r="M15" s="104">
        <v>5.5550121093670503E-2</v>
      </c>
      <c r="N15" s="104">
        <v>5.5550121093670503E-2</v>
      </c>
      <c r="O15" s="104">
        <v>5.5550121093670503E-2</v>
      </c>
      <c r="P15" s="104">
        <v>5.5550121093670503E-2</v>
      </c>
      <c r="Q15" s="104">
        <v>5.5550121093670503E-2</v>
      </c>
      <c r="R15" s="104">
        <v>5.5550121093670503E-2</v>
      </c>
      <c r="S15" s="104">
        <v>5.5550121093670503E-2</v>
      </c>
      <c r="T15" s="104">
        <v>5.5550121093670503E-2</v>
      </c>
      <c r="U15" s="104">
        <v>5.560002E-2</v>
      </c>
      <c r="V15" s="104">
        <v>5.560002E-2</v>
      </c>
      <c r="W15" s="111">
        <f>SUM(E15:V15)</f>
        <v>1.0000019774987283</v>
      </c>
      <c r="X15" s="112"/>
    </row>
    <row r="16" spans="2:24" x14ac:dyDescent="0.25">
      <c r="B16" s="224" t="s">
        <v>22</v>
      </c>
      <c r="C16" s="225"/>
      <c r="D16" s="226" t="s">
        <v>65</v>
      </c>
      <c r="E16" s="107">
        <f>TRUNC(E15*$C15,2)</f>
        <v>706.52</v>
      </c>
      <c r="F16" s="107">
        <f t="shared" ref="F16" si="1">TRUNC(F15*$C15,2)</f>
        <v>706.52</v>
      </c>
      <c r="G16" s="107">
        <f t="shared" ref="G16" si="2">TRUNC(G15*$C15,2)</f>
        <v>706.52</v>
      </c>
      <c r="H16" s="107">
        <f t="shared" ref="H16" si="3">TRUNC(H15*$C15,2)</f>
        <v>706.52</v>
      </c>
      <c r="I16" s="107">
        <f t="shared" ref="I16" si="4">TRUNC(I15*$C15,2)</f>
        <v>706.52</v>
      </c>
      <c r="J16" s="107">
        <f t="shared" ref="J16" si="5">TRUNC(J15*$C15,2)</f>
        <v>706.52</v>
      </c>
      <c r="K16" s="107">
        <f t="shared" ref="K16" si="6">TRUNC(K15*$C15,2)</f>
        <v>706.52</v>
      </c>
      <c r="L16" s="107">
        <f t="shared" ref="L16" si="7">TRUNC(L15*$C15,2)</f>
        <v>706.52</v>
      </c>
      <c r="M16" s="107">
        <f t="shared" ref="M16" si="8">TRUNC(M15*$C15,2)</f>
        <v>706.52</v>
      </c>
      <c r="N16" s="107">
        <f t="shared" ref="N16" si="9">TRUNC(N15*$C15,2)</f>
        <v>706.52</v>
      </c>
      <c r="O16" s="107">
        <f t="shared" ref="O16" si="10">TRUNC(O15*$C15,2)</f>
        <v>706.52</v>
      </c>
      <c r="P16" s="107">
        <f t="shared" ref="P16" si="11">TRUNC(P15*$C15,2)</f>
        <v>706.52</v>
      </c>
      <c r="Q16" s="107">
        <f t="shared" ref="Q16" si="12">TRUNC(Q15*$C15,2)</f>
        <v>706.52</v>
      </c>
      <c r="R16" s="107">
        <f t="shared" ref="R16" si="13">TRUNC(R15*$C15,2)</f>
        <v>706.52</v>
      </c>
      <c r="S16" s="107">
        <f t="shared" ref="S16" si="14">TRUNC(S15*$C15,2)</f>
        <v>706.52</v>
      </c>
      <c r="T16" s="107">
        <f t="shared" ref="T16" si="15">TRUNC(T15*$C15,2)</f>
        <v>706.52</v>
      </c>
      <c r="U16" s="107">
        <f t="shared" ref="U16" si="16">TRUNC(U15*$C15,2)</f>
        <v>707.16</v>
      </c>
      <c r="V16" s="107">
        <f t="shared" ref="V16" si="17">TRUNC(V15*$C15,2)</f>
        <v>707.16</v>
      </c>
    </row>
    <row r="17" spans="2:23" x14ac:dyDescent="0.25">
      <c r="B17" s="224" t="s">
        <v>24</v>
      </c>
      <c r="C17" s="225">
        <f>Somatório!F14</f>
        <v>43277.39</v>
      </c>
      <c r="D17" s="226" t="s">
        <v>65</v>
      </c>
      <c r="E17" s="104">
        <v>0.26</v>
      </c>
      <c r="F17" s="104">
        <v>0.26</v>
      </c>
      <c r="G17" s="104">
        <v>0.18</v>
      </c>
      <c r="H17" s="104">
        <v>0.18</v>
      </c>
      <c r="I17" s="104">
        <v>0.12</v>
      </c>
      <c r="J17" s="105"/>
      <c r="K17" s="105"/>
      <c r="L17" s="105"/>
      <c r="M17" s="105"/>
      <c r="N17" s="105"/>
      <c r="O17" s="105"/>
      <c r="P17" s="105"/>
      <c r="Q17" s="105"/>
      <c r="R17" s="105"/>
      <c r="S17" s="105"/>
      <c r="T17" s="105"/>
      <c r="U17" s="105"/>
      <c r="V17" s="105"/>
      <c r="W17" s="111">
        <f>SUM(E17:V17)</f>
        <v>0.99999999999999989</v>
      </c>
    </row>
    <row r="18" spans="2:23" x14ac:dyDescent="0.25">
      <c r="B18" s="224" t="s">
        <v>24</v>
      </c>
      <c r="C18" s="225"/>
      <c r="D18" s="226" t="s">
        <v>65</v>
      </c>
      <c r="E18" s="107">
        <f>TRUNC(E17*$C17,2)</f>
        <v>11252.12</v>
      </c>
      <c r="F18" s="107">
        <f t="shared" ref="F18" si="18">TRUNC(F17*$C17,2)</f>
        <v>11252.12</v>
      </c>
      <c r="G18" s="107">
        <f t="shared" ref="G18" si="19">TRUNC(G17*$C17,2)</f>
        <v>7789.93</v>
      </c>
      <c r="H18" s="107">
        <f t="shared" ref="H18" si="20">TRUNC(H17*$C17,2)</f>
        <v>7789.93</v>
      </c>
      <c r="I18" s="107">
        <f t="shared" ref="I18" si="21">TRUNC(I17*$C17,2)</f>
        <v>5193.28</v>
      </c>
      <c r="J18" s="107">
        <f t="shared" ref="J18" si="22">TRUNC(J17*$C17,2)</f>
        <v>0</v>
      </c>
      <c r="K18" s="107">
        <f t="shared" ref="K18" si="23">TRUNC(K17*$C17,2)</f>
        <v>0</v>
      </c>
      <c r="L18" s="107">
        <f t="shared" ref="L18" si="24">TRUNC(L17*$C17,2)</f>
        <v>0</v>
      </c>
      <c r="M18" s="107">
        <f t="shared" ref="M18" si="25">TRUNC(M17*$C17,2)</f>
        <v>0</v>
      </c>
      <c r="N18" s="107">
        <f t="shared" ref="N18" si="26">TRUNC(N17*$C17,2)</f>
        <v>0</v>
      </c>
      <c r="O18" s="107">
        <f t="shared" ref="O18" si="27">TRUNC(O17*$C17,2)</f>
        <v>0</v>
      </c>
      <c r="P18" s="107">
        <f t="shared" ref="P18" si="28">TRUNC(P17*$C17,2)</f>
        <v>0</v>
      </c>
      <c r="Q18" s="107">
        <f t="shared" ref="Q18" si="29">TRUNC(Q17*$C17,2)</f>
        <v>0</v>
      </c>
      <c r="R18" s="107">
        <f t="shared" ref="R18" si="30">TRUNC(R17*$C17,2)</f>
        <v>0</v>
      </c>
      <c r="S18" s="107">
        <f t="shared" ref="S18" si="31">TRUNC(S17*$C17,2)</f>
        <v>0</v>
      </c>
      <c r="T18" s="107">
        <f t="shared" ref="T18" si="32">TRUNC(T17*$C17,2)</f>
        <v>0</v>
      </c>
      <c r="U18" s="107">
        <f t="shared" ref="U18" si="33">TRUNC(U17*$C17,2)</f>
        <v>0</v>
      </c>
      <c r="V18" s="107">
        <f t="shared" ref="V18" si="34">TRUNC(V17*$C17,2)</f>
        <v>0</v>
      </c>
    </row>
    <row r="19" spans="2:23" x14ac:dyDescent="0.25">
      <c r="B19" s="224" t="s">
        <v>26</v>
      </c>
      <c r="C19" s="225">
        <f>Somatório!F15</f>
        <v>266117.37</v>
      </c>
      <c r="D19" s="226" t="s">
        <v>65</v>
      </c>
      <c r="E19" s="104">
        <v>0.3</v>
      </c>
      <c r="F19" s="104">
        <v>0.3</v>
      </c>
      <c r="G19" s="104">
        <v>0.2</v>
      </c>
      <c r="H19" s="104">
        <v>0.1</v>
      </c>
      <c r="I19" s="104">
        <v>0.1</v>
      </c>
      <c r="J19" s="105"/>
      <c r="K19" s="105"/>
      <c r="L19" s="105"/>
      <c r="M19" s="105"/>
      <c r="N19" s="105"/>
      <c r="O19" s="105"/>
      <c r="P19" s="105"/>
      <c r="Q19" s="105"/>
      <c r="R19" s="105"/>
      <c r="S19" s="105"/>
      <c r="T19" s="105"/>
      <c r="U19" s="105"/>
      <c r="V19" s="105"/>
      <c r="W19" s="111">
        <f>SUM(E19:V19)</f>
        <v>1</v>
      </c>
    </row>
    <row r="20" spans="2:23" x14ac:dyDescent="0.25">
      <c r="B20" s="224" t="s">
        <v>26</v>
      </c>
      <c r="C20" s="225"/>
      <c r="D20" s="226" t="s">
        <v>65</v>
      </c>
      <c r="E20" s="107">
        <f>TRUNC(E19*$C19,2)</f>
        <v>79835.210000000006</v>
      </c>
      <c r="F20" s="107">
        <f t="shared" ref="F20" si="35">TRUNC(F19*$C19,2)</f>
        <v>79835.210000000006</v>
      </c>
      <c r="G20" s="107">
        <f t="shared" ref="G20" si="36">TRUNC(G19*$C19,2)</f>
        <v>53223.47</v>
      </c>
      <c r="H20" s="107">
        <f t="shared" ref="H20" si="37">TRUNC(H19*$C19,2)</f>
        <v>26611.73</v>
      </c>
      <c r="I20" s="107">
        <f t="shared" ref="I20" si="38">TRUNC(I19*$C19,2)</f>
        <v>26611.73</v>
      </c>
      <c r="J20" s="107">
        <f t="shared" ref="J20" si="39">TRUNC(J19*$C19,2)</f>
        <v>0</v>
      </c>
      <c r="K20" s="107">
        <f t="shared" ref="K20" si="40">TRUNC(K19*$C19,2)</f>
        <v>0</v>
      </c>
      <c r="L20" s="107">
        <f t="shared" ref="L20" si="41">TRUNC(L19*$C19,2)</f>
        <v>0</v>
      </c>
      <c r="M20" s="107">
        <f t="shared" ref="M20" si="42">TRUNC(M19*$C19,2)</f>
        <v>0</v>
      </c>
      <c r="N20" s="107">
        <f t="shared" ref="N20" si="43">TRUNC(N19*$C19,2)</f>
        <v>0</v>
      </c>
      <c r="O20" s="107">
        <f t="shared" ref="O20" si="44">TRUNC(O19*$C19,2)</f>
        <v>0</v>
      </c>
      <c r="P20" s="107">
        <f t="shared" ref="P20" si="45">TRUNC(P19*$C19,2)</f>
        <v>0</v>
      </c>
      <c r="Q20" s="107">
        <f t="shared" ref="Q20" si="46">TRUNC(Q19*$C19,2)</f>
        <v>0</v>
      </c>
      <c r="R20" s="107">
        <f t="shared" ref="R20" si="47">TRUNC(R19*$C19,2)</f>
        <v>0</v>
      </c>
      <c r="S20" s="107">
        <f t="shared" ref="S20" si="48">TRUNC(S19*$C19,2)</f>
        <v>0</v>
      </c>
      <c r="T20" s="107">
        <f t="shared" ref="T20" si="49">TRUNC(T19*$C19,2)</f>
        <v>0</v>
      </c>
      <c r="U20" s="107">
        <f t="shared" ref="U20" si="50">TRUNC(U19*$C19,2)</f>
        <v>0</v>
      </c>
      <c r="V20" s="107">
        <f t="shared" ref="V20" si="51">TRUNC(V19*$C19,2)</f>
        <v>0</v>
      </c>
    </row>
    <row r="21" spans="2:23" x14ac:dyDescent="0.25">
      <c r="B21" s="224" t="s">
        <v>28</v>
      </c>
      <c r="C21" s="225">
        <f>Somatório!F16</f>
        <v>598646.56000000006</v>
      </c>
      <c r="D21" s="226" t="s">
        <v>65</v>
      </c>
      <c r="E21" s="105"/>
      <c r="F21" s="104">
        <v>0.1</v>
      </c>
      <c r="G21" s="104">
        <v>0.2</v>
      </c>
      <c r="H21" s="104">
        <v>0.2</v>
      </c>
      <c r="I21" s="104">
        <v>0.2</v>
      </c>
      <c r="J21" s="104">
        <v>0.1</v>
      </c>
      <c r="K21" s="104">
        <v>0.1</v>
      </c>
      <c r="L21" s="104">
        <v>0.05</v>
      </c>
      <c r="M21" s="104">
        <v>0.05</v>
      </c>
      <c r="N21" s="105"/>
      <c r="O21" s="105"/>
      <c r="P21" s="105"/>
      <c r="Q21" s="105"/>
      <c r="R21" s="105"/>
      <c r="S21" s="105"/>
      <c r="T21" s="105"/>
      <c r="U21" s="105"/>
      <c r="V21" s="105"/>
      <c r="W21" s="111">
        <f>SUM(E21:V21)</f>
        <v>1</v>
      </c>
    </row>
    <row r="22" spans="2:23" x14ac:dyDescent="0.25">
      <c r="B22" s="224" t="s">
        <v>28</v>
      </c>
      <c r="C22" s="225"/>
      <c r="D22" s="226" t="s">
        <v>65</v>
      </c>
      <c r="E22" s="107">
        <f>TRUNC(E21*$C21,2)</f>
        <v>0</v>
      </c>
      <c r="F22" s="107">
        <f t="shared" ref="F22" si="52">TRUNC(F21*$C21,2)</f>
        <v>59864.65</v>
      </c>
      <c r="G22" s="107">
        <f t="shared" ref="G22" si="53">TRUNC(G21*$C21,2)</f>
        <v>119729.31</v>
      </c>
      <c r="H22" s="107">
        <f t="shared" ref="H22" si="54">TRUNC(H21*$C21,2)</f>
        <v>119729.31</v>
      </c>
      <c r="I22" s="107">
        <f t="shared" ref="I22" si="55">TRUNC(I21*$C21,2)</f>
        <v>119729.31</v>
      </c>
      <c r="J22" s="107">
        <f t="shared" ref="J22" si="56">TRUNC(J21*$C21,2)</f>
        <v>59864.65</v>
      </c>
      <c r="K22" s="107">
        <f t="shared" ref="K22" si="57">TRUNC(K21*$C21,2)</f>
        <v>59864.65</v>
      </c>
      <c r="L22" s="107">
        <f t="shared" ref="L22" si="58">TRUNC(L21*$C21,2)</f>
        <v>29932.32</v>
      </c>
      <c r="M22" s="107">
        <f t="shared" ref="M22" si="59">TRUNC(M21*$C21,2)</f>
        <v>29932.32</v>
      </c>
      <c r="N22" s="107">
        <f t="shared" ref="N22" si="60">TRUNC(N21*$C21,2)</f>
        <v>0</v>
      </c>
      <c r="O22" s="107">
        <f t="shared" ref="O22" si="61">TRUNC(O21*$C21,2)</f>
        <v>0</v>
      </c>
      <c r="P22" s="107">
        <f t="shared" ref="P22" si="62">TRUNC(P21*$C21,2)</f>
        <v>0</v>
      </c>
      <c r="Q22" s="107">
        <f t="shared" ref="Q22" si="63">TRUNC(Q21*$C21,2)</f>
        <v>0</v>
      </c>
      <c r="R22" s="107">
        <f t="shared" ref="R22" si="64">TRUNC(R21*$C21,2)</f>
        <v>0</v>
      </c>
      <c r="S22" s="107">
        <f t="shared" ref="S22" si="65">TRUNC(S21*$C21,2)</f>
        <v>0</v>
      </c>
      <c r="T22" s="107">
        <f t="shared" ref="T22" si="66">TRUNC(T21*$C21,2)</f>
        <v>0</v>
      </c>
      <c r="U22" s="107">
        <f t="shared" ref="U22" si="67">TRUNC(U21*$C21,2)</f>
        <v>0</v>
      </c>
      <c r="V22" s="107">
        <f t="shared" ref="V22" si="68">TRUNC(V21*$C21,2)</f>
        <v>0</v>
      </c>
    </row>
    <row r="23" spans="2:23" x14ac:dyDescent="0.25">
      <c r="B23" s="224" t="s">
        <v>66</v>
      </c>
      <c r="C23" s="225">
        <f>Somatório!F17</f>
        <v>511873.67</v>
      </c>
      <c r="D23" s="226" t="s">
        <v>65</v>
      </c>
      <c r="E23" s="105"/>
      <c r="F23" s="105"/>
      <c r="G23" s="104">
        <v>0.1</v>
      </c>
      <c r="H23" s="104">
        <v>0.1</v>
      </c>
      <c r="I23" s="104">
        <v>0.12</v>
      </c>
      <c r="J23" s="104">
        <v>0.13</v>
      </c>
      <c r="K23" s="104">
        <v>0.05</v>
      </c>
      <c r="L23" s="104">
        <v>0.05</v>
      </c>
      <c r="M23" s="104">
        <v>7.4999999999999997E-2</v>
      </c>
      <c r="N23" s="104">
        <v>7.4999999999999997E-2</v>
      </c>
      <c r="O23" s="104">
        <v>7.4999999999999997E-2</v>
      </c>
      <c r="P23" s="104">
        <v>7.4999999999999997E-2</v>
      </c>
      <c r="Q23" s="104">
        <v>7.4999999999999997E-2</v>
      </c>
      <c r="R23" s="105"/>
      <c r="S23" s="105"/>
      <c r="T23" s="105"/>
      <c r="U23" s="104">
        <v>0.05</v>
      </c>
      <c r="V23" s="104">
        <v>2.5000000000000001E-2</v>
      </c>
      <c r="W23" s="111">
        <f>SUM(E23:V23)</f>
        <v>0.99999999999999989</v>
      </c>
    </row>
    <row r="24" spans="2:23" x14ac:dyDescent="0.25">
      <c r="B24" s="224" t="s">
        <v>66</v>
      </c>
      <c r="C24" s="225"/>
      <c r="D24" s="226" t="s">
        <v>65</v>
      </c>
      <c r="E24" s="107">
        <f>TRUNC(E23*$C23,2)</f>
        <v>0</v>
      </c>
      <c r="F24" s="107">
        <f t="shared" ref="F24" si="69">TRUNC(F23*$C23,2)</f>
        <v>0</v>
      </c>
      <c r="G24" s="107">
        <f t="shared" ref="G24" si="70">TRUNC(G23*$C23,2)</f>
        <v>51187.360000000001</v>
      </c>
      <c r="H24" s="107">
        <f t="shared" ref="H24" si="71">TRUNC(H23*$C23,2)</f>
        <v>51187.360000000001</v>
      </c>
      <c r="I24" s="107">
        <f t="shared" ref="I24" si="72">TRUNC(I23*$C23,2)</f>
        <v>61424.84</v>
      </c>
      <c r="J24" s="107">
        <f t="shared" ref="J24" si="73">TRUNC(J23*$C23,2)</f>
        <v>66543.570000000007</v>
      </c>
      <c r="K24" s="107">
        <f t="shared" ref="K24" si="74">TRUNC(K23*$C23,2)</f>
        <v>25593.68</v>
      </c>
      <c r="L24" s="107">
        <f t="shared" ref="L24" si="75">TRUNC(L23*$C23,2)</f>
        <v>25593.68</v>
      </c>
      <c r="M24" s="107">
        <f t="shared" ref="M24" si="76">TRUNC(M23*$C23,2)</f>
        <v>38390.519999999997</v>
      </c>
      <c r="N24" s="107">
        <f t="shared" ref="N24" si="77">TRUNC(N23*$C23,2)</f>
        <v>38390.519999999997</v>
      </c>
      <c r="O24" s="107">
        <f t="shared" ref="O24" si="78">TRUNC(O23*$C23,2)</f>
        <v>38390.519999999997</v>
      </c>
      <c r="P24" s="107">
        <f t="shared" ref="P24" si="79">TRUNC(P23*$C23,2)</f>
        <v>38390.519999999997</v>
      </c>
      <c r="Q24" s="107">
        <f t="shared" ref="Q24" si="80">TRUNC(Q23*$C23,2)</f>
        <v>38390.519999999997</v>
      </c>
      <c r="R24" s="107">
        <f t="shared" ref="R24" si="81">TRUNC(R23*$C23,2)</f>
        <v>0</v>
      </c>
      <c r="S24" s="107">
        <f t="shared" ref="S24" si="82">TRUNC(S23*$C23,2)</f>
        <v>0</v>
      </c>
      <c r="T24" s="107">
        <f t="shared" ref="T24" si="83">TRUNC(T23*$C23,2)</f>
        <v>0</v>
      </c>
      <c r="U24" s="107">
        <f t="shared" ref="U24" si="84">TRUNC(U23*$C23,2)</f>
        <v>25593.68</v>
      </c>
      <c r="V24" s="107">
        <f t="shared" ref="V24" si="85">TRUNC(V23*$C23,2)</f>
        <v>12796.84</v>
      </c>
    </row>
    <row r="25" spans="2:23" x14ac:dyDescent="0.25">
      <c r="B25" s="224" t="s">
        <v>67</v>
      </c>
      <c r="C25" s="225">
        <f>Somatório!F18</f>
        <v>167562.47</v>
      </c>
      <c r="D25" s="226" t="s">
        <v>65</v>
      </c>
      <c r="E25" s="105"/>
      <c r="F25" s="105"/>
      <c r="G25" s="104">
        <v>0.1</v>
      </c>
      <c r="H25" s="104">
        <v>0.1</v>
      </c>
      <c r="I25" s="104">
        <v>0.12</v>
      </c>
      <c r="J25" s="104">
        <v>0.13</v>
      </c>
      <c r="K25" s="104">
        <v>0.05</v>
      </c>
      <c r="L25" s="104">
        <v>0.05</v>
      </c>
      <c r="M25" s="104">
        <v>7.4999999999999997E-2</v>
      </c>
      <c r="N25" s="104">
        <v>7.4999999999999997E-2</v>
      </c>
      <c r="O25" s="104">
        <v>7.4999999999999997E-2</v>
      </c>
      <c r="P25" s="104">
        <v>7.4999999999999997E-2</v>
      </c>
      <c r="Q25" s="104">
        <v>7.4999999999999997E-2</v>
      </c>
      <c r="R25" s="105"/>
      <c r="S25" s="105"/>
      <c r="T25" s="105"/>
      <c r="U25" s="104">
        <v>0.05</v>
      </c>
      <c r="V25" s="104">
        <v>2.5000000000000001E-2</v>
      </c>
      <c r="W25" s="111">
        <f>SUM(E25:V25)</f>
        <v>0.99999999999999989</v>
      </c>
    </row>
    <row r="26" spans="2:23" x14ac:dyDescent="0.25">
      <c r="B26" s="224" t="s">
        <v>67</v>
      </c>
      <c r="C26" s="225"/>
      <c r="D26" s="226" t="s">
        <v>65</v>
      </c>
      <c r="E26" s="107">
        <f>TRUNC(E25*$C25,2)</f>
        <v>0</v>
      </c>
      <c r="F26" s="107">
        <f t="shared" ref="F26" si="86">TRUNC(F25*$C25,2)</f>
        <v>0</v>
      </c>
      <c r="G26" s="107">
        <f t="shared" ref="G26" si="87">TRUNC(G25*$C25,2)</f>
        <v>16756.240000000002</v>
      </c>
      <c r="H26" s="107">
        <f t="shared" ref="H26" si="88">TRUNC(H25*$C25,2)</f>
        <v>16756.240000000002</v>
      </c>
      <c r="I26" s="107">
        <f t="shared" ref="I26" si="89">TRUNC(I25*$C25,2)</f>
        <v>20107.490000000002</v>
      </c>
      <c r="J26" s="107">
        <f t="shared" ref="J26" si="90">TRUNC(J25*$C25,2)</f>
        <v>21783.119999999999</v>
      </c>
      <c r="K26" s="107">
        <f t="shared" ref="K26" si="91">TRUNC(K25*$C25,2)</f>
        <v>8378.1200000000008</v>
      </c>
      <c r="L26" s="107">
        <f t="shared" ref="L26" si="92">TRUNC(L25*$C25,2)</f>
        <v>8378.1200000000008</v>
      </c>
      <c r="M26" s="107">
        <f t="shared" ref="M26" si="93">TRUNC(M25*$C25,2)</f>
        <v>12567.18</v>
      </c>
      <c r="N26" s="107">
        <f t="shared" ref="N26" si="94">TRUNC(N25*$C25,2)</f>
        <v>12567.18</v>
      </c>
      <c r="O26" s="107">
        <f t="shared" ref="O26" si="95">TRUNC(O25*$C25,2)</f>
        <v>12567.18</v>
      </c>
      <c r="P26" s="107">
        <f t="shared" ref="P26" si="96">TRUNC(P25*$C25,2)</f>
        <v>12567.18</v>
      </c>
      <c r="Q26" s="107">
        <f t="shared" ref="Q26" si="97">TRUNC(Q25*$C25,2)</f>
        <v>12567.18</v>
      </c>
      <c r="R26" s="107">
        <f t="shared" ref="R26" si="98">TRUNC(R25*$C25,2)</f>
        <v>0</v>
      </c>
      <c r="S26" s="107">
        <f t="shared" ref="S26" si="99">TRUNC(S25*$C25,2)</f>
        <v>0</v>
      </c>
      <c r="T26" s="107">
        <f t="shared" ref="T26" si="100">TRUNC(T25*$C25,2)</f>
        <v>0</v>
      </c>
      <c r="U26" s="107">
        <f t="shared" ref="U26" si="101">TRUNC(U25*$C25,2)</f>
        <v>8378.1200000000008</v>
      </c>
      <c r="V26" s="107">
        <f t="shared" ref="V26" si="102">TRUNC(V25*$C25,2)</f>
        <v>4189.0600000000004</v>
      </c>
    </row>
    <row r="27" spans="2:23" x14ac:dyDescent="0.25">
      <c r="B27" s="224" t="s">
        <v>68</v>
      </c>
      <c r="C27" s="225">
        <f>Somatório!F19</f>
        <v>91247.74</v>
      </c>
      <c r="D27" s="226" t="s">
        <v>65</v>
      </c>
      <c r="E27" s="105"/>
      <c r="F27" s="105"/>
      <c r="G27" s="105"/>
      <c r="H27" s="105"/>
      <c r="I27" s="105"/>
      <c r="J27" s="105"/>
      <c r="K27" s="105"/>
      <c r="L27" s="105"/>
      <c r="M27" s="105"/>
      <c r="N27" s="105"/>
      <c r="O27" s="105"/>
      <c r="P27" s="105"/>
      <c r="Q27" s="105"/>
      <c r="R27" s="104">
        <v>0.5</v>
      </c>
      <c r="S27" s="104">
        <v>0.5</v>
      </c>
      <c r="T27" s="105"/>
      <c r="U27" s="105"/>
      <c r="V27" s="105"/>
      <c r="W27" s="111">
        <f>SUM(E27:V27)</f>
        <v>1</v>
      </c>
    </row>
    <row r="28" spans="2:23" x14ac:dyDescent="0.25">
      <c r="B28" s="224" t="s">
        <v>68</v>
      </c>
      <c r="C28" s="225"/>
      <c r="D28" s="226" t="s">
        <v>65</v>
      </c>
      <c r="E28" s="107">
        <f>TRUNC(E27*$C27,2)</f>
        <v>0</v>
      </c>
      <c r="F28" s="107">
        <f t="shared" ref="F28" si="103">TRUNC(F27*$C27,2)</f>
        <v>0</v>
      </c>
      <c r="G28" s="107">
        <f t="shared" ref="G28" si="104">TRUNC(G27*$C27,2)</f>
        <v>0</v>
      </c>
      <c r="H28" s="107">
        <f t="shared" ref="H28" si="105">TRUNC(H27*$C27,2)</f>
        <v>0</v>
      </c>
      <c r="I28" s="107">
        <f t="shared" ref="I28" si="106">TRUNC(I27*$C27,2)</f>
        <v>0</v>
      </c>
      <c r="J28" s="107">
        <f t="shared" ref="J28" si="107">TRUNC(J27*$C27,2)</f>
        <v>0</v>
      </c>
      <c r="K28" s="107">
        <f t="shared" ref="K28" si="108">TRUNC(K27*$C27,2)</f>
        <v>0</v>
      </c>
      <c r="L28" s="107">
        <f t="shared" ref="L28" si="109">TRUNC(L27*$C27,2)</f>
        <v>0</v>
      </c>
      <c r="M28" s="107">
        <f t="shared" ref="M28" si="110">TRUNC(M27*$C27,2)</f>
        <v>0</v>
      </c>
      <c r="N28" s="107">
        <f t="shared" ref="N28" si="111">TRUNC(N27*$C27,2)</f>
        <v>0</v>
      </c>
      <c r="O28" s="107">
        <f t="shared" ref="O28" si="112">TRUNC(O27*$C27,2)</f>
        <v>0</v>
      </c>
      <c r="P28" s="107">
        <f t="shared" ref="P28" si="113">TRUNC(P27*$C27,2)</f>
        <v>0</v>
      </c>
      <c r="Q28" s="107">
        <f t="shared" ref="Q28" si="114">TRUNC(Q27*$C27,2)</f>
        <v>0</v>
      </c>
      <c r="R28" s="107">
        <f t="shared" ref="R28" si="115">TRUNC(R27*$C27,2)</f>
        <v>45623.87</v>
      </c>
      <c r="S28" s="107">
        <f t="shared" ref="S28" si="116">TRUNC(S27*$C27,2)</f>
        <v>45623.87</v>
      </c>
      <c r="T28" s="107">
        <f t="shared" ref="T28" si="117">TRUNC(T27*$C27,2)</f>
        <v>0</v>
      </c>
      <c r="U28" s="107">
        <f t="shared" ref="U28" si="118">TRUNC(U27*$C27,2)</f>
        <v>0</v>
      </c>
      <c r="V28" s="107">
        <f t="shared" ref="V28" si="119">TRUNC(V27*$C27,2)</f>
        <v>0</v>
      </c>
    </row>
    <row r="29" spans="2:23" x14ac:dyDescent="0.25">
      <c r="B29" s="224" t="s">
        <v>69</v>
      </c>
      <c r="C29" s="225">
        <f>Somatório!F20</f>
        <v>173034.89</v>
      </c>
      <c r="D29" s="226" t="s">
        <v>65</v>
      </c>
      <c r="E29" s="105"/>
      <c r="F29" s="105"/>
      <c r="G29" s="105"/>
      <c r="H29" s="105"/>
      <c r="I29" s="104">
        <v>0.1</v>
      </c>
      <c r="J29" s="104">
        <v>0.1</v>
      </c>
      <c r="K29" s="104">
        <v>0.13</v>
      </c>
      <c r="L29" s="104">
        <v>0.13</v>
      </c>
      <c r="M29" s="104">
        <v>0.13</v>
      </c>
      <c r="N29" s="104">
        <v>0.13</v>
      </c>
      <c r="O29" s="104">
        <v>0.13</v>
      </c>
      <c r="P29" s="104">
        <v>0.1</v>
      </c>
      <c r="Q29" s="104">
        <v>0.05</v>
      </c>
      <c r="R29" s="105"/>
      <c r="S29" s="105"/>
      <c r="T29" s="105"/>
      <c r="U29" s="105"/>
      <c r="V29" s="105"/>
      <c r="W29" s="111">
        <f>SUM(E29:V29)</f>
        <v>1</v>
      </c>
    </row>
    <row r="30" spans="2:23" x14ac:dyDescent="0.25">
      <c r="B30" s="224" t="s">
        <v>69</v>
      </c>
      <c r="C30" s="225"/>
      <c r="D30" s="226" t="s">
        <v>65</v>
      </c>
      <c r="E30" s="107">
        <f>TRUNC(E29*$C29,2)</f>
        <v>0</v>
      </c>
      <c r="F30" s="107">
        <f t="shared" ref="F30" si="120">TRUNC(F29*$C29,2)</f>
        <v>0</v>
      </c>
      <c r="G30" s="107">
        <f t="shared" ref="G30" si="121">TRUNC(G29*$C29,2)</f>
        <v>0</v>
      </c>
      <c r="H30" s="107">
        <f t="shared" ref="H30" si="122">TRUNC(H29*$C29,2)</f>
        <v>0</v>
      </c>
      <c r="I30" s="107">
        <f t="shared" ref="I30" si="123">TRUNC(I29*$C29,2)</f>
        <v>17303.48</v>
      </c>
      <c r="J30" s="107">
        <f t="shared" ref="J30" si="124">TRUNC(J29*$C29,2)</f>
        <v>17303.48</v>
      </c>
      <c r="K30" s="107">
        <f t="shared" ref="K30" si="125">TRUNC(K29*$C29,2)</f>
        <v>22494.53</v>
      </c>
      <c r="L30" s="107">
        <f t="shared" ref="L30" si="126">TRUNC(L29*$C29,2)</f>
        <v>22494.53</v>
      </c>
      <c r="M30" s="107">
        <f t="shared" ref="M30" si="127">TRUNC(M29*$C29,2)</f>
        <v>22494.53</v>
      </c>
      <c r="N30" s="107">
        <f t="shared" ref="N30" si="128">TRUNC(N29*$C29,2)</f>
        <v>22494.53</v>
      </c>
      <c r="O30" s="107">
        <f t="shared" ref="O30" si="129">TRUNC(O29*$C29,2)</f>
        <v>22494.53</v>
      </c>
      <c r="P30" s="107">
        <f t="shared" ref="P30" si="130">TRUNC(P29*$C29,2)</f>
        <v>17303.48</v>
      </c>
      <c r="Q30" s="107">
        <f t="shared" ref="Q30" si="131">TRUNC(Q29*$C29,2)</f>
        <v>8651.74</v>
      </c>
      <c r="R30" s="107">
        <f t="shared" ref="R30" si="132">TRUNC(R29*$C29,2)</f>
        <v>0</v>
      </c>
      <c r="S30" s="107">
        <f t="shared" ref="S30" si="133">TRUNC(S29*$C29,2)</f>
        <v>0</v>
      </c>
      <c r="T30" s="107">
        <f t="shared" ref="T30" si="134">TRUNC(T29*$C29,2)</f>
        <v>0</v>
      </c>
      <c r="U30" s="107">
        <f t="shared" ref="U30" si="135">TRUNC(U29*$C29,2)</f>
        <v>0</v>
      </c>
      <c r="V30" s="107">
        <f t="shared" ref="V30" si="136">TRUNC(V29*$C29,2)</f>
        <v>0</v>
      </c>
    </row>
    <row r="31" spans="2:23" x14ac:dyDescent="0.25">
      <c r="B31" s="224" t="s">
        <v>38</v>
      </c>
      <c r="C31" s="225">
        <f>Somatório!F21</f>
        <v>35314.76</v>
      </c>
      <c r="D31" s="226" t="s">
        <v>65</v>
      </c>
      <c r="E31" s="105"/>
      <c r="F31" s="105"/>
      <c r="G31" s="104">
        <v>0.35</v>
      </c>
      <c r="H31" s="105"/>
      <c r="I31" s="105"/>
      <c r="J31" s="104">
        <v>0.2</v>
      </c>
      <c r="K31" s="104">
        <v>0.25</v>
      </c>
      <c r="L31" s="104">
        <v>0.2</v>
      </c>
      <c r="M31" s="105"/>
      <c r="N31" s="105"/>
      <c r="O31" s="105"/>
      <c r="P31" s="105"/>
      <c r="Q31" s="105"/>
      <c r="R31" s="105"/>
      <c r="S31" s="105"/>
      <c r="T31" s="105"/>
      <c r="U31" s="105"/>
      <c r="V31" s="105"/>
      <c r="W31" s="111">
        <f>SUM(E31:V31)</f>
        <v>1</v>
      </c>
    </row>
    <row r="32" spans="2:23" x14ac:dyDescent="0.25">
      <c r="B32" s="224" t="s">
        <v>38</v>
      </c>
      <c r="C32" s="225"/>
      <c r="D32" s="226" t="s">
        <v>65</v>
      </c>
      <c r="E32" s="107">
        <f>TRUNC(E31*$C31,2)</f>
        <v>0</v>
      </c>
      <c r="F32" s="107">
        <f t="shared" ref="F32" si="137">TRUNC(F31*$C31,2)</f>
        <v>0</v>
      </c>
      <c r="G32" s="107">
        <f t="shared" ref="G32" si="138">TRUNC(G31*$C31,2)</f>
        <v>12360.16</v>
      </c>
      <c r="H32" s="107">
        <f t="shared" ref="H32" si="139">TRUNC(H31*$C31,2)</f>
        <v>0</v>
      </c>
      <c r="I32" s="107">
        <f t="shared" ref="I32" si="140">TRUNC(I31*$C31,2)</f>
        <v>0</v>
      </c>
      <c r="J32" s="107">
        <f t="shared" ref="J32" si="141">TRUNC(J31*$C31,2)</f>
        <v>7062.95</v>
      </c>
      <c r="K32" s="107">
        <f t="shared" ref="K32" si="142">TRUNC(K31*$C31,2)</f>
        <v>8828.69</v>
      </c>
      <c r="L32" s="107">
        <f t="shared" ref="L32" si="143">TRUNC(L31*$C31,2)</f>
        <v>7062.95</v>
      </c>
      <c r="M32" s="107">
        <f t="shared" ref="M32" si="144">TRUNC(M31*$C31,2)</f>
        <v>0</v>
      </c>
      <c r="N32" s="107">
        <f t="shared" ref="N32" si="145">TRUNC(N31*$C31,2)</f>
        <v>0</v>
      </c>
      <c r="O32" s="107">
        <f t="shared" ref="O32" si="146">TRUNC(O31*$C31,2)</f>
        <v>0</v>
      </c>
      <c r="P32" s="107">
        <f t="shared" ref="P32" si="147">TRUNC(P31*$C31,2)</f>
        <v>0</v>
      </c>
      <c r="Q32" s="107">
        <f t="shared" ref="Q32" si="148">TRUNC(Q31*$C31,2)</f>
        <v>0</v>
      </c>
      <c r="R32" s="107">
        <f t="shared" ref="R32" si="149">TRUNC(R31*$C31,2)</f>
        <v>0</v>
      </c>
      <c r="S32" s="107">
        <f t="shared" ref="S32" si="150">TRUNC(S31*$C31,2)</f>
        <v>0</v>
      </c>
      <c r="T32" s="107">
        <f t="shared" ref="T32" si="151">TRUNC(T31*$C31,2)</f>
        <v>0</v>
      </c>
      <c r="U32" s="107">
        <f t="shared" ref="U32" si="152">TRUNC(U31*$C31,2)</f>
        <v>0</v>
      </c>
      <c r="V32" s="107">
        <f t="shared" ref="V32" si="153">TRUNC(V31*$C31,2)</f>
        <v>0</v>
      </c>
    </row>
    <row r="33" spans="2:23" x14ac:dyDescent="0.25">
      <c r="B33" s="224" t="s">
        <v>70</v>
      </c>
      <c r="C33" s="225">
        <f>Somatório!F22</f>
        <v>603991.56000000006</v>
      </c>
      <c r="D33" s="226" t="s">
        <v>65</v>
      </c>
      <c r="E33" s="105"/>
      <c r="F33" s="105"/>
      <c r="G33" s="105"/>
      <c r="H33" s="105"/>
      <c r="I33" s="104">
        <v>0.125</v>
      </c>
      <c r="J33" s="104">
        <v>0.125</v>
      </c>
      <c r="K33" s="104">
        <v>0.125</v>
      </c>
      <c r="L33" s="104">
        <v>0.125</v>
      </c>
      <c r="M33" s="104">
        <v>0.1</v>
      </c>
      <c r="N33" s="104">
        <v>0.1</v>
      </c>
      <c r="O33" s="104">
        <v>0.1</v>
      </c>
      <c r="P33" s="104">
        <v>0.1</v>
      </c>
      <c r="Q33" s="104">
        <v>0.05</v>
      </c>
      <c r="R33" s="104">
        <v>0.05</v>
      </c>
      <c r="S33" s="105"/>
      <c r="T33" s="105"/>
      <c r="U33" s="105"/>
      <c r="V33" s="105"/>
      <c r="W33" s="111">
        <f>SUM(E33:V33)</f>
        <v>1</v>
      </c>
    </row>
    <row r="34" spans="2:23" x14ac:dyDescent="0.25">
      <c r="B34" s="224" t="s">
        <v>70</v>
      </c>
      <c r="C34" s="225"/>
      <c r="D34" s="226" t="s">
        <v>65</v>
      </c>
      <c r="E34" s="107">
        <f>TRUNC(E33*$C33,2)</f>
        <v>0</v>
      </c>
      <c r="F34" s="107">
        <f t="shared" ref="F34" si="154">TRUNC(F33*$C33,2)</f>
        <v>0</v>
      </c>
      <c r="G34" s="107">
        <f t="shared" ref="G34" si="155">TRUNC(G33*$C33,2)</f>
        <v>0</v>
      </c>
      <c r="H34" s="107">
        <f t="shared" ref="H34" si="156">TRUNC(H33*$C33,2)</f>
        <v>0</v>
      </c>
      <c r="I34" s="107">
        <f t="shared" ref="I34" si="157">TRUNC(I33*$C33,2)</f>
        <v>75498.94</v>
      </c>
      <c r="J34" s="107">
        <f t="shared" ref="J34" si="158">TRUNC(J33*$C33,2)</f>
        <v>75498.94</v>
      </c>
      <c r="K34" s="107">
        <f t="shared" ref="K34" si="159">TRUNC(K33*$C33,2)</f>
        <v>75498.94</v>
      </c>
      <c r="L34" s="107">
        <f t="shared" ref="L34" si="160">TRUNC(L33*$C33,2)</f>
        <v>75498.94</v>
      </c>
      <c r="M34" s="107">
        <f t="shared" ref="M34" si="161">TRUNC(M33*$C33,2)</f>
        <v>60399.15</v>
      </c>
      <c r="N34" s="107">
        <f t="shared" ref="N34" si="162">TRUNC(N33*$C33,2)</f>
        <v>60399.15</v>
      </c>
      <c r="O34" s="107">
        <f t="shared" ref="O34" si="163">TRUNC(O33*$C33,2)</f>
        <v>60399.15</v>
      </c>
      <c r="P34" s="107">
        <f t="shared" ref="P34" si="164">TRUNC(P33*$C33,2)</f>
        <v>60399.15</v>
      </c>
      <c r="Q34" s="107">
        <f t="shared" ref="Q34" si="165">TRUNC(Q33*$C33,2)</f>
        <v>30199.57</v>
      </c>
      <c r="R34" s="107">
        <f t="shared" ref="R34" si="166">TRUNC(R33*$C33,2)</f>
        <v>30199.57</v>
      </c>
      <c r="S34" s="107">
        <f t="shared" ref="S34" si="167">TRUNC(S33*$C33,2)</f>
        <v>0</v>
      </c>
      <c r="T34" s="107">
        <f t="shared" ref="T34" si="168">TRUNC(T33*$C33,2)</f>
        <v>0</v>
      </c>
      <c r="U34" s="107">
        <f t="shared" ref="U34" si="169">TRUNC(U33*$C33,2)</f>
        <v>0</v>
      </c>
      <c r="V34" s="107">
        <f t="shared" ref="V34" si="170">TRUNC(V33*$C33,2)</f>
        <v>0</v>
      </c>
    </row>
    <row r="35" spans="2:23" x14ac:dyDescent="0.25">
      <c r="B35" s="224" t="s">
        <v>42</v>
      </c>
      <c r="C35" s="225">
        <f>Somatório!F23</f>
        <v>167371.69</v>
      </c>
      <c r="D35" s="226" t="s">
        <v>65</v>
      </c>
      <c r="E35" s="105"/>
      <c r="F35" s="105"/>
      <c r="G35" s="105"/>
      <c r="H35" s="105"/>
      <c r="I35" s="105"/>
      <c r="J35" s="105"/>
      <c r="K35" s="105"/>
      <c r="L35" s="105"/>
      <c r="M35" s="104">
        <v>0.05</v>
      </c>
      <c r="N35" s="104">
        <v>0.05</v>
      </c>
      <c r="O35" s="104">
        <v>7.4999999999999997E-2</v>
      </c>
      <c r="P35" s="104">
        <v>7.4999999999999997E-2</v>
      </c>
      <c r="Q35" s="104">
        <v>0.15</v>
      </c>
      <c r="R35" s="104">
        <v>0.15</v>
      </c>
      <c r="S35" s="104">
        <v>0.15</v>
      </c>
      <c r="T35" s="104">
        <v>0.15</v>
      </c>
      <c r="U35" s="104">
        <v>0.15</v>
      </c>
      <c r="V35" s="105"/>
      <c r="W35" s="111">
        <f>SUM(E35:V35)</f>
        <v>1</v>
      </c>
    </row>
    <row r="36" spans="2:23" x14ac:dyDescent="0.25">
      <c r="B36" s="224" t="s">
        <v>42</v>
      </c>
      <c r="C36" s="225"/>
      <c r="D36" s="226" t="s">
        <v>65</v>
      </c>
      <c r="E36" s="107">
        <f>TRUNC(E35*$C35,2)</f>
        <v>0</v>
      </c>
      <c r="F36" s="107">
        <f t="shared" ref="F36" si="171">TRUNC(F35*$C35,2)</f>
        <v>0</v>
      </c>
      <c r="G36" s="107">
        <f t="shared" ref="G36" si="172">TRUNC(G35*$C35,2)</f>
        <v>0</v>
      </c>
      <c r="H36" s="107">
        <f t="shared" ref="H36" si="173">TRUNC(H35*$C35,2)</f>
        <v>0</v>
      </c>
      <c r="I36" s="107">
        <f t="shared" ref="I36" si="174">TRUNC(I35*$C35,2)</f>
        <v>0</v>
      </c>
      <c r="J36" s="107">
        <f t="shared" ref="J36" si="175">TRUNC(J35*$C35,2)</f>
        <v>0</v>
      </c>
      <c r="K36" s="107">
        <f t="shared" ref="K36" si="176">TRUNC(K35*$C35,2)</f>
        <v>0</v>
      </c>
      <c r="L36" s="107">
        <f t="shared" ref="L36" si="177">TRUNC(L35*$C35,2)</f>
        <v>0</v>
      </c>
      <c r="M36" s="107">
        <f t="shared" ref="M36" si="178">TRUNC(M35*$C35,2)</f>
        <v>8368.58</v>
      </c>
      <c r="N36" s="107">
        <f t="shared" ref="N36" si="179">TRUNC(N35*$C35,2)</f>
        <v>8368.58</v>
      </c>
      <c r="O36" s="107">
        <f t="shared" ref="O36" si="180">TRUNC(O35*$C35,2)</f>
        <v>12552.87</v>
      </c>
      <c r="P36" s="107">
        <f t="shared" ref="P36" si="181">TRUNC(P35*$C35,2)</f>
        <v>12552.87</v>
      </c>
      <c r="Q36" s="107">
        <f t="shared" ref="Q36" si="182">TRUNC(Q35*$C35,2)</f>
        <v>25105.75</v>
      </c>
      <c r="R36" s="107">
        <f t="shared" ref="R36" si="183">TRUNC(R35*$C35,2)</f>
        <v>25105.75</v>
      </c>
      <c r="S36" s="107">
        <f t="shared" ref="S36" si="184">TRUNC(S35*$C35,2)</f>
        <v>25105.75</v>
      </c>
      <c r="T36" s="107">
        <f t="shared" ref="T36" si="185">TRUNC(T35*$C35,2)</f>
        <v>25105.75</v>
      </c>
      <c r="U36" s="107">
        <f t="shared" ref="U36" si="186">TRUNC(U35*$C35,2)</f>
        <v>25105.75</v>
      </c>
      <c r="V36" s="107">
        <f t="shared" ref="V36" si="187">TRUNC(V35*$C35,2)</f>
        <v>0</v>
      </c>
    </row>
    <row r="37" spans="2:23" x14ac:dyDescent="0.25">
      <c r="B37" s="224" t="s">
        <v>71</v>
      </c>
      <c r="C37" s="225">
        <f>Somatório!F24</f>
        <v>261674.29</v>
      </c>
      <c r="D37" s="226" t="s">
        <v>65</v>
      </c>
      <c r="E37" s="105"/>
      <c r="F37" s="105"/>
      <c r="G37" s="105"/>
      <c r="H37" s="105"/>
      <c r="I37" s="105"/>
      <c r="J37" s="105"/>
      <c r="K37" s="105"/>
      <c r="L37" s="105"/>
      <c r="M37" s="105"/>
      <c r="N37" s="105"/>
      <c r="O37" s="105"/>
      <c r="P37" s="104">
        <v>0.3</v>
      </c>
      <c r="Q37" s="104">
        <v>0.2</v>
      </c>
      <c r="R37" s="104">
        <v>0.2</v>
      </c>
      <c r="S37" s="104">
        <v>0.15</v>
      </c>
      <c r="T37" s="104">
        <v>0.15</v>
      </c>
      <c r="U37" s="105"/>
      <c r="V37" s="105"/>
      <c r="W37" s="111">
        <f>SUM(E37:V37)</f>
        <v>1</v>
      </c>
    </row>
    <row r="38" spans="2:23" x14ac:dyDescent="0.25">
      <c r="B38" s="224" t="s">
        <v>71</v>
      </c>
      <c r="C38" s="225"/>
      <c r="D38" s="226" t="s">
        <v>65</v>
      </c>
      <c r="E38" s="107">
        <f>TRUNC(E37*$C37,2)</f>
        <v>0</v>
      </c>
      <c r="F38" s="107">
        <f t="shared" ref="F38" si="188">TRUNC(F37*$C37,2)</f>
        <v>0</v>
      </c>
      <c r="G38" s="107">
        <f t="shared" ref="G38" si="189">TRUNC(G37*$C37,2)</f>
        <v>0</v>
      </c>
      <c r="H38" s="107">
        <f t="shared" ref="H38" si="190">TRUNC(H37*$C37,2)</f>
        <v>0</v>
      </c>
      <c r="I38" s="107">
        <f t="shared" ref="I38" si="191">TRUNC(I37*$C37,2)</f>
        <v>0</v>
      </c>
      <c r="J38" s="107">
        <f t="shared" ref="J38" si="192">TRUNC(J37*$C37,2)</f>
        <v>0</v>
      </c>
      <c r="K38" s="107">
        <f t="shared" ref="K38" si="193">TRUNC(K37*$C37,2)</f>
        <v>0</v>
      </c>
      <c r="L38" s="107">
        <f t="shared" ref="L38" si="194">TRUNC(L37*$C37,2)</f>
        <v>0</v>
      </c>
      <c r="M38" s="107">
        <f t="shared" ref="M38" si="195">TRUNC(M37*$C37,2)</f>
        <v>0</v>
      </c>
      <c r="N38" s="107">
        <f t="shared" ref="N38" si="196">TRUNC(N37*$C37,2)</f>
        <v>0</v>
      </c>
      <c r="O38" s="107">
        <f t="shared" ref="O38" si="197">TRUNC(O37*$C37,2)</f>
        <v>0</v>
      </c>
      <c r="P38" s="107">
        <f t="shared" ref="P38" si="198">TRUNC(P37*$C37,2)</f>
        <v>78502.28</v>
      </c>
      <c r="Q38" s="107">
        <f t="shared" ref="Q38" si="199">TRUNC(Q37*$C37,2)</f>
        <v>52334.85</v>
      </c>
      <c r="R38" s="107">
        <f t="shared" ref="R38" si="200">TRUNC(R37*$C37,2)</f>
        <v>52334.85</v>
      </c>
      <c r="S38" s="107">
        <f t="shared" ref="S38" si="201">TRUNC(S37*$C37,2)</f>
        <v>39251.14</v>
      </c>
      <c r="T38" s="107">
        <f t="shared" ref="T38" si="202">TRUNC(T37*$C37,2)</f>
        <v>39251.14</v>
      </c>
      <c r="U38" s="107">
        <f t="shared" ref="U38" si="203">TRUNC(U37*$C37,2)</f>
        <v>0</v>
      </c>
      <c r="V38" s="107">
        <f t="shared" ref="V38" si="204">TRUNC(V37*$C37,2)</f>
        <v>0</v>
      </c>
    </row>
    <row r="39" spans="2:23" x14ac:dyDescent="0.25">
      <c r="B39" s="224" t="s">
        <v>46</v>
      </c>
      <c r="C39" s="225">
        <f>Somatório!F25</f>
        <v>44512.18</v>
      </c>
      <c r="D39" s="226" t="s">
        <v>65</v>
      </c>
      <c r="E39" s="105"/>
      <c r="F39" s="105"/>
      <c r="G39" s="105"/>
      <c r="H39" s="105"/>
      <c r="I39" s="105"/>
      <c r="J39" s="105"/>
      <c r="K39" s="105"/>
      <c r="L39" s="105"/>
      <c r="M39" s="105"/>
      <c r="N39" s="105"/>
      <c r="O39" s="105"/>
      <c r="P39" s="105"/>
      <c r="Q39" s="105"/>
      <c r="R39" s="104">
        <v>0.2</v>
      </c>
      <c r="S39" s="104">
        <v>0.2</v>
      </c>
      <c r="T39" s="104">
        <v>0.2</v>
      </c>
      <c r="U39" s="104">
        <v>0.2</v>
      </c>
      <c r="V39" s="104">
        <v>0.2</v>
      </c>
      <c r="W39" s="111">
        <f>SUM(E39:V39)</f>
        <v>1</v>
      </c>
    </row>
    <row r="40" spans="2:23" x14ac:dyDescent="0.25">
      <c r="B40" s="224" t="s">
        <v>46</v>
      </c>
      <c r="C40" s="225"/>
      <c r="D40" s="226" t="s">
        <v>65</v>
      </c>
      <c r="E40" s="107">
        <f>TRUNC(E39*$C39,2)</f>
        <v>0</v>
      </c>
      <c r="F40" s="107">
        <f t="shared" ref="F40" si="205">TRUNC(F39*$C39,2)</f>
        <v>0</v>
      </c>
      <c r="G40" s="107">
        <f t="shared" ref="G40" si="206">TRUNC(G39*$C39,2)</f>
        <v>0</v>
      </c>
      <c r="H40" s="107">
        <f t="shared" ref="H40" si="207">TRUNC(H39*$C39,2)</f>
        <v>0</v>
      </c>
      <c r="I40" s="107">
        <f t="shared" ref="I40" si="208">TRUNC(I39*$C39,2)</f>
        <v>0</v>
      </c>
      <c r="J40" s="107">
        <f t="shared" ref="J40" si="209">TRUNC(J39*$C39,2)</f>
        <v>0</v>
      </c>
      <c r="K40" s="107">
        <f t="shared" ref="K40" si="210">TRUNC(K39*$C39,2)</f>
        <v>0</v>
      </c>
      <c r="L40" s="107">
        <f t="shared" ref="L40" si="211">TRUNC(L39*$C39,2)</f>
        <v>0</v>
      </c>
      <c r="M40" s="107">
        <f t="shared" ref="M40" si="212">TRUNC(M39*$C39,2)</f>
        <v>0</v>
      </c>
      <c r="N40" s="107">
        <f t="shared" ref="N40" si="213">TRUNC(N39*$C39,2)</f>
        <v>0</v>
      </c>
      <c r="O40" s="107">
        <f t="shared" ref="O40" si="214">TRUNC(O39*$C39,2)</f>
        <v>0</v>
      </c>
      <c r="P40" s="107">
        <f t="shared" ref="P40" si="215">TRUNC(P39*$C39,2)</f>
        <v>0</v>
      </c>
      <c r="Q40" s="107">
        <f t="shared" ref="Q40" si="216">TRUNC(Q39*$C39,2)</f>
        <v>0</v>
      </c>
      <c r="R40" s="107">
        <f t="shared" ref="R40" si="217">TRUNC(R39*$C39,2)</f>
        <v>8902.43</v>
      </c>
      <c r="S40" s="107">
        <f t="shared" ref="S40" si="218">TRUNC(S39*$C39,2)</f>
        <v>8902.43</v>
      </c>
      <c r="T40" s="107">
        <f t="shared" ref="T40" si="219">TRUNC(T39*$C39,2)</f>
        <v>8902.43</v>
      </c>
      <c r="U40" s="107">
        <f t="shared" ref="U40" si="220">TRUNC(U39*$C39,2)</f>
        <v>8902.43</v>
      </c>
      <c r="V40" s="107">
        <f t="shared" ref="V40" si="221">TRUNC(V39*$C39,2)</f>
        <v>8902.43</v>
      </c>
    </row>
    <row r="41" spans="2:23" x14ac:dyDescent="0.25">
      <c r="B41" s="224" t="s">
        <v>48</v>
      </c>
      <c r="C41" s="225">
        <f>Somatório!F26</f>
        <v>142354.43</v>
      </c>
      <c r="D41" s="226" t="s">
        <v>65</v>
      </c>
      <c r="E41" s="105"/>
      <c r="F41" s="105"/>
      <c r="G41" s="105"/>
      <c r="H41" s="105"/>
      <c r="I41" s="105"/>
      <c r="J41" s="105"/>
      <c r="K41" s="104">
        <v>0.1</v>
      </c>
      <c r="L41" s="104">
        <v>0.1</v>
      </c>
      <c r="M41" s="104">
        <v>0.1</v>
      </c>
      <c r="N41" s="104">
        <v>0.15</v>
      </c>
      <c r="O41" s="104">
        <v>0.15</v>
      </c>
      <c r="P41" s="104">
        <v>0.1</v>
      </c>
      <c r="Q41" s="104">
        <v>0.1</v>
      </c>
      <c r="R41" s="104">
        <v>0.1</v>
      </c>
      <c r="S41" s="104">
        <v>0.05</v>
      </c>
      <c r="T41" s="104">
        <v>0.05</v>
      </c>
      <c r="U41" s="105"/>
      <c r="V41" s="105"/>
      <c r="W41" s="111">
        <f>SUM(E41:V41)</f>
        <v>1</v>
      </c>
    </row>
    <row r="42" spans="2:23" x14ac:dyDescent="0.25">
      <c r="B42" s="224" t="s">
        <v>48</v>
      </c>
      <c r="C42" s="225"/>
      <c r="D42" s="226" t="s">
        <v>65</v>
      </c>
      <c r="E42" s="107">
        <f>TRUNC(E41*$C41,2)</f>
        <v>0</v>
      </c>
      <c r="F42" s="107">
        <f t="shared" ref="F42" si="222">TRUNC(F41*$C41,2)</f>
        <v>0</v>
      </c>
      <c r="G42" s="107">
        <f t="shared" ref="G42" si="223">TRUNC(G41*$C41,2)</f>
        <v>0</v>
      </c>
      <c r="H42" s="107">
        <f t="shared" ref="H42" si="224">TRUNC(H41*$C41,2)</f>
        <v>0</v>
      </c>
      <c r="I42" s="107">
        <f t="shared" ref="I42" si="225">TRUNC(I41*$C41,2)</f>
        <v>0</v>
      </c>
      <c r="J42" s="107">
        <f t="shared" ref="J42" si="226">TRUNC(J41*$C41,2)</f>
        <v>0</v>
      </c>
      <c r="K42" s="107">
        <f t="shared" ref="K42" si="227">TRUNC(K41*$C41,2)</f>
        <v>14235.44</v>
      </c>
      <c r="L42" s="107">
        <f t="shared" ref="L42" si="228">TRUNC(L41*$C41,2)</f>
        <v>14235.44</v>
      </c>
      <c r="M42" s="107">
        <f t="shared" ref="M42" si="229">TRUNC(M41*$C41,2)</f>
        <v>14235.44</v>
      </c>
      <c r="N42" s="107">
        <f t="shared" ref="N42" si="230">TRUNC(N41*$C41,2)</f>
        <v>21353.16</v>
      </c>
      <c r="O42" s="107">
        <f t="shared" ref="O42" si="231">TRUNC(O41*$C41,2)</f>
        <v>21353.16</v>
      </c>
      <c r="P42" s="107">
        <f t="shared" ref="P42" si="232">TRUNC(P41*$C41,2)</f>
        <v>14235.44</v>
      </c>
      <c r="Q42" s="107">
        <f t="shared" ref="Q42" si="233">TRUNC(Q41*$C41,2)</f>
        <v>14235.44</v>
      </c>
      <c r="R42" s="107">
        <f t="shared" ref="R42" si="234">TRUNC(R41*$C41,2)</f>
        <v>14235.44</v>
      </c>
      <c r="S42" s="107">
        <f t="shared" ref="S42" si="235">TRUNC(S41*$C41,2)</f>
        <v>7117.72</v>
      </c>
      <c r="T42" s="107">
        <f t="shared" ref="T42" si="236">TRUNC(T41*$C41,2)</f>
        <v>7117.72</v>
      </c>
      <c r="U42" s="107">
        <f t="shared" ref="U42" si="237">TRUNC(U41*$C41,2)</f>
        <v>0</v>
      </c>
      <c r="V42" s="107">
        <f t="shared" ref="V42" si="238">TRUNC(V41*$C41,2)</f>
        <v>0</v>
      </c>
    </row>
    <row r="43" spans="2:23" x14ac:dyDescent="0.25">
      <c r="B43" s="224" t="s">
        <v>50</v>
      </c>
      <c r="C43" s="225">
        <f>Somatório!F27</f>
        <v>23439.61</v>
      </c>
      <c r="D43" s="226" t="s">
        <v>65</v>
      </c>
      <c r="E43" s="105"/>
      <c r="F43" s="105"/>
      <c r="G43" s="105"/>
      <c r="H43" s="105"/>
      <c r="I43" s="105"/>
      <c r="J43" s="105"/>
      <c r="K43" s="105"/>
      <c r="L43" s="105"/>
      <c r="M43" s="105"/>
      <c r="N43" s="105"/>
      <c r="O43" s="104">
        <v>0.2</v>
      </c>
      <c r="P43" s="104">
        <v>0.2</v>
      </c>
      <c r="Q43" s="104">
        <v>0.2</v>
      </c>
      <c r="R43" s="104">
        <v>0.2</v>
      </c>
      <c r="S43" s="105"/>
      <c r="T43" s="104">
        <v>0.1</v>
      </c>
      <c r="U43" s="104">
        <v>0.1</v>
      </c>
      <c r="V43" s="105"/>
      <c r="W43" s="111">
        <f>SUM(E43:V43)</f>
        <v>1</v>
      </c>
    </row>
    <row r="44" spans="2:23" x14ac:dyDescent="0.25">
      <c r="B44" s="224" t="s">
        <v>50</v>
      </c>
      <c r="C44" s="225"/>
      <c r="D44" s="226" t="s">
        <v>65</v>
      </c>
      <c r="E44" s="107">
        <f>TRUNC(E43*$C43,2)</f>
        <v>0</v>
      </c>
      <c r="F44" s="107">
        <f t="shared" ref="F44" si="239">TRUNC(F43*$C43,2)</f>
        <v>0</v>
      </c>
      <c r="G44" s="107">
        <f t="shared" ref="G44" si="240">TRUNC(G43*$C43,2)</f>
        <v>0</v>
      </c>
      <c r="H44" s="107">
        <f t="shared" ref="H44" si="241">TRUNC(H43*$C43,2)</f>
        <v>0</v>
      </c>
      <c r="I44" s="107">
        <f t="shared" ref="I44" si="242">TRUNC(I43*$C43,2)</f>
        <v>0</v>
      </c>
      <c r="J44" s="107">
        <f t="shared" ref="J44" si="243">TRUNC(J43*$C43,2)</f>
        <v>0</v>
      </c>
      <c r="K44" s="107">
        <f t="shared" ref="K44" si="244">TRUNC(K43*$C43,2)</f>
        <v>0</v>
      </c>
      <c r="L44" s="107">
        <f t="shared" ref="L44" si="245">TRUNC(L43*$C43,2)</f>
        <v>0</v>
      </c>
      <c r="M44" s="107">
        <f t="shared" ref="M44" si="246">TRUNC(M43*$C43,2)</f>
        <v>0</v>
      </c>
      <c r="N44" s="107">
        <f t="shared" ref="N44" si="247">TRUNC(N43*$C43,2)</f>
        <v>0</v>
      </c>
      <c r="O44" s="107">
        <f t="shared" ref="O44" si="248">TRUNC(O43*$C43,2)</f>
        <v>4687.92</v>
      </c>
      <c r="P44" s="107">
        <f t="shared" ref="P44" si="249">TRUNC(P43*$C43,2)</f>
        <v>4687.92</v>
      </c>
      <c r="Q44" s="107">
        <f t="shared" ref="Q44" si="250">TRUNC(Q43*$C43,2)</f>
        <v>4687.92</v>
      </c>
      <c r="R44" s="107">
        <f t="shared" ref="R44" si="251">TRUNC(R43*$C43,2)</f>
        <v>4687.92</v>
      </c>
      <c r="S44" s="107">
        <f t="shared" ref="S44" si="252">TRUNC(S43*$C43,2)</f>
        <v>0</v>
      </c>
      <c r="T44" s="107">
        <f t="shared" ref="T44" si="253">TRUNC(T43*$C43,2)</f>
        <v>2343.96</v>
      </c>
      <c r="U44" s="107">
        <f t="shared" ref="U44" si="254">TRUNC(U43*$C43,2)</f>
        <v>2343.96</v>
      </c>
      <c r="V44" s="107">
        <f t="shared" ref="V44" si="255">TRUNC(V43*$C43,2)</f>
        <v>0</v>
      </c>
    </row>
    <row r="45" spans="2:23" x14ac:dyDescent="0.25">
      <c r="B45" s="224" t="s">
        <v>52</v>
      </c>
      <c r="C45" s="225">
        <f>Somatório!F28</f>
        <v>454723.87</v>
      </c>
      <c r="D45" s="226" t="s">
        <v>65</v>
      </c>
      <c r="E45" s="105"/>
      <c r="F45" s="105"/>
      <c r="G45" s="105"/>
      <c r="H45" s="105"/>
      <c r="I45" s="105"/>
      <c r="J45" s="105"/>
      <c r="K45" s="104">
        <v>0.1</v>
      </c>
      <c r="L45" s="104">
        <v>0.1</v>
      </c>
      <c r="M45" s="104">
        <v>0.1</v>
      </c>
      <c r="N45" s="104">
        <v>0.15</v>
      </c>
      <c r="O45" s="104">
        <v>0.15</v>
      </c>
      <c r="P45" s="104">
        <v>0.1</v>
      </c>
      <c r="Q45" s="104">
        <v>0.1</v>
      </c>
      <c r="R45" s="104">
        <v>0.1</v>
      </c>
      <c r="S45" s="104">
        <v>0.05</v>
      </c>
      <c r="T45" s="104">
        <v>0.05</v>
      </c>
      <c r="U45" s="105"/>
      <c r="V45" s="105"/>
      <c r="W45" s="111">
        <f>SUM(E45:V45)</f>
        <v>1</v>
      </c>
    </row>
    <row r="46" spans="2:23" x14ac:dyDescent="0.25">
      <c r="B46" s="224" t="s">
        <v>52</v>
      </c>
      <c r="C46" s="225"/>
      <c r="D46" s="226" t="s">
        <v>65</v>
      </c>
      <c r="E46" s="107">
        <f>TRUNC(E45*$C45,2)</f>
        <v>0</v>
      </c>
      <c r="F46" s="107">
        <f t="shared" ref="F46" si="256">TRUNC(F45*$C45,2)</f>
        <v>0</v>
      </c>
      <c r="G46" s="107">
        <f t="shared" ref="G46" si="257">TRUNC(G45*$C45,2)</f>
        <v>0</v>
      </c>
      <c r="H46" s="107">
        <f t="shared" ref="H46" si="258">TRUNC(H45*$C45,2)</f>
        <v>0</v>
      </c>
      <c r="I46" s="107">
        <f t="shared" ref="I46" si="259">TRUNC(I45*$C45,2)</f>
        <v>0</v>
      </c>
      <c r="J46" s="107">
        <f t="shared" ref="J46" si="260">TRUNC(J45*$C45,2)</f>
        <v>0</v>
      </c>
      <c r="K46" s="107">
        <f t="shared" ref="K46" si="261">TRUNC(K45*$C45,2)</f>
        <v>45472.38</v>
      </c>
      <c r="L46" s="107">
        <f t="shared" ref="L46" si="262">TRUNC(L45*$C45,2)</f>
        <v>45472.38</v>
      </c>
      <c r="M46" s="107">
        <f t="shared" ref="M46" si="263">TRUNC(M45*$C45,2)</f>
        <v>45472.38</v>
      </c>
      <c r="N46" s="107">
        <f t="shared" ref="N46" si="264">TRUNC(N45*$C45,2)</f>
        <v>68208.58</v>
      </c>
      <c r="O46" s="107">
        <f t="shared" ref="O46" si="265">TRUNC(O45*$C45,2)</f>
        <v>68208.58</v>
      </c>
      <c r="P46" s="107">
        <f t="shared" ref="P46" si="266">TRUNC(P45*$C45,2)</f>
        <v>45472.38</v>
      </c>
      <c r="Q46" s="107">
        <f t="shared" ref="Q46" si="267">TRUNC(Q45*$C45,2)</f>
        <v>45472.38</v>
      </c>
      <c r="R46" s="107">
        <f t="shared" ref="R46" si="268">TRUNC(R45*$C45,2)</f>
        <v>45472.38</v>
      </c>
      <c r="S46" s="107">
        <f t="shared" ref="S46" si="269">TRUNC(S45*$C45,2)</f>
        <v>22736.19</v>
      </c>
      <c r="T46" s="107">
        <f t="shared" ref="T46" si="270">TRUNC(T45*$C45,2)</f>
        <v>22736.19</v>
      </c>
      <c r="U46" s="107">
        <f t="shared" ref="U46" si="271">TRUNC(U45*$C45,2)</f>
        <v>0</v>
      </c>
      <c r="V46" s="107">
        <f t="shared" ref="V46" si="272">TRUNC(V45*$C45,2)</f>
        <v>0</v>
      </c>
    </row>
    <row r="47" spans="2:23" x14ac:dyDescent="0.25">
      <c r="B47" s="224" t="s">
        <v>54</v>
      </c>
      <c r="C47" s="225">
        <f>Somatório!F29</f>
        <v>5126.1499999999996</v>
      </c>
      <c r="D47" s="226" t="s">
        <v>65</v>
      </c>
      <c r="E47" s="105"/>
      <c r="F47" s="105"/>
      <c r="G47" s="105"/>
      <c r="H47" s="105"/>
      <c r="I47" s="105"/>
      <c r="J47" s="105"/>
      <c r="K47" s="105"/>
      <c r="L47" s="105"/>
      <c r="M47" s="105"/>
      <c r="N47" s="105"/>
      <c r="O47" s="105"/>
      <c r="P47" s="105"/>
      <c r="Q47" s="105"/>
      <c r="R47" s="105"/>
      <c r="S47" s="105"/>
      <c r="T47" s="105"/>
      <c r="U47" s="105"/>
      <c r="V47" s="104">
        <v>1</v>
      </c>
      <c r="W47" s="111">
        <f>SUM(E47:V47)</f>
        <v>1</v>
      </c>
    </row>
    <row r="48" spans="2:23" x14ac:dyDescent="0.25">
      <c r="B48" s="224" t="s">
        <v>54</v>
      </c>
      <c r="C48" s="225"/>
      <c r="D48" s="226" t="s">
        <v>65</v>
      </c>
      <c r="E48" s="107">
        <f>TRUNC(E47*$C47,2)</f>
        <v>0</v>
      </c>
      <c r="F48" s="107">
        <f t="shared" ref="F48" si="273">TRUNC(F47*$C47,2)</f>
        <v>0</v>
      </c>
      <c r="G48" s="107">
        <f t="shared" ref="G48" si="274">TRUNC(G47*$C47,2)</f>
        <v>0</v>
      </c>
      <c r="H48" s="107">
        <f t="shared" ref="H48" si="275">TRUNC(H47*$C47,2)</f>
        <v>0</v>
      </c>
      <c r="I48" s="107">
        <f t="shared" ref="I48" si="276">TRUNC(I47*$C47,2)</f>
        <v>0</v>
      </c>
      <c r="J48" s="107">
        <f t="shared" ref="J48" si="277">TRUNC(J47*$C47,2)</f>
        <v>0</v>
      </c>
      <c r="K48" s="107">
        <f t="shared" ref="K48" si="278">TRUNC(K47*$C47,2)</f>
        <v>0</v>
      </c>
      <c r="L48" s="107">
        <f t="shared" ref="L48" si="279">TRUNC(L47*$C47,2)</f>
        <v>0</v>
      </c>
      <c r="M48" s="107">
        <f t="shared" ref="M48" si="280">TRUNC(M47*$C47,2)</f>
        <v>0</v>
      </c>
      <c r="N48" s="107">
        <f t="shared" ref="N48" si="281">TRUNC(N47*$C47,2)</f>
        <v>0</v>
      </c>
      <c r="O48" s="107">
        <f t="shared" ref="O48" si="282">TRUNC(O47*$C47,2)</f>
        <v>0</v>
      </c>
      <c r="P48" s="107">
        <f t="shared" ref="P48" si="283">TRUNC(P47*$C47,2)</f>
        <v>0</v>
      </c>
      <c r="Q48" s="107">
        <f t="shared" ref="Q48" si="284">TRUNC(Q47*$C47,2)</f>
        <v>0</v>
      </c>
      <c r="R48" s="107">
        <f t="shared" ref="R48" si="285">TRUNC(R47*$C47,2)</f>
        <v>0</v>
      </c>
      <c r="S48" s="107">
        <f t="shared" ref="S48" si="286">TRUNC(S47*$C47,2)</f>
        <v>0</v>
      </c>
      <c r="T48" s="107">
        <f t="shared" ref="T48" si="287">TRUNC(T47*$C47,2)</f>
        <v>0</v>
      </c>
      <c r="U48" s="107">
        <f t="shared" ref="U48" si="288">TRUNC(U47*$C47,2)</f>
        <v>0</v>
      </c>
      <c r="V48" s="107">
        <f t="shared" ref="V48" si="289">TRUNC(V47*$C47,2)</f>
        <v>5126.1499999999996</v>
      </c>
    </row>
    <row r="49" spans="2:24" x14ac:dyDescent="0.25">
      <c r="B49" s="224" t="s">
        <v>56</v>
      </c>
      <c r="C49" s="225">
        <f>Somatório!F30</f>
        <v>13447.32</v>
      </c>
      <c r="D49" s="226" t="s">
        <v>65</v>
      </c>
      <c r="E49" s="105"/>
      <c r="F49" s="105"/>
      <c r="G49" s="105"/>
      <c r="H49" s="105"/>
      <c r="I49" s="105"/>
      <c r="J49" s="105"/>
      <c r="K49" s="105"/>
      <c r="L49" s="105"/>
      <c r="M49" s="105"/>
      <c r="N49" s="105"/>
      <c r="O49" s="105"/>
      <c r="P49" s="105"/>
      <c r="Q49" s="105"/>
      <c r="R49" s="105"/>
      <c r="S49" s="105"/>
      <c r="T49" s="105"/>
      <c r="U49" s="105"/>
      <c r="V49" s="104">
        <v>1</v>
      </c>
      <c r="W49" s="111">
        <f>SUM(E49:V49)</f>
        <v>1</v>
      </c>
    </row>
    <row r="50" spans="2:24" x14ac:dyDescent="0.25">
      <c r="B50" s="224" t="s">
        <v>56</v>
      </c>
      <c r="C50" s="225"/>
      <c r="D50" s="226" t="s">
        <v>65</v>
      </c>
      <c r="E50" s="107">
        <f>TRUNC(E49*$C49,2)</f>
        <v>0</v>
      </c>
      <c r="F50" s="107">
        <f t="shared" ref="F50" si="290">TRUNC(F49*$C49,2)</f>
        <v>0</v>
      </c>
      <c r="G50" s="107">
        <f t="shared" ref="G50" si="291">TRUNC(G49*$C49,2)</f>
        <v>0</v>
      </c>
      <c r="H50" s="107">
        <f t="shared" ref="H50" si="292">TRUNC(H49*$C49,2)</f>
        <v>0</v>
      </c>
      <c r="I50" s="107">
        <f t="shared" ref="I50" si="293">TRUNC(I49*$C49,2)</f>
        <v>0</v>
      </c>
      <c r="J50" s="107">
        <f t="shared" ref="J50" si="294">TRUNC(J49*$C49,2)</f>
        <v>0</v>
      </c>
      <c r="K50" s="107">
        <f t="shared" ref="K50" si="295">TRUNC(K49*$C49,2)</f>
        <v>0</v>
      </c>
      <c r="L50" s="107">
        <f t="shared" ref="L50" si="296">TRUNC(L49*$C49,2)</f>
        <v>0</v>
      </c>
      <c r="M50" s="107">
        <f t="shared" ref="M50" si="297">TRUNC(M49*$C49,2)</f>
        <v>0</v>
      </c>
      <c r="N50" s="107">
        <f t="shared" ref="N50" si="298">TRUNC(N49*$C49,2)</f>
        <v>0</v>
      </c>
      <c r="O50" s="107">
        <f t="shared" ref="O50" si="299">TRUNC(O49*$C49,2)</f>
        <v>0</v>
      </c>
      <c r="P50" s="107">
        <f t="shared" ref="P50" si="300">TRUNC(P49*$C49,2)</f>
        <v>0</v>
      </c>
      <c r="Q50" s="107">
        <f t="shared" ref="Q50" si="301">TRUNC(Q49*$C49,2)</f>
        <v>0</v>
      </c>
      <c r="R50" s="107">
        <f t="shared" ref="R50" si="302">TRUNC(R49*$C49,2)</f>
        <v>0</v>
      </c>
      <c r="S50" s="107">
        <f t="shared" ref="S50" si="303">TRUNC(S49*$C49,2)</f>
        <v>0</v>
      </c>
      <c r="T50" s="107">
        <f t="shared" ref="T50" si="304">TRUNC(T49*$C49,2)</f>
        <v>0</v>
      </c>
      <c r="U50" s="107">
        <f t="shared" ref="U50" si="305">TRUNC(U49*$C49,2)</f>
        <v>0</v>
      </c>
      <c r="V50" s="107">
        <f t="shared" ref="V50" si="306">TRUNC(V49*$C49,2)</f>
        <v>13447.32</v>
      </c>
    </row>
    <row r="51" spans="2:24" x14ac:dyDescent="0.25">
      <c r="B51" s="224" t="s">
        <v>72</v>
      </c>
      <c r="C51" s="225">
        <f>Somatório!F31</f>
        <v>342685.03</v>
      </c>
      <c r="D51" s="226" t="s">
        <v>65</v>
      </c>
      <c r="E51" s="104">
        <v>5.5550001370609899E-2</v>
      </c>
      <c r="F51" s="104">
        <v>5.5550001370609899E-2</v>
      </c>
      <c r="G51" s="104">
        <v>5.5550001370609899E-2</v>
      </c>
      <c r="H51" s="104">
        <v>5.5550001370609899E-2</v>
      </c>
      <c r="I51" s="104">
        <v>5.5550001370609899E-2</v>
      </c>
      <c r="J51" s="104">
        <v>5.5550001370609899E-2</v>
      </c>
      <c r="K51" s="104">
        <v>5.5550001370609899E-2</v>
      </c>
      <c r="L51" s="104">
        <v>5.5550001370609899E-2</v>
      </c>
      <c r="M51" s="104">
        <v>5.5550001370609899E-2</v>
      </c>
      <c r="N51" s="104">
        <v>5.5550001370609899E-2</v>
      </c>
      <c r="O51" s="104">
        <v>5.5550001370609899E-2</v>
      </c>
      <c r="P51" s="104">
        <v>5.5550001370609899E-2</v>
      </c>
      <c r="Q51" s="104">
        <v>5.5550001370609899E-2</v>
      </c>
      <c r="R51" s="104">
        <v>5.5550001370609899E-2</v>
      </c>
      <c r="S51" s="104">
        <v>5.5550001370609899E-2</v>
      </c>
      <c r="T51" s="104">
        <v>5.5550001370609899E-2</v>
      </c>
      <c r="U51" s="104">
        <v>5.56000012183199E-2</v>
      </c>
      <c r="V51" s="104">
        <v>5.56000012183199E-2</v>
      </c>
      <c r="W51" s="111">
        <f>SUM(E51:V51)</f>
        <v>1.0000000243663985</v>
      </c>
      <c r="X51" s="112"/>
    </row>
    <row r="52" spans="2:24" x14ac:dyDescent="0.25">
      <c r="B52" s="224" t="s">
        <v>72</v>
      </c>
      <c r="C52" s="225"/>
      <c r="D52" s="226" t="s">
        <v>65</v>
      </c>
      <c r="E52" s="107">
        <f>TRUNC(E51*$C51,2)</f>
        <v>19036.150000000001</v>
      </c>
      <c r="F52" s="107">
        <f t="shared" ref="F52" si="307">TRUNC(F51*$C51,2)</f>
        <v>19036.150000000001</v>
      </c>
      <c r="G52" s="107">
        <f t="shared" ref="G52" si="308">TRUNC(G51*$C51,2)</f>
        <v>19036.150000000001</v>
      </c>
      <c r="H52" s="107">
        <f t="shared" ref="H52" si="309">TRUNC(H51*$C51,2)</f>
        <v>19036.150000000001</v>
      </c>
      <c r="I52" s="107">
        <f t="shared" ref="I52" si="310">TRUNC(I51*$C51,2)</f>
        <v>19036.150000000001</v>
      </c>
      <c r="J52" s="107">
        <f t="shared" ref="J52" si="311">TRUNC(J51*$C51,2)</f>
        <v>19036.150000000001</v>
      </c>
      <c r="K52" s="107">
        <f t="shared" ref="K52" si="312">TRUNC(K51*$C51,2)</f>
        <v>19036.150000000001</v>
      </c>
      <c r="L52" s="107">
        <f t="shared" ref="L52" si="313">TRUNC(L51*$C51,2)</f>
        <v>19036.150000000001</v>
      </c>
      <c r="M52" s="107">
        <f t="shared" ref="M52" si="314">TRUNC(M51*$C51,2)</f>
        <v>19036.150000000001</v>
      </c>
      <c r="N52" s="107">
        <f t="shared" ref="N52" si="315">TRUNC(N51*$C51,2)</f>
        <v>19036.150000000001</v>
      </c>
      <c r="O52" s="107">
        <f t="shared" ref="O52" si="316">TRUNC(O51*$C51,2)</f>
        <v>19036.150000000001</v>
      </c>
      <c r="P52" s="107">
        <f t="shared" ref="P52" si="317">TRUNC(P51*$C51,2)</f>
        <v>19036.150000000001</v>
      </c>
      <c r="Q52" s="107">
        <f t="shared" ref="Q52" si="318">TRUNC(Q51*$C51,2)</f>
        <v>19036.150000000001</v>
      </c>
      <c r="R52" s="107">
        <f t="shared" ref="R52" si="319">TRUNC(R51*$C51,2)</f>
        <v>19036.150000000001</v>
      </c>
      <c r="S52" s="107">
        <f t="shared" ref="S52" si="320">TRUNC(S51*$C51,2)</f>
        <v>19036.150000000001</v>
      </c>
      <c r="T52" s="107">
        <f t="shared" ref="T52" si="321">TRUNC(T51*$C51,2)</f>
        <v>19036.150000000001</v>
      </c>
      <c r="U52" s="107">
        <f t="shared" ref="U52" si="322">TRUNC(U51*$C51,2)</f>
        <v>19053.28</v>
      </c>
      <c r="V52" s="107">
        <f t="shared" ref="V52" si="323">TRUNC(V51*$C51,2)</f>
        <v>19053.28</v>
      </c>
    </row>
    <row r="53" spans="2:24" x14ac:dyDescent="0.25">
      <c r="B53" s="224" t="s">
        <v>60</v>
      </c>
      <c r="C53" s="225">
        <f>Somatório!F32</f>
        <v>238052.3</v>
      </c>
      <c r="D53" s="226" t="s">
        <v>65</v>
      </c>
      <c r="E53" s="105"/>
      <c r="F53" s="105"/>
      <c r="G53" s="105"/>
      <c r="H53" s="105"/>
      <c r="I53" s="105"/>
      <c r="J53" s="105"/>
      <c r="K53" s="105"/>
      <c r="L53" s="105"/>
      <c r="M53" s="105"/>
      <c r="N53" s="105"/>
      <c r="O53" s="105"/>
      <c r="P53" s="105"/>
      <c r="Q53" s="105"/>
      <c r="R53" s="104">
        <v>0.1</v>
      </c>
      <c r="S53" s="104">
        <v>0.2</v>
      </c>
      <c r="T53" s="104">
        <v>0.2</v>
      </c>
      <c r="U53" s="104">
        <v>0.3</v>
      </c>
      <c r="V53" s="104">
        <v>0.2</v>
      </c>
      <c r="W53" s="111">
        <f>SUM(E53:V53)</f>
        <v>1</v>
      </c>
    </row>
    <row r="54" spans="2:24" x14ac:dyDescent="0.25">
      <c r="B54" s="224" t="s">
        <v>60</v>
      </c>
      <c r="C54" s="225"/>
      <c r="D54" s="226" t="s">
        <v>65</v>
      </c>
      <c r="E54" s="107">
        <f>TRUNC(E53*$C53,2)</f>
        <v>0</v>
      </c>
      <c r="F54" s="107">
        <f t="shared" ref="F54" si="324">TRUNC(F53*$C53,2)</f>
        <v>0</v>
      </c>
      <c r="G54" s="107">
        <f t="shared" ref="G54" si="325">TRUNC(G53*$C53,2)</f>
        <v>0</v>
      </c>
      <c r="H54" s="107">
        <f t="shared" ref="H54" si="326">TRUNC(H53*$C53,2)</f>
        <v>0</v>
      </c>
      <c r="I54" s="107">
        <f t="shared" ref="I54" si="327">TRUNC(I53*$C53,2)</f>
        <v>0</v>
      </c>
      <c r="J54" s="107">
        <f t="shared" ref="J54" si="328">TRUNC(J53*$C53,2)</f>
        <v>0</v>
      </c>
      <c r="K54" s="107">
        <f t="shared" ref="K54" si="329">TRUNC(K53*$C53,2)</f>
        <v>0</v>
      </c>
      <c r="L54" s="107">
        <f t="shared" ref="L54" si="330">TRUNC(L53*$C53,2)</f>
        <v>0</v>
      </c>
      <c r="M54" s="107">
        <f t="shared" ref="M54" si="331">TRUNC(M53*$C53,2)</f>
        <v>0</v>
      </c>
      <c r="N54" s="107">
        <f t="shared" ref="N54" si="332">TRUNC(N53*$C53,2)</f>
        <v>0</v>
      </c>
      <c r="O54" s="107">
        <f t="shared" ref="O54" si="333">TRUNC(O53*$C53,2)</f>
        <v>0</v>
      </c>
      <c r="P54" s="107">
        <f t="shared" ref="P54" si="334">TRUNC(P53*$C53,2)</f>
        <v>0</v>
      </c>
      <c r="Q54" s="107">
        <f t="shared" ref="Q54" si="335">TRUNC(Q53*$C53,2)</f>
        <v>0</v>
      </c>
      <c r="R54" s="107">
        <f t="shared" ref="R54" si="336">TRUNC(R53*$C53,2)</f>
        <v>23805.23</v>
      </c>
      <c r="S54" s="107">
        <f t="shared" ref="S54" si="337">TRUNC(S53*$C53,2)</f>
        <v>47610.46</v>
      </c>
      <c r="T54" s="107">
        <f t="shared" ref="T54" si="338">TRUNC(T53*$C53,2)</f>
        <v>47610.46</v>
      </c>
      <c r="U54" s="107">
        <f t="shared" ref="U54" si="339">TRUNC(U53*$C53,2)</f>
        <v>71415.69</v>
      </c>
      <c r="V54" s="107">
        <f t="shared" ref="V54" si="340">TRUNC(V53*$C53,2)</f>
        <v>47610.46</v>
      </c>
    </row>
    <row r="55" spans="2:24" x14ac:dyDescent="0.25">
      <c r="B55" s="224" t="s">
        <v>62</v>
      </c>
      <c r="C55" s="225">
        <f>Somatório!F33</f>
        <v>528192.79</v>
      </c>
      <c r="D55" s="226" t="s">
        <v>65</v>
      </c>
      <c r="E55" s="104">
        <v>5.5549994433784299E-2</v>
      </c>
      <c r="F55" s="104">
        <v>5.5549994433784299E-2</v>
      </c>
      <c r="G55" s="104">
        <v>5.5549994433784299E-2</v>
      </c>
      <c r="H55" s="104">
        <v>5.5549994433784299E-2</v>
      </c>
      <c r="I55" s="104">
        <v>5.5549994433784299E-2</v>
      </c>
      <c r="J55" s="104">
        <v>5.5549994433784299E-2</v>
      </c>
      <c r="K55" s="104">
        <v>5.5549994433784299E-2</v>
      </c>
      <c r="L55" s="104">
        <v>5.5549994433784299E-2</v>
      </c>
      <c r="M55" s="104">
        <v>5.5549994433784299E-2</v>
      </c>
      <c r="N55" s="104">
        <v>5.5549994433784299E-2</v>
      </c>
      <c r="O55" s="104">
        <v>5.5549994433784299E-2</v>
      </c>
      <c r="P55" s="104">
        <v>5.5549994433784299E-2</v>
      </c>
      <c r="Q55" s="104">
        <v>5.5549994433784299E-2</v>
      </c>
      <c r="R55" s="104">
        <v>5.5549994433784299E-2</v>
      </c>
      <c r="S55" s="104">
        <v>5.5549994433784299E-2</v>
      </c>
      <c r="T55" s="104">
        <v>5.5549994433784299E-2</v>
      </c>
      <c r="U55" s="104">
        <v>5.5599997103860502E-2</v>
      </c>
      <c r="V55" s="104">
        <v>5.5599997103860502E-2</v>
      </c>
      <c r="W55" s="111">
        <f>SUM(E55:V55)</f>
        <v>0.99999990514826964</v>
      </c>
      <c r="X55" s="112"/>
    </row>
    <row r="56" spans="2:24" x14ac:dyDescent="0.25">
      <c r="B56" s="224" t="s">
        <v>62</v>
      </c>
      <c r="C56" s="225"/>
      <c r="D56" s="226" t="s">
        <v>65</v>
      </c>
      <c r="E56" s="107">
        <f>TRUNC(E55*$C55,2)</f>
        <v>29341.1</v>
      </c>
      <c r="F56" s="107">
        <f t="shared" ref="F56" si="341">TRUNC(F55*$C55,2)</f>
        <v>29341.1</v>
      </c>
      <c r="G56" s="107">
        <f t="shared" ref="G56" si="342">TRUNC(G55*$C55,2)</f>
        <v>29341.1</v>
      </c>
      <c r="H56" s="107">
        <f t="shared" ref="H56" si="343">TRUNC(H55*$C55,2)</f>
        <v>29341.1</v>
      </c>
      <c r="I56" s="107">
        <f t="shared" ref="I56" si="344">TRUNC(I55*$C55,2)</f>
        <v>29341.1</v>
      </c>
      <c r="J56" s="107">
        <f t="shared" ref="J56" si="345">TRUNC(J55*$C55,2)</f>
        <v>29341.1</v>
      </c>
      <c r="K56" s="107">
        <f t="shared" ref="K56" si="346">TRUNC(K55*$C55,2)</f>
        <v>29341.1</v>
      </c>
      <c r="L56" s="107">
        <f t="shared" ref="L56" si="347">TRUNC(L55*$C55,2)</f>
        <v>29341.1</v>
      </c>
      <c r="M56" s="107">
        <f t="shared" ref="M56" si="348">TRUNC(M55*$C55,2)</f>
        <v>29341.1</v>
      </c>
      <c r="N56" s="107">
        <f t="shared" ref="N56" si="349">TRUNC(N55*$C55,2)</f>
        <v>29341.1</v>
      </c>
      <c r="O56" s="107">
        <f t="shared" ref="O56" si="350">TRUNC(O55*$C55,2)</f>
        <v>29341.1</v>
      </c>
      <c r="P56" s="107">
        <f t="shared" ref="P56" si="351">TRUNC(P55*$C55,2)</f>
        <v>29341.1</v>
      </c>
      <c r="Q56" s="107">
        <f t="shared" ref="Q56" si="352">TRUNC(Q55*$C55,2)</f>
        <v>29341.1</v>
      </c>
      <c r="R56" s="107">
        <f t="shared" ref="R56" si="353">TRUNC(R55*$C55,2)</f>
        <v>29341.1</v>
      </c>
      <c r="S56" s="107">
        <f t="shared" ref="S56" si="354">TRUNC(S55*$C55,2)</f>
        <v>29341.1</v>
      </c>
      <c r="T56" s="107">
        <f t="shared" ref="T56" si="355">TRUNC(T55*$C55,2)</f>
        <v>29341.1</v>
      </c>
      <c r="U56" s="107">
        <f t="shared" ref="U56" si="356">TRUNC(U55*$C55,2)</f>
        <v>29367.51</v>
      </c>
      <c r="V56" s="107">
        <f t="shared" ref="V56" si="357">TRUNC(V55*$C55,2)</f>
        <v>29367.51</v>
      </c>
    </row>
    <row r="57" spans="2:24" s="9" customFormat="1" x14ac:dyDescent="0.25">
      <c r="B57" s="229"/>
      <c r="C57" s="229"/>
      <c r="D57" s="7" t="s">
        <v>73</v>
      </c>
      <c r="E57" s="108">
        <f>E58/$C$12</f>
        <v>4.939920964862015E-2</v>
      </c>
      <c r="F57" s="108">
        <f>F58/$C$12</f>
        <v>5.1261518967117996E-2</v>
      </c>
      <c r="G57" s="108">
        <f t="shared" ref="G57:V57" si="358">G58/$C$12</f>
        <v>6.6848866884342273E-2</v>
      </c>
      <c r="H57" s="108">
        <f t="shared" si="358"/>
        <v>5.5424961433773311E-2</v>
      </c>
      <c r="I57" s="108">
        <f t="shared" si="358"/>
        <v>7.6640632541428652E-2</v>
      </c>
      <c r="J57" s="108">
        <f t="shared" si="358"/>
        <v>6.0735729701003813E-2</v>
      </c>
      <c r="K57" s="108">
        <f t="shared" si="358"/>
        <v>6.3251845400268472E-2</v>
      </c>
      <c r="L57" s="108">
        <f t="shared" si="358"/>
        <v>5.6772736893869427E-2</v>
      </c>
      <c r="M57" s="108">
        <f t="shared" si="358"/>
        <v>5.7425130865622724E-2</v>
      </c>
      <c r="N57" s="108">
        <f t="shared" si="358"/>
        <v>5.7409105848739934E-2</v>
      </c>
      <c r="O57" s="108">
        <f t="shared" si="358"/>
        <v>5.922259200993394E-2</v>
      </c>
      <c r="P57" s="108">
        <f t="shared" si="358"/>
        <v>6.8105297704199264E-2</v>
      </c>
      <c r="Q57" s="108">
        <f t="shared" si="358"/>
        <v>5.7381235809811776E-2</v>
      </c>
      <c r="R57" s="108">
        <f t="shared" si="358"/>
        <v>6.1208044589544069E-2</v>
      </c>
      <c r="S57" s="108">
        <f t="shared" si="358"/>
        <v>5.0166341923651284E-2</v>
      </c>
      <c r="T57" s="108">
        <f t="shared" si="358"/>
        <v>4.131989691809778E-2</v>
      </c>
      <c r="U57" s="108">
        <f t="shared" si="358"/>
        <v>3.9013471835155945E-2</v>
      </c>
      <c r="V57" s="108">
        <f t="shared" si="358"/>
        <v>2.8861425371208171E-2</v>
      </c>
      <c r="W57" s="111">
        <f>SUM(E57:V57)</f>
        <v>1.000448044346389</v>
      </c>
    </row>
    <row r="58" spans="2:24" s="9" customFormat="1" x14ac:dyDescent="0.25">
      <c r="B58" s="229"/>
      <c r="C58" s="230"/>
      <c r="D58" s="7" t="s">
        <v>74</v>
      </c>
      <c r="E58" s="110">
        <f>E56+E54+E52+E50+E48+E46+E44+E42+E40+E38+E36+E34+E32+E30+E28+E26+E24+E22+E20+E18+E16+E14</f>
        <v>241678.25</v>
      </c>
      <c r="F58" s="110">
        <f>F56+F54+F52+F50+F48+F46+F44+F42+F40+F38+F36+F34+F32+F30+F28+F26+F24+F22+F20+F18+F16+F14</f>
        <v>250789.31999999998</v>
      </c>
      <c r="G58" s="110">
        <f t="shared" ref="G58:V58" si="359">G56+G54+G52+G50+G48+G46+G44+G42+G40+G38+G36+G34+G32+G30+G28+G26+G24+G22+G20+G18+G16+G14</f>
        <v>327048.09000000003</v>
      </c>
      <c r="H58" s="110">
        <f t="shared" si="359"/>
        <v>271158.34000000003</v>
      </c>
      <c r="I58" s="110">
        <f t="shared" si="359"/>
        <v>374952.84</v>
      </c>
      <c r="J58" s="110">
        <f t="shared" si="359"/>
        <v>297140.48000000004</v>
      </c>
      <c r="K58" s="110">
        <f t="shared" si="359"/>
        <v>309450.2</v>
      </c>
      <c r="L58" s="110">
        <f t="shared" si="359"/>
        <v>277752.13</v>
      </c>
      <c r="M58" s="110">
        <f t="shared" si="359"/>
        <v>280943.87</v>
      </c>
      <c r="N58" s="110">
        <f t="shared" si="359"/>
        <v>280865.46999999997</v>
      </c>
      <c r="O58" s="110">
        <f t="shared" si="359"/>
        <v>289737.68</v>
      </c>
      <c r="P58" s="110">
        <f t="shared" si="359"/>
        <v>333194.99000000005</v>
      </c>
      <c r="Q58" s="110">
        <f t="shared" si="359"/>
        <v>280729.12</v>
      </c>
      <c r="R58" s="110">
        <f t="shared" si="359"/>
        <v>299451.21000000002</v>
      </c>
      <c r="S58" s="110">
        <f t="shared" si="359"/>
        <v>245431.33</v>
      </c>
      <c r="T58" s="110">
        <f t="shared" si="359"/>
        <v>202151.42</v>
      </c>
      <c r="U58" s="110">
        <f t="shared" si="359"/>
        <v>190867.58</v>
      </c>
      <c r="V58" s="110">
        <f t="shared" si="359"/>
        <v>141200.21</v>
      </c>
    </row>
    <row r="59" spans="2:24" s="9" customFormat="1" x14ac:dyDescent="0.25">
      <c r="B59" s="229"/>
      <c r="C59" s="230"/>
      <c r="D59" s="7" t="s">
        <v>75</v>
      </c>
      <c r="E59" s="108">
        <f>E57</f>
        <v>4.939920964862015E-2</v>
      </c>
      <c r="F59" s="108">
        <f>F57+E59</f>
        <v>0.10066072861573815</v>
      </c>
      <c r="G59" s="108">
        <f t="shared" ref="G59:V59" si="360">G57+F59</f>
        <v>0.16750959550008043</v>
      </c>
      <c r="H59" s="108">
        <f t="shared" si="360"/>
        <v>0.22293455693385375</v>
      </c>
      <c r="I59" s="108">
        <f t="shared" si="360"/>
        <v>0.29957518947528239</v>
      </c>
      <c r="J59" s="108">
        <f t="shared" si="360"/>
        <v>0.36031091917628622</v>
      </c>
      <c r="K59" s="108">
        <f t="shared" si="360"/>
        <v>0.42356276457655467</v>
      </c>
      <c r="L59" s="108">
        <f t="shared" si="360"/>
        <v>0.48033550147042409</v>
      </c>
      <c r="M59" s="108">
        <f t="shared" si="360"/>
        <v>0.53776063233604676</v>
      </c>
      <c r="N59" s="108">
        <f t="shared" si="360"/>
        <v>0.59516973818478669</v>
      </c>
      <c r="O59" s="108">
        <f t="shared" si="360"/>
        <v>0.65439233019472065</v>
      </c>
      <c r="P59" s="108">
        <f t="shared" si="360"/>
        <v>0.72249762789891991</v>
      </c>
      <c r="Q59" s="108">
        <f t="shared" si="360"/>
        <v>0.77987886370873172</v>
      </c>
      <c r="R59" s="108">
        <f t="shared" si="360"/>
        <v>0.84108690829827581</v>
      </c>
      <c r="S59" s="108">
        <f t="shared" si="360"/>
        <v>0.89125325022192714</v>
      </c>
      <c r="T59" s="108">
        <f t="shared" si="360"/>
        <v>0.93257314714002493</v>
      </c>
      <c r="U59" s="108">
        <f t="shared" si="360"/>
        <v>0.97158661897518084</v>
      </c>
      <c r="V59" s="108">
        <f t="shared" si="360"/>
        <v>1.000448044346389</v>
      </c>
    </row>
    <row r="60" spans="2:24" s="9" customFormat="1" x14ac:dyDescent="0.25">
      <c r="B60" s="229"/>
      <c r="C60" s="230"/>
      <c r="D60" s="7" t="s">
        <v>76</v>
      </c>
      <c r="E60" s="110">
        <f>E58</f>
        <v>241678.25</v>
      </c>
      <c r="F60" s="110">
        <f>F58+E60</f>
        <v>492467.56999999995</v>
      </c>
      <c r="G60" s="110">
        <f t="shared" ref="G60:U60" si="361">G58+F60</f>
        <v>819515.65999999992</v>
      </c>
      <c r="H60" s="110">
        <f t="shared" si="361"/>
        <v>1090674</v>
      </c>
      <c r="I60" s="110">
        <f t="shared" si="361"/>
        <v>1465626.84</v>
      </c>
      <c r="J60" s="110">
        <f t="shared" si="361"/>
        <v>1762767.32</v>
      </c>
      <c r="K60" s="110">
        <f t="shared" si="361"/>
        <v>2072217.52</v>
      </c>
      <c r="L60" s="110">
        <f t="shared" si="361"/>
        <v>2349969.65</v>
      </c>
      <c r="M60" s="110">
        <f t="shared" si="361"/>
        <v>2630913.52</v>
      </c>
      <c r="N60" s="110">
        <f t="shared" si="361"/>
        <v>2911778.99</v>
      </c>
      <c r="O60" s="110">
        <f t="shared" si="361"/>
        <v>3201516.6700000004</v>
      </c>
      <c r="P60" s="110">
        <f t="shared" si="361"/>
        <v>3534711.6600000006</v>
      </c>
      <c r="Q60" s="110">
        <f t="shared" si="361"/>
        <v>3815440.7800000007</v>
      </c>
      <c r="R60" s="110">
        <f t="shared" si="361"/>
        <v>4114891.9900000007</v>
      </c>
      <c r="S60" s="110">
        <f t="shared" si="361"/>
        <v>4360323.32</v>
      </c>
      <c r="T60" s="110">
        <f t="shared" si="361"/>
        <v>4562474.74</v>
      </c>
      <c r="U60" s="110">
        <f t="shared" si="361"/>
        <v>4753342.32</v>
      </c>
      <c r="V60" s="110">
        <f>C12</f>
        <v>4892350.54</v>
      </c>
    </row>
    <row r="61" spans="2:24" s="109" customFormat="1" x14ac:dyDescent="0.25">
      <c r="B61" s="141"/>
      <c r="D61" s="141"/>
      <c r="E61" s="142"/>
      <c r="F61" s="142"/>
      <c r="G61" s="142"/>
      <c r="H61" s="142"/>
      <c r="I61" s="142"/>
      <c r="J61" s="142"/>
      <c r="K61" s="142"/>
      <c r="L61" s="142"/>
      <c r="M61" s="142"/>
      <c r="N61" s="142"/>
      <c r="O61" s="142"/>
      <c r="P61" s="142"/>
      <c r="Q61" s="142"/>
      <c r="R61" s="142"/>
      <c r="S61" s="142"/>
      <c r="T61" s="142"/>
      <c r="U61" s="142"/>
      <c r="V61" s="142"/>
    </row>
    <row r="62" spans="2:24" s="109" customFormat="1" x14ac:dyDescent="0.25">
      <c r="B62" s="141"/>
      <c r="D62" s="141"/>
      <c r="E62" s="142"/>
      <c r="F62" s="142"/>
      <c r="G62" s="142"/>
      <c r="H62" s="142"/>
      <c r="I62" s="142"/>
      <c r="J62" s="142"/>
      <c r="K62" s="142"/>
      <c r="L62" s="142"/>
      <c r="M62" s="142"/>
      <c r="N62" s="142"/>
      <c r="O62" s="142"/>
      <c r="P62" s="142"/>
      <c r="Q62" s="142"/>
      <c r="R62" s="142"/>
      <c r="S62" s="142"/>
      <c r="T62" s="142"/>
      <c r="U62" s="142"/>
      <c r="V62" s="142"/>
    </row>
    <row r="63" spans="2:24" s="109" customFormat="1" x14ac:dyDescent="0.25">
      <c r="B63" s="141"/>
      <c r="D63" s="141"/>
      <c r="E63" s="142"/>
      <c r="F63" s="142"/>
      <c r="G63" s="142"/>
      <c r="H63" s="142"/>
      <c r="I63" s="142"/>
      <c r="J63" s="142"/>
      <c r="K63" s="142"/>
      <c r="L63" s="142"/>
      <c r="M63" s="142"/>
      <c r="N63" s="142"/>
      <c r="O63" s="142"/>
      <c r="P63" s="142"/>
      <c r="Q63" s="142"/>
      <c r="R63" s="142"/>
      <c r="S63" s="142"/>
      <c r="T63" s="142"/>
      <c r="U63" s="142"/>
      <c r="V63" s="142"/>
    </row>
    <row r="64" spans="2:24" s="109" customFormat="1" x14ac:dyDescent="0.25">
      <c r="B64" s="141"/>
      <c r="D64" s="141"/>
      <c r="E64" s="142"/>
      <c r="F64" s="142"/>
      <c r="G64" s="142"/>
      <c r="H64" s="142"/>
      <c r="I64" s="142"/>
      <c r="J64" s="142"/>
      <c r="K64" s="142"/>
      <c r="L64" s="142"/>
      <c r="M64" s="142"/>
      <c r="N64" s="142"/>
      <c r="O64" s="142"/>
      <c r="P64" s="142"/>
      <c r="Q64" s="142"/>
      <c r="R64" s="142"/>
      <c r="S64" s="142"/>
      <c r="T64" s="142"/>
      <c r="U64" s="142"/>
      <c r="V64" s="142"/>
    </row>
    <row r="65" spans="2:22" s="109" customFormat="1" x14ac:dyDescent="0.25">
      <c r="B65" s="141"/>
      <c r="D65" s="141"/>
      <c r="E65" s="142"/>
      <c r="F65" s="142"/>
      <c r="G65" s="142"/>
      <c r="H65" s="142"/>
      <c r="I65" s="142"/>
      <c r="J65" s="142"/>
      <c r="K65" s="142"/>
      <c r="L65" s="142"/>
      <c r="M65" s="142"/>
      <c r="N65" s="142"/>
      <c r="O65" s="142"/>
      <c r="P65" s="142"/>
      <c r="Q65" s="142"/>
      <c r="R65" s="142"/>
      <c r="S65" s="142"/>
      <c r="T65" s="142"/>
      <c r="U65" s="142"/>
      <c r="V65" s="142"/>
    </row>
    <row r="66" spans="2:22" s="109" customFormat="1" x14ac:dyDescent="0.25">
      <c r="B66" s="141"/>
      <c r="D66" s="141"/>
      <c r="E66" s="142"/>
      <c r="F66" s="142"/>
      <c r="G66" s="142"/>
      <c r="H66" s="142"/>
      <c r="I66" s="142"/>
      <c r="J66" s="142"/>
      <c r="K66" s="142"/>
      <c r="L66" s="142"/>
      <c r="M66" s="142"/>
      <c r="N66" s="142"/>
      <c r="O66" s="142"/>
      <c r="P66" s="142"/>
      <c r="Q66" s="142"/>
      <c r="R66" s="142"/>
      <c r="S66" s="142"/>
      <c r="T66" s="142"/>
      <c r="U66" s="142"/>
      <c r="V66" s="142"/>
    </row>
    <row r="67" spans="2:22" s="109" customFormat="1" x14ac:dyDescent="0.25">
      <c r="B67" s="141"/>
      <c r="D67" s="141"/>
      <c r="E67" s="142"/>
      <c r="F67" s="142"/>
      <c r="G67" s="142"/>
      <c r="H67" s="142"/>
      <c r="I67" s="142"/>
      <c r="J67" s="142"/>
      <c r="K67" s="142"/>
      <c r="L67" s="142"/>
      <c r="M67" s="142"/>
      <c r="N67" s="142"/>
      <c r="O67" s="142"/>
      <c r="P67" s="142"/>
      <c r="Q67" s="142"/>
      <c r="R67" s="142"/>
      <c r="S67" s="142"/>
      <c r="T67" s="142"/>
      <c r="U67" s="142"/>
      <c r="V67" s="142"/>
    </row>
    <row r="68" spans="2:22" s="109" customFormat="1" x14ac:dyDescent="0.25">
      <c r="B68" s="141"/>
      <c r="D68" s="141"/>
      <c r="E68" s="142"/>
      <c r="F68" s="142"/>
      <c r="G68" s="142"/>
      <c r="H68" s="142"/>
      <c r="I68" s="142"/>
      <c r="J68" s="142"/>
      <c r="K68" s="142"/>
      <c r="L68" s="142"/>
      <c r="M68" s="142"/>
      <c r="N68" s="142"/>
      <c r="O68" s="142"/>
      <c r="P68" s="142"/>
      <c r="Q68" s="142"/>
      <c r="R68" s="142"/>
      <c r="S68" s="142"/>
      <c r="T68" s="142"/>
      <c r="U68" s="142"/>
      <c r="V68" s="142"/>
    </row>
    <row r="69" spans="2:22" x14ac:dyDescent="0.25">
      <c r="V69" s="112">
        <f>V60-C12</f>
        <v>0</v>
      </c>
    </row>
    <row r="71" spans="2:22" x14ac:dyDescent="0.25">
      <c r="B71" s="227"/>
      <c r="C71" s="227"/>
      <c r="D71" s="4" t="s">
        <v>73</v>
      </c>
      <c r="E71" s="106">
        <v>4.9399999999999999E-2</v>
      </c>
      <c r="F71" s="106">
        <v>5.1200000000000002E-2</v>
      </c>
      <c r="G71" s="106">
        <v>6.6799999999999998E-2</v>
      </c>
      <c r="H71" s="106">
        <v>5.5399999999999998E-2</v>
      </c>
      <c r="I71" s="106">
        <v>7.6600000000000001E-2</v>
      </c>
      <c r="J71" s="106">
        <v>6.0699999999999997E-2</v>
      </c>
      <c r="K71" s="106">
        <v>6.3200000000000006E-2</v>
      </c>
      <c r="L71" s="106">
        <v>5.67E-2</v>
      </c>
      <c r="M71" s="106">
        <v>5.74E-2</v>
      </c>
      <c r="N71" s="106">
        <v>5.74E-2</v>
      </c>
      <c r="O71" s="106">
        <v>5.9200000000000003E-2</v>
      </c>
      <c r="P71" s="106">
        <v>6.8099999999999994E-2</v>
      </c>
      <c r="Q71" s="106">
        <v>5.74E-2</v>
      </c>
      <c r="R71" s="106">
        <v>6.1199999999999997E-2</v>
      </c>
      <c r="S71" s="106">
        <v>5.0099999999999999E-2</v>
      </c>
      <c r="T71" s="106">
        <v>4.1300000000000003E-2</v>
      </c>
      <c r="U71" s="106">
        <v>3.9E-2</v>
      </c>
      <c r="V71" s="106">
        <v>2.8899999999999999E-2</v>
      </c>
    </row>
    <row r="72" spans="2:22" x14ac:dyDescent="0.25">
      <c r="B72" s="227"/>
      <c r="C72" s="228"/>
      <c r="D72" s="4" t="s">
        <v>74</v>
      </c>
      <c r="E72" s="107">
        <v>289435.08</v>
      </c>
      <c r="F72" s="107">
        <v>300346.55</v>
      </c>
      <c r="G72" s="107">
        <v>391674.44</v>
      </c>
      <c r="H72" s="107">
        <v>324740.59000000003</v>
      </c>
      <c r="I72" s="107">
        <v>449045.4</v>
      </c>
      <c r="J72" s="107">
        <v>355856.93</v>
      </c>
      <c r="K72" s="107">
        <v>370599.11</v>
      </c>
      <c r="L72" s="107">
        <v>332637.36</v>
      </c>
      <c r="M72" s="107">
        <v>336459.81</v>
      </c>
      <c r="N72" s="107">
        <v>336365.9</v>
      </c>
      <c r="O72" s="107">
        <v>346991.31</v>
      </c>
      <c r="P72" s="107">
        <v>399036.01</v>
      </c>
      <c r="Q72" s="107">
        <v>336202.63</v>
      </c>
      <c r="R72" s="107">
        <v>358624.29</v>
      </c>
      <c r="S72" s="107">
        <v>293929.8</v>
      </c>
      <c r="T72" s="107">
        <v>242097.56</v>
      </c>
      <c r="U72" s="107">
        <v>228583.98</v>
      </c>
      <c r="V72" s="107">
        <v>169102.11</v>
      </c>
    </row>
    <row r="73" spans="2:22" x14ac:dyDescent="0.25">
      <c r="B73" s="227"/>
      <c r="C73" s="228"/>
      <c r="D73" s="4" t="s">
        <v>75</v>
      </c>
      <c r="E73" s="106">
        <v>4.9399999999999999E-2</v>
      </c>
      <c r="F73" s="106">
        <v>0.10059999999999999</v>
      </c>
      <c r="G73" s="106">
        <v>0.16739999999999999</v>
      </c>
      <c r="H73" s="106">
        <v>0.2228</v>
      </c>
      <c r="I73" s="106">
        <v>0.2994</v>
      </c>
      <c r="J73" s="106">
        <v>0.36009999999999998</v>
      </c>
      <c r="K73" s="106">
        <v>0.42330000000000001</v>
      </c>
      <c r="L73" s="106">
        <v>0.48</v>
      </c>
      <c r="M73" s="106">
        <v>0.53739999999999999</v>
      </c>
      <c r="N73" s="106">
        <v>0.5948</v>
      </c>
      <c r="O73" s="106">
        <v>0.65400000000000003</v>
      </c>
      <c r="P73" s="106">
        <v>0.72209999999999996</v>
      </c>
      <c r="Q73" s="106">
        <v>0.77949999999999997</v>
      </c>
      <c r="R73" s="106">
        <v>0.8407</v>
      </c>
      <c r="S73" s="106">
        <v>0.89080000000000004</v>
      </c>
      <c r="T73" s="106">
        <v>0.93210000000000004</v>
      </c>
      <c r="U73" s="106">
        <v>0.97109999999999996</v>
      </c>
      <c r="V73" s="106">
        <v>1</v>
      </c>
    </row>
    <row r="74" spans="2:22" x14ac:dyDescent="0.25">
      <c r="B74" s="227"/>
      <c r="C74" s="228"/>
      <c r="D74" s="4" t="s">
        <v>76</v>
      </c>
      <c r="E74" s="107">
        <v>289435.08</v>
      </c>
      <c r="F74" s="107">
        <v>589781.63</v>
      </c>
      <c r="G74" s="107">
        <v>981456.07</v>
      </c>
      <c r="H74" s="107">
        <v>1306196.6599999999</v>
      </c>
      <c r="I74" s="107">
        <v>1755242.06</v>
      </c>
      <c r="J74" s="107">
        <v>2111098.9900000002</v>
      </c>
      <c r="K74" s="107">
        <v>2481698.1</v>
      </c>
      <c r="L74" s="107">
        <v>2814335.46</v>
      </c>
      <c r="M74" s="107">
        <v>3150795.27</v>
      </c>
      <c r="N74" s="107">
        <v>3487161.17</v>
      </c>
      <c r="O74" s="107">
        <v>3834152.48</v>
      </c>
      <c r="P74" s="107">
        <v>4233188.49</v>
      </c>
      <c r="Q74" s="107">
        <v>4569391.12</v>
      </c>
      <c r="R74" s="107">
        <v>4928015.41</v>
      </c>
      <c r="S74" s="107">
        <v>5221945.21</v>
      </c>
      <c r="T74" s="107">
        <v>5464042.7699999996</v>
      </c>
      <c r="U74" s="107">
        <v>5692626.75</v>
      </c>
      <c r="V74" s="107">
        <v>5861728.8600000003</v>
      </c>
    </row>
  </sheetData>
  <mergeCells count="69">
    <mergeCell ref="B71:C74"/>
    <mergeCell ref="B57:C60"/>
    <mergeCell ref="B53:B54"/>
    <mergeCell ref="C53:C54"/>
    <mergeCell ref="D53:D54"/>
    <mergeCell ref="B55:B56"/>
    <mergeCell ref="C55:C56"/>
    <mergeCell ref="D55:D56"/>
    <mergeCell ref="B49:B50"/>
    <mergeCell ref="C49:C50"/>
    <mergeCell ref="D49:D50"/>
    <mergeCell ref="B51:B52"/>
    <mergeCell ref="C51:C52"/>
    <mergeCell ref="D51:D52"/>
    <mergeCell ref="B45:B46"/>
    <mergeCell ref="C45:C46"/>
    <mergeCell ref="D45:D46"/>
    <mergeCell ref="B47:B48"/>
    <mergeCell ref="C47:C48"/>
    <mergeCell ref="D47:D48"/>
    <mergeCell ref="B41:B42"/>
    <mergeCell ref="C41:C42"/>
    <mergeCell ref="D41:D42"/>
    <mergeCell ref="B43:B44"/>
    <mergeCell ref="C43:C44"/>
    <mergeCell ref="D43:D44"/>
    <mergeCell ref="B37:B38"/>
    <mergeCell ref="C37:C38"/>
    <mergeCell ref="D37:D38"/>
    <mergeCell ref="B39:B40"/>
    <mergeCell ref="C39:C40"/>
    <mergeCell ref="D39:D40"/>
    <mergeCell ref="B33:B34"/>
    <mergeCell ref="C33:C34"/>
    <mergeCell ref="D33:D34"/>
    <mergeCell ref="B35:B36"/>
    <mergeCell ref="C35:C36"/>
    <mergeCell ref="D35:D36"/>
    <mergeCell ref="B29:B30"/>
    <mergeCell ref="C29:C30"/>
    <mergeCell ref="D29:D30"/>
    <mergeCell ref="B31:B32"/>
    <mergeCell ref="C31:C32"/>
    <mergeCell ref="D31:D32"/>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B11:B12"/>
    <mergeCell ref="B13:B14"/>
    <mergeCell ref="C13:C14"/>
    <mergeCell ref="D13:D14"/>
    <mergeCell ref="B15:B16"/>
    <mergeCell ref="C15:C16"/>
    <mergeCell ref="D15:D16"/>
  </mergeCells>
  <printOptions horizontalCentered="1"/>
  <pageMargins left="0.39370078740157483" right="0.39370078740157483" top="0.39370078740157483" bottom="0.78740157480314965" header="0.31496062992125984" footer="0.39370078740157483"/>
  <pageSetup paperSize="9"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4"/>
  <sheetViews>
    <sheetView showGridLines="0" view="pageBreakPreview" topLeftCell="A4" zoomScaleNormal="100" zoomScaleSheetLayoutView="100" workbookViewId="0">
      <selection activeCell="F4" sqref="F1:I1048576"/>
    </sheetView>
  </sheetViews>
  <sheetFormatPr defaultRowHeight="12" x14ac:dyDescent="0.25"/>
  <cols>
    <col min="1" max="1" width="8.88671875" style="2"/>
    <col min="2" max="2" width="8.6640625" style="2" customWidth="1"/>
    <col min="3" max="3" width="46.109375" style="2" customWidth="1"/>
    <col min="4" max="4" width="21.88671875" style="2" customWidth="1"/>
    <col min="5" max="5" width="17.109375" style="2" customWidth="1"/>
    <col min="6" max="16384" width="8.88671875" style="2"/>
  </cols>
  <sheetData>
    <row r="1" spans="2:7" s="10" customFormat="1" x14ac:dyDescent="0.25">
      <c r="B1" s="11"/>
      <c r="C1" s="11"/>
      <c r="D1" s="12"/>
      <c r="E1" s="13"/>
      <c r="F1" s="15"/>
      <c r="G1" s="15"/>
    </row>
    <row r="2" spans="2:7" s="10" customFormat="1" x14ac:dyDescent="0.25">
      <c r="B2" s="11"/>
      <c r="C2" s="16" t="s">
        <v>86</v>
      </c>
      <c r="D2" s="17" t="s">
        <v>87</v>
      </c>
      <c r="E2" s="14"/>
      <c r="F2" s="15"/>
      <c r="G2" s="15"/>
    </row>
    <row r="3" spans="2:7" s="10" customFormat="1" ht="12" customHeight="1" x14ac:dyDescent="0.25">
      <c r="B3" s="11"/>
      <c r="C3" s="16" t="s">
        <v>88</v>
      </c>
      <c r="D3" s="220" t="s">
        <v>5514</v>
      </c>
      <c r="E3" s="220"/>
      <c r="F3" s="15"/>
      <c r="G3" s="15"/>
    </row>
    <row r="4" spans="2:7" s="10" customFormat="1" x14ac:dyDescent="0.25">
      <c r="B4" s="11"/>
      <c r="D4" s="220"/>
      <c r="E4" s="220"/>
      <c r="F4" s="15"/>
      <c r="G4" s="15"/>
    </row>
    <row r="5" spans="2:7" s="10" customFormat="1" x14ac:dyDescent="0.25">
      <c r="B5" s="11"/>
      <c r="C5" s="16" t="s">
        <v>90</v>
      </c>
      <c r="D5" s="33">
        <v>2176.94</v>
      </c>
      <c r="E5" s="14"/>
      <c r="F5" s="15"/>
      <c r="G5" s="15"/>
    </row>
    <row r="6" spans="2:7" s="10" customFormat="1" x14ac:dyDescent="0.25">
      <c r="B6" s="11"/>
      <c r="C6" s="16" t="s">
        <v>91</v>
      </c>
      <c r="D6" s="18">
        <v>45259</v>
      </c>
      <c r="E6" s="14"/>
      <c r="F6" s="15"/>
      <c r="G6" s="15"/>
    </row>
    <row r="7" spans="2:7" s="10" customFormat="1" x14ac:dyDescent="0.25">
      <c r="B7" s="11"/>
      <c r="C7" s="16" t="s">
        <v>92</v>
      </c>
      <c r="D7" s="87" t="s">
        <v>5513</v>
      </c>
      <c r="E7" s="13"/>
      <c r="F7" s="15"/>
      <c r="G7" s="15"/>
    </row>
    <row r="8" spans="2:7" s="10" customFormat="1" x14ac:dyDescent="0.25">
      <c r="B8" s="11"/>
      <c r="C8" s="11"/>
      <c r="D8" s="12"/>
      <c r="E8" s="13"/>
      <c r="F8" s="15"/>
      <c r="G8" s="15"/>
    </row>
    <row r="9" spans="2:7" s="10" customFormat="1" ht="12.6" thickBot="1" x14ac:dyDescent="0.3">
      <c r="B9" s="19"/>
      <c r="C9" s="19"/>
      <c r="D9" s="20"/>
      <c r="E9" s="21"/>
      <c r="F9" s="15"/>
      <c r="G9" s="15"/>
    </row>
    <row r="10" spans="2:7" s="10" customFormat="1" ht="12.6" thickTop="1" x14ac:dyDescent="0.25">
      <c r="B10" s="11"/>
      <c r="C10" s="11"/>
      <c r="D10" s="12"/>
      <c r="E10" s="13"/>
      <c r="F10" s="15"/>
      <c r="G10" s="15"/>
    </row>
    <row r="11" spans="2:7" s="6" customFormat="1" x14ac:dyDescent="0.3">
      <c r="B11" s="5" t="s">
        <v>78</v>
      </c>
      <c r="C11" s="5" t="s">
        <v>5520</v>
      </c>
      <c r="D11" s="5" t="s">
        <v>5521</v>
      </c>
      <c r="E11" s="5" t="s">
        <v>5522</v>
      </c>
    </row>
    <row r="12" spans="2:7" x14ac:dyDescent="0.25">
      <c r="B12" s="3" t="s">
        <v>19</v>
      </c>
      <c r="C12" s="4" t="s">
        <v>20</v>
      </c>
      <c r="D12" s="91">
        <f>Somatório!F12</f>
        <v>169178.59</v>
      </c>
      <c r="E12" s="103">
        <f>Somatório!G12</f>
        <v>3.4580226542802059E-2</v>
      </c>
    </row>
    <row r="13" spans="2:7" x14ac:dyDescent="0.25">
      <c r="B13" s="3" t="s">
        <v>21</v>
      </c>
      <c r="C13" s="4" t="s">
        <v>22</v>
      </c>
      <c r="D13" s="91">
        <f>Somatório!F13</f>
        <v>12718.72</v>
      </c>
      <c r="E13" s="103">
        <f>Somatório!G13</f>
        <v>2.5997155960128726E-3</v>
      </c>
    </row>
    <row r="14" spans="2:7" x14ac:dyDescent="0.25">
      <c r="B14" s="3" t="s">
        <v>23</v>
      </c>
      <c r="C14" s="4" t="s">
        <v>24</v>
      </c>
      <c r="D14" s="91">
        <f>Somatório!F14</f>
        <v>43277.39</v>
      </c>
      <c r="E14" s="103">
        <f>Somatório!G14</f>
        <v>8.8459299157251318E-3</v>
      </c>
    </row>
    <row r="15" spans="2:7" x14ac:dyDescent="0.25">
      <c r="B15" s="3" t="s">
        <v>25</v>
      </c>
      <c r="C15" s="4" t="s">
        <v>26</v>
      </c>
      <c r="D15" s="91">
        <f>Somatório!F15</f>
        <v>266117.37</v>
      </c>
      <c r="E15" s="103">
        <f>Somatório!G15</f>
        <v>5.4394583508319092E-2</v>
      </c>
    </row>
    <row r="16" spans="2:7" x14ac:dyDescent="0.25">
      <c r="B16" s="3" t="s">
        <v>27</v>
      </c>
      <c r="C16" s="4" t="s">
        <v>28</v>
      </c>
      <c r="D16" s="91">
        <f>Somatório!F16</f>
        <v>598646.56000000006</v>
      </c>
      <c r="E16" s="103">
        <f>Somatório!G16</f>
        <v>0.12236379120945001</v>
      </c>
    </row>
    <row r="17" spans="2:5" x14ac:dyDescent="0.25">
      <c r="B17" s="3" t="s">
        <v>29</v>
      </c>
      <c r="C17" s="4" t="s">
        <v>30</v>
      </c>
      <c r="D17" s="91">
        <f>Somatório!F17</f>
        <v>511873.67</v>
      </c>
      <c r="E17" s="103">
        <f>Somatório!G17</f>
        <v>0.10462734953575097</v>
      </c>
    </row>
    <row r="18" spans="2:5" x14ac:dyDescent="0.25">
      <c r="B18" s="3" t="s">
        <v>31</v>
      </c>
      <c r="C18" s="4" t="s">
        <v>32</v>
      </c>
      <c r="D18" s="91">
        <f>Somatório!F18</f>
        <v>167562.47</v>
      </c>
      <c r="E18" s="103">
        <f>Somatório!G18</f>
        <v>3.4249890442233109E-2</v>
      </c>
    </row>
    <row r="19" spans="2:5" x14ac:dyDescent="0.25">
      <c r="B19" s="3" t="s">
        <v>33</v>
      </c>
      <c r="C19" s="4" t="s">
        <v>34</v>
      </c>
      <c r="D19" s="91">
        <f>Somatório!F19</f>
        <v>91247.74</v>
      </c>
      <c r="E19" s="103">
        <f>Somatório!G19</f>
        <v>1.8651104260407309E-2</v>
      </c>
    </row>
    <row r="20" spans="2:5" x14ac:dyDescent="0.25">
      <c r="B20" s="3" t="s">
        <v>35</v>
      </c>
      <c r="C20" s="4" t="s">
        <v>36</v>
      </c>
      <c r="D20" s="91">
        <f>Somatório!F20</f>
        <v>173034.89</v>
      </c>
      <c r="E20" s="103">
        <f>Somatório!G20</f>
        <v>3.5368457060724029E-2</v>
      </c>
    </row>
    <row r="21" spans="2:5" x14ac:dyDescent="0.25">
      <c r="B21" s="3" t="s">
        <v>37</v>
      </c>
      <c r="C21" s="4" t="s">
        <v>38</v>
      </c>
      <c r="D21" s="91">
        <f>Somatório!F21</f>
        <v>35314.76</v>
      </c>
      <c r="E21" s="103">
        <f>Somatório!G21</f>
        <v>7.2183625664730073E-3</v>
      </c>
    </row>
    <row r="22" spans="2:5" x14ac:dyDescent="0.25">
      <c r="B22" s="3" t="s">
        <v>39</v>
      </c>
      <c r="C22" s="4" t="s">
        <v>40</v>
      </c>
      <c r="D22" s="91">
        <f>Somatório!F22</f>
        <v>603991.56000000006</v>
      </c>
      <c r="E22" s="103">
        <f>Somatório!G22</f>
        <v>0.1234563130874919</v>
      </c>
    </row>
    <row r="23" spans="2:5" x14ac:dyDescent="0.25">
      <c r="B23" s="3" t="s">
        <v>41</v>
      </c>
      <c r="C23" s="4" t="s">
        <v>42</v>
      </c>
      <c r="D23" s="91">
        <f>Somatório!F23</f>
        <v>167371.69</v>
      </c>
      <c r="E23" s="103">
        <f>Somatório!G23</f>
        <v>3.4210894871813502E-2</v>
      </c>
    </row>
    <row r="24" spans="2:5" x14ac:dyDescent="0.25">
      <c r="B24" s="3" t="s">
        <v>43</v>
      </c>
      <c r="C24" s="4" t="s">
        <v>44</v>
      </c>
      <c r="D24" s="91">
        <f>Somatório!F24</f>
        <v>261674.29</v>
      </c>
      <c r="E24" s="103">
        <f>Somatório!G24</f>
        <v>5.3486414732661414E-2</v>
      </c>
    </row>
    <row r="25" spans="2:5" x14ac:dyDescent="0.25">
      <c r="B25" s="3" t="s">
        <v>45</v>
      </c>
      <c r="C25" s="4" t="s">
        <v>46</v>
      </c>
      <c r="D25" s="91">
        <f>Somatório!F25</f>
        <v>44512.18</v>
      </c>
      <c r="E25" s="103">
        <f>Somatório!G25</f>
        <v>9.0983218876217326E-3</v>
      </c>
    </row>
    <row r="26" spans="2:5" x14ac:dyDescent="0.25">
      <c r="B26" s="3" t="s">
        <v>47</v>
      </c>
      <c r="C26" s="4" t="s">
        <v>48</v>
      </c>
      <c r="D26" s="91">
        <f>Somatório!F26</f>
        <v>142354.43</v>
      </c>
      <c r="E26" s="103">
        <f>Somatório!G26</f>
        <v>2.9097348776647554E-2</v>
      </c>
    </row>
    <row r="27" spans="2:5" x14ac:dyDescent="0.25">
      <c r="B27" s="3" t="s">
        <v>49</v>
      </c>
      <c r="C27" s="4" t="s">
        <v>50</v>
      </c>
      <c r="D27" s="91">
        <f>Somatório!F27</f>
        <v>23439.61</v>
      </c>
      <c r="E27" s="103">
        <f>Somatório!G27</f>
        <v>4.7910732905087376E-3</v>
      </c>
    </row>
    <row r="28" spans="2:5" x14ac:dyDescent="0.25">
      <c r="B28" s="3" t="s">
        <v>51</v>
      </c>
      <c r="C28" s="4" t="s">
        <v>52</v>
      </c>
      <c r="D28" s="91">
        <f>Somatório!F28</f>
        <v>454723.87</v>
      </c>
      <c r="E28" s="103">
        <f>Somatório!G28</f>
        <v>9.2945888950958122E-2</v>
      </c>
    </row>
    <row r="29" spans="2:5" x14ac:dyDescent="0.25">
      <c r="B29" s="3" t="s">
        <v>53</v>
      </c>
      <c r="C29" s="4" t="s">
        <v>54</v>
      </c>
      <c r="D29" s="91">
        <f>Somatório!F29</f>
        <v>5126.1499999999996</v>
      </c>
      <c r="E29" s="103">
        <f>Somatório!G29</f>
        <v>1.0477887792561978E-3</v>
      </c>
    </row>
    <row r="30" spans="2:5" x14ac:dyDescent="0.25">
      <c r="B30" s="3" t="s">
        <v>55</v>
      </c>
      <c r="C30" s="4" t="s">
        <v>56</v>
      </c>
      <c r="D30" s="91">
        <f>Somatório!F30</f>
        <v>13447.32</v>
      </c>
      <c r="E30" s="103">
        <f>Somatório!G30</f>
        <v>2.748641964645485E-3</v>
      </c>
    </row>
    <row r="31" spans="2:5" x14ac:dyDescent="0.25">
      <c r="B31" s="3" t="s">
        <v>57</v>
      </c>
      <c r="C31" s="4" t="s">
        <v>58</v>
      </c>
      <c r="D31" s="91">
        <f>Somatório!F31</f>
        <v>342685.03</v>
      </c>
      <c r="E31" s="103">
        <f>Somatório!G31</f>
        <v>7.0045068765657179E-2</v>
      </c>
    </row>
    <row r="32" spans="2:5" x14ac:dyDescent="0.25">
      <c r="B32" s="3" t="s">
        <v>59</v>
      </c>
      <c r="C32" s="4" t="s">
        <v>60</v>
      </c>
      <c r="D32" s="91">
        <f>Somatório!F32</f>
        <v>238052.3</v>
      </c>
      <c r="E32" s="103">
        <f>Somatório!G32</f>
        <v>4.8658062837827643E-2</v>
      </c>
    </row>
    <row r="33" spans="2:5" x14ac:dyDescent="0.25">
      <c r="B33" s="3" t="s">
        <v>61</v>
      </c>
      <c r="C33" s="4" t="s">
        <v>62</v>
      </c>
      <c r="D33" s="91">
        <f>Somatório!F33</f>
        <v>528192.79</v>
      </c>
      <c r="E33" s="103">
        <f>Somatório!G33</f>
        <v>0.10796298950401866</v>
      </c>
    </row>
    <row r="34" spans="2:5" s="9" customFormat="1" x14ac:dyDescent="0.25">
      <c r="B34" s="231" t="s">
        <v>77</v>
      </c>
      <c r="C34" s="231"/>
      <c r="D34" s="92">
        <f>Somatório!F34</f>
        <v>4892350.54</v>
      </c>
      <c r="E34" s="114">
        <f>Somatório!G34</f>
        <v>1</v>
      </c>
    </row>
  </sheetData>
  <mergeCells count="2">
    <mergeCell ref="B34:C34"/>
    <mergeCell ref="D3:E4"/>
  </mergeCells>
  <printOptions horizontalCentered="1"/>
  <pageMargins left="0.39370078740157483" right="0.39370078740157483" top="0.39370078740157483" bottom="0.78740157480314965" header="0.31496062992125984" footer="0.3937007874015748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
  <sheetViews>
    <sheetView showGridLines="0" view="pageBreakPreview" zoomScaleNormal="100" zoomScaleSheetLayoutView="100" workbookViewId="0">
      <selection activeCell="E18" sqref="E18"/>
    </sheetView>
  </sheetViews>
  <sheetFormatPr defaultRowHeight="12" x14ac:dyDescent="0.25"/>
  <cols>
    <col min="1" max="1" width="8.88671875" style="2"/>
    <col min="2" max="2" width="10.109375" style="2" customWidth="1"/>
    <col min="3" max="3" width="25" style="2" customWidth="1"/>
    <col min="4" max="4" width="37.33203125" style="2" customWidth="1"/>
    <col min="5" max="5" width="10.6640625" style="2" customWidth="1"/>
    <col min="6" max="7" width="12" style="2" customWidth="1"/>
    <col min="8" max="16384" width="8.88671875" style="2"/>
  </cols>
  <sheetData>
    <row r="1" spans="2:11" s="10" customFormat="1" x14ac:dyDescent="0.25">
      <c r="B1" s="11"/>
      <c r="C1" s="11"/>
      <c r="D1" s="12"/>
      <c r="E1" s="13"/>
      <c r="F1" s="14"/>
      <c r="G1" s="15"/>
      <c r="H1" s="15"/>
      <c r="I1" s="15"/>
      <c r="J1" s="15"/>
      <c r="K1" s="15"/>
    </row>
    <row r="2" spans="2:11" s="10" customFormat="1" x14ac:dyDescent="0.25">
      <c r="B2" s="11"/>
      <c r="C2" s="16" t="s">
        <v>86</v>
      </c>
      <c r="D2" s="17" t="s">
        <v>87</v>
      </c>
      <c r="E2" s="14"/>
      <c r="G2" s="15"/>
      <c r="H2" s="15"/>
      <c r="I2" s="15"/>
      <c r="J2" s="15"/>
      <c r="K2" s="15"/>
    </row>
    <row r="3" spans="2:11" s="10" customFormat="1" ht="12" customHeight="1" x14ac:dyDescent="0.25">
      <c r="B3" s="11"/>
      <c r="C3" s="16" t="s">
        <v>88</v>
      </c>
      <c r="D3" s="17" t="s">
        <v>5514</v>
      </c>
      <c r="E3" s="13"/>
      <c r="F3" s="13"/>
      <c r="G3" s="13"/>
      <c r="H3" s="15"/>
      <c r="I3" s="15"/>
      <c r="J3" s="15"/>
      <c r="K3" s="15"/>
    </row>
    <row r="4" spans="2:11" s="10" customFormat="1" x14ac:dyDescent="0.25">
      <c r="B4" s="11"/>
      <c r="D4" s="13"/>
      <c r="E4" s="13"/>
      <c r="F4" s="13"/>
      <c r="G4" s="13"/>
      <c r="H4" s="15"/>
      <c r="I4" s="15"/>
      <c r="J4" s="15"/>
      <c r="K4" s="15"/>
    </row>
    <row r="5" spans="2:11" s="10" customFormat="1" x14ac:dyDescent="0.25">
      <c r="B5" s="11"/>
      <c r="C5" s="16" t="s">
        <v>90</v>
      </c>
      <c r="D5" s="33">
        <v>2176.94</v>
      </c>
      <c r="E5" s="14"/>
      <c r="G5" s="15"/>
      <c r="H5" s="15"/>
      <c r="I5" s="15"/>
      <c r="J5" s="15"/>
      <c r="K5" s="15"/>
    </row>
    <row r="6" spans="2:11" s="10" customFormat="1" x14ac:dyDescent="0.25">
      <c r="B6" s="11"/>
      <c r="C6" s="16" t="s">
        <v>91</v>
      </c>
      <c r="D6" s="18">
        <v>45259</v>
      </c>
      <c r="E6" s="14"/>
      <c r="G6" s="15"/>
      <c r="H6" s="15"/>
      <c r="I6" s="15"/>
      <c r="J6" s="15"/>
      <c r="K6" s="15"/>
    </row>
    <row r="7" spans="2:11" s="10" customFormat="1" x14ac:dyDescent="0.25">
      <c r="B7" s="11"/>
      <c r="C7" s="16" t="s">
        <v>92</v>
      </c>
      <c r="D7" s="87" t="s">
        <v>5513</v>
      </c>
      <c r="E7" s="13"/>
      <c r="F7" s="14"/>
      <c r="G7" s="15"/>
      <c r="H7" s="15"/>
      <c r="I7" s="15"/>
      <c r="J7" s="15"/>
      <c r="K7" s="15"/>
    </row>
    <row r="8" spans="2:11" s="10" customFormat="1" x14ac:dyDescent="0.25">
      <c r="B8" s="11"/>
      <c r="C8" s="11"/>
      <c r="D8" s="12"/>
      <c r="E8" s="13"/>
      <c r="F8" s="14"/>
      <c r="G8" s="14"/>
      <c r="H8" s="15"/>
      <c r="I8" s="15"/>
      <c r="J8" s="15"/>
      <c r="K8" s="15"/>
    </row>
    <row r="9" spans="2:11" s="10" customFormat="1" ht="12.6" thickBot="1" x14ac:dyDescent="0.3">
      <c r="B9" s="19"/>
      <c r="C9" s="19"/>
      <c r="D9" s="20"/>
      <c r="E9" s="21"/>
      <c r="F9" s="22"/>
      <c r="G9" s="22"/>
      <c r="H9" s="15"/>
      <c r="I9" s="15"/>
      <c r="J9" s="15"/>
      <c r="K9" s="15"/>
    </row>
    <row r="10" spans="2:11" s="10" customFormat="1" ht="12.6" thickTop="1" x14ac:dyDescent="0.25">
      <c r="B10" s="11"/>
      <c r="C10" s="11"/>
      <c r="D10" s="12"/>
      <c r="E10" s="13"/>
      <c r="F10" s="14"/>
      <c r="G10" s="14"/>
      <c r="H10" s="15"/>
      <c r="I10" s="15"/>
      <c r="J10" s="15"/>
      <c r="K10" s="15"/>
    </row>
    <row r="11" spans="2:11" s="90" customFormat="1" ht="24" x14ac:dyDescent="0.3">
      <c r="B11" s="5" t="s">
        <v>78</v>
      </c>
      <c r="C11" s="5" t="s">
        <v>79</v>
      </c>
      <c r="D11" s="5" t="s">
        <v>80</v>
      </c>
      <c r="E11" s="5" t="s">
        <v>81</v>
      </c>
      <c r="F11" s="5" t="s">
        <v>82</v>
      </c>
      <c r="G11" s="5" t="s">
        <v>5523</v>
      </c>
    </row>
    <row r="12" spans="2:11" x14ac:dyDescent="0.25">
      <c r="B12" s="116" t="s">
        <v>29</v>
      </c>
      <c r="C12" s="89" t="s">
        <v>30</v>
      </c>
      <c r="D12" s="115" t="s">
        <v>5524</v>
      </c>
      <c r="E12" s="99" t="s">
        <v>5525</v>
      </c>
      <c r="F12" s="91">
        <v>150</v>
      </c>
      <c r="G12" s="91">
        <v>150</v>
      </c>
    </row>
    <row r="13" spans="2:11" s="90" customFormat="1" ht="24" x14ac:dyDescent="0.3">
      <c r="B13" s="5" t="s">
        <v>78</v>
      </c>
      <c r="C13" s="5" t="s">
        <v>79</v>
      </c>
      <c r="D13" s="5" t="s">
        <v>80</v>
      </c>
      <c r="E13" s="5" t="s">
        <v>81</v>
      </c>
      <c r="F13" s="5" t="s">
        <v>82</v>
      </c>
      <c r="G13" s="5" t="s">
        <v>5526</v>
      </c>
    </row>
    <row r="14" spans="2:11" x14ac:dyDescent="0.25">
      <c r="B14" s="116" t="s">
        <v>27</v>
      </c>
      <c r="C14" s="89" t="s">
        <v>28</v>
      </c>
      <c r="D14" s="115" t="s">
        <v>5527</v>
      </c>
      <c r="E14" s="99" t="s">
        <v>145</v>
      </c>
      <c r="F14" s="91">
        <v>200.33</v>
      </c>
      <c r="G14" s="91">
        <v>100.17</v>
      </c>
    </row>
    <row r="15" spans="2:11" x14ac:dyDescent="0.25">
      <c r="B15" s="116" t="s">
        <v>51</v>
      </c>
      <c r="C15" s="89" t="s">
        <v>52</v>
      </c>
      <c r="D15" s="115" t="s">
        <v>5528</v>
      </c>
      <c r="E15" s="99" t="s">
        <v>106</v>
      </c>
      <c r="F15" s="91">
        <v>1542.89</v>
      </c>
      <c r="G15" s="91">
        <v>771.45</v>
      </c>
    </row>
    <row r="16" spans="2:11" x14ac:dyDescent="0.25">
      <c r="B16" s="116" t="s">
        <v>51</v>
      </c>
      <c r="C16" s="89" t="s">
        <v>52</v>
      </c>
      <c r="D16" s="115" t="s">
        <v>5529</v>
      </c>
      <c r="E16" s="99" t="s">
        <v>106</v>
      </c>
      <c r="F16" s="91">
        <v>2450.06</v>
      </c>
      <c r="G16" s="91">
        <v>1225.03</v>
      </c>
    </row>
  </sheetData>
  <printOptions horizontalCentered="1"/>
  <pageMargins left="0.39370078740157483" right="0.39370078740157483" top="0.39370078740157483" bottom="0.78740157480314965" header="0.31496062992125984" footer="0.39370078740157483"/>
  <pageSetup paperSize="9" scale="8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showGridLines="0" view="pageBreakPreview" zoomScaleNormal="100" zoomScaleSheetLayoutView="100" workbookViewId="0">
      <selection activeCell="E16" sqref="E16"/>
    </sheetView>
  </sheetViews>
  <sheetFormatPr defaultColWidth="8.88671875" defaultRowHeight="12" x14ac:dyDescent="0.3"/>
  <cols>
    <col min="1" max="1" width="8.88671875" style="130"/>
    <col min="2" max="2" width="20.88671875" style="130" customWidth="1"/>
    <col min="3" max="3" width="9.33203125" style="130" customWidth="1"/>
    <col min="4" max="4" width="14" style="130" customWidth="1"/>
    <col min="5" max="5" width="42" style="130" customWidth="1"/>
    <col min="6" max="6" width="37.33203125" style="130" customWidth="1"/>
    <col min="7" max="16384" width="8.88671875" style="130"/>
  </cols>
  <sheetData>
    <row r="1" spans="2:10" s="121" customFormat="1" ht="10.199999999999999" customHeight="1" x14ac:dyDescent="0.3">
      <c r="B1" s="117"/>
      <c r="C1" s="118"/>
      <c r="D1" s="119"/>
      <c r="E1" s="120"/>
      <c r="F1" s="1"/>
      <c r="G1" s="1"/>
      <c r="H1" s="1"/>
      <c r="I1" s="1"/>
      <c r="J1" s="1"/>
    </row>
    <row r="2" spans="2:10" s="121" customFormat="1" ht="10.199999999999999" customHeight="1" x14ac:dyDescent="0.3">
      <c r="B2" s="117"/>
      <c r="C2" s="122" t="s">
        <v>86</v>
      </c>
      <c r="D2" s="123" t="s">
        <v>87</v>
      </c>
      <c r="E2" s="120"/>
      <c r="F2" s="1"/>
      <c r="G2" s="1"/>
      <c r="H2" s="1"/>
      <c r="I2" s="1"/>
      <c r="J2" s="1"/>
    </row>
    <row r="3" spans="2:10" s="121" customFormat="1" ht="10.199999999999999" customHeight="1" x14ac:dyDescent="0.3">
      <c r="B3" s="117"/>
      <c r="C3" s="122" t="s">
        <v>88</v>
      </c>
      <c r="D3" s="123" t="s">
        <v>89</v>
      </c>
      <c r="E3" s="119"/>
      <c r="F3" s="1"/>
      <c r="G3" s="1"/>
      <c r="H3" s="1"/>
      <c r="I3" s="1"/>
      <c r="J3" s="1"/>
    </row>
    <row r="4" spans="2:10" s="121" customFormat="1" ht="10.199999999999999" customHeight="1" x14ac:dyDescent="0.3">
      <c r="B4" s="117"/>
      <c r="C4" s="122" t="s">
        <v>90</v>
      </c>
      <c r="D4" s="123"/>
      <c r="E4" s="119"/>
      <c r="F4" s="1"/>
      <c r="G4" s="1"/>
      <c r="H4" s="1"/>
      <c r="I4" s="1"/>
      <c r="J4" s="1"/>
    </row>
    <row r="5" spans="2:10" s="121" customFormat="1" ht="10.199999999999999" customHeight="1" x14ac:dyDescent="0.3">
      <c r="B5" s="117"/>
      <c r="C5" s="122" t="s">
        <v>91</v>
      </c>
      <c r="D5" s="124">
        <v>45259</v>
      </c>
      <c r="E5" s="120"/>
      <c r="F5" s="1"/>
      <c r="G5" s="1"/>
      <c r="H5" s="1"/>
      <c r="I5" s="1"/>
      <c r="J5" s="1"/>
    </row>
    <row r="6" spans="2:10" s="121" customFormat="1" ht="10.199999999999999" customHeight="1" x14ac:dyDescent="0.3">
      <c r="B6" s="117"/>
      <c r="C6" s="122" t="s">
        <v>92</v>
      </c>
      <c r="D6" s="118" t="str">
        <f>'Parcela Maior Relevância'!D7</f>
        <v>CONCORRÊNCIA 027/2023</v>
      </c>
      <c r="E6" s="120"/>
      <c r="F6" s="1"/>
      <c r="G6" s="1"/>
      <c r="H6" s="1"/>
      <c r="I6" s="1"/>
      <c r="J6" s="1"/>
    </row>
    <row r="7" spans="2:10" s="121" customFormat="1" ht="10.199999999999999" customHeight="1" x14ac:dyDescent="0.3">
      <c r="B7" s="117"/>
      <c r="D7" s="119"/>
      <c r="E7" s="120"/>
      <c r="F7" s="1"/>
      <c r="G7" s="1"/>
      <c r="H7" s="1"/>
      <c r="I7" s="1"/>
      <c r="J7" s="1"/>
    </row>
    <row r="8" spans="2:10" s="121" customFormat="1" ht="10.199999999999999" customHeight="1" x14ac:dyDescent="0.3">
      <c r="B8" s="117"/>
      <c r="C8" s="118"/>
      <c r="D8" s="119"/>
      <c r="E8" s="120"/>
      <c r="F8" s="1"/>
      <c r="G8" s="1"/>
      <c r="H8" s="1"/>
      <c r="I8" s="1"/>
      <c r="J8" s="1"/>
    </row>
    <row r="9" spans="2:10" s="121" customFormat="1" ht="10.199999999999999" customHeight="1" thickBot="1" x14ac:dyDescent="0.35">
      <c r="B9" s="125"/>
      <c r="C9" s="126"/>
      <c r="D9" s="127"/>
      <c r="E9" s="128"/>
      <c r="F9" s="1"/>
      <c r="G9" s="1"/>
      <c r="H9" s="1"/>
      <c r="I9" s="1"/>
      <c r="J9" s="1"/>
    </row>
    <row r="10" spans="2:10" s="121" customFormat="1" ht="15.6" thickTop="1" thickBot="1" x14ac:dyDescent="0.35">
      <c r="B10" s="117"/>
      <c r="C10" s="118"/>
      <c r="D10" s="119"/>
      <c r="E10" s="120"/>
      <c r="F10" s="1"/>
      <c r="G10" s="1"/>
      <c r="H10" s="1"/>
      <c r="I10" s="1"/>
      <c r="J10" s="1"/>
    </row>
    <row r="11" spans="2:10" ht="20.399999999999999" customHeight="1" thickBot="1" x14ac:dyDescent="0.35">
      <c r="B11" s="235" t="s">
        <v>5530</v>
      </c>
      <c r="C11" s="236"/>
      <c r="D11" s="236"/>
      <c r="E11" s="237"/>
      <c r="F11" s="129"/>
    </row>
    <row r="12" spans="2:10" ht="12" customHeight="1" x14ac:dyDescent="0.3">
      <c r="B12" s="238" t="s">
        <v>5531</v>
      </c>
      <c r="C12" s="239"/>
      <c r="D12" s="239"/>
      <c r="E12" s="240"/>
    </row>
    <row r="13" spans="2:10" x14ac:dyDescent="0.3">
      <c r="B13" s="131" t="s">
        <v>80</v>
      </c>
      <c r="C13" s="132" t="s">
        <v>5532</v>
      </c>
      <c r="D13" s="132" t="s">
        <v>5533</v>
      </c>
      <c r="E13" s="133" t="s">
        <v>5534</v>
      </c>
    </row>
    <row r="14" spans="2:10" x14ac:dyDescent="0.3">
      <c r="B14" s="134" t="s">
        <v>5535</v>
      </c>
      <c r="C14" s="135">
        <v>1</v>
      </c>
      <c r="D14" s="136">
        <v>0.03</v>
      </c>
      <c r="E14" s="140">
        <v>0.03</v>
      </c>
    </row>
    <row r="15" spans="2:10" x14ac:dyDescent="0.3">
      <c r="B15" s="134" t="s">
        <v>5536</v>
      </c>
      <c r="C15" s="135">
        <v>1</v>
      </c>
      <c r="D15" s="136">
        <v>6.4999999999999997E-3</v>
      </c>
      <c r="E15" s="140">
        <v>6.4999999999999997E-3</v>
      </c>
    </row>
    <row r="16" spans="2:10" x14ac:dyDescent="0.3">
      <c r="B16" s="134" t="s">
        <v>5537</v>
      </c>
      <c r="C16" s="135">
        <v>1</v>
      </c>
      <c r="D16" s="136">
        <v>0.05</v>
      </c>
      <c r="E16" s="140">
        <v>0.05</v>
      </c>
    </row>
    <row r="17" spans="2:6" x14ac:dyDescent="0.3">
      <c r="B17" s="134" t="s">
        <v>5538</v>
      </c>
      <c r="C17" s="135">
        <v>1</v>
      </c>
      <c r="D17" s="136">
        <v>0</v>
      </c>
      <c r="E17" s="140">
        <v>0</v>
      </c>
    </row>
    <row r="18" spans="2:6" x14ac:dyDescent="0.3">
      <c r="B18" s="134" t="s">
        <v>5539</v>
      </c>
      <c r="C18" s="135">
        <v>1</v>
      </c>
      <c r="D18" s="136">
        <v>0.03</v>
      </c>
      <c r="E18" s="140">
        <v>0.03</v>
      </c>
    </row>
    <row r="19" spans="2:6" x14ac:dyDescent="0.3">
      <c r="B19" s="134" t="s">
        <v>5540</v>
      </c>
      <c r="C19" s="135">
        <v>1</v>
      </c>
      <c r="D19" s="136">
        <v>1.1299999999999999E-2</v>
      </c>
      <c r="E19" s="140">
        <v>1.1299999999999999E-2</v>
      </c>
    </row>
    <row r="20" spans="2:6" x14ac:dyDescent="0.3">
      <c r="B20" s="134" t="s">
        <v>5541</v>
      </c>
      <c r="C20" s="135">
        <v>1</v>
      </c>
      <c r="D20" s="136">
        <v>1.1999999999999999E-3</v>
      </c>
      <c r="E20" s="140">
        <v>1.1999999999999999E-3</v>
      </c>
    </row>
    <row r="21" spans="2:6" x14ac:dyDescent="0.3">
      <c r="B21" s="134" t="s">
        <v>5542</v>
      </c>
      <c r="C21" s="135">
        <v>1</v>
      </c>
      <c r="D21" s="136">
        <v>9.7000000000000003E-3</v>
      </c>
      <c r="E21" s="140">
        <v>9.7000000000000003E-3</v>
      </c>
    </row>
    <row r="22" spans="2:6" x14ac:dyDescent="0.3">
      <c r="B22" s="134" t="s">
        <v>5543</v>
      </c>
      <c r="C22" s="135">
        <v>1</v>
      </c>
      <c r="D22" s="136">
        <v>6.1600000000000002E-2</v>
      </c>
      <c r="E22" s="140">
        <v>6.1600000000000002E-2</v>
      </c>
    </row>
    <row r="23" spans="2:6" x14ac:dyDescent="0.3">
      <c r="B23" s="241" t="s">
        <v>5544</v>
      </c>
      <c r="C23" s="242"/>
      <c r="D23" s="243"/>
      <c r="E23" s="137">
        <v>0.2233</v>
      </c>
    </row>
    <row r="24" spans="2:6" ht="87" customHeight="1" x14ac:dyDescent="0.3">
      <c r="B24" s="244" t="s">
        <v>5545</v>
      </c>
      <c r="C24" s="245"/>
      <c r="D24" s="245"/>
      <c r="E24" s="245"/>
      <c r="F24" s="138"/>
    </row>
    <row r="25" spans="2:6" ht="47.4" customHeight="1" x14ac:dyDescent="0.3">
      <c r="B25" s="234"/>
      <c r="C25" s="234"/>
      <c r="D25" s="234"/>
      <c r="E25" s="234"/>
      <c r="F25" s="138"/>
    </row>
    <row r="26" spans="2:6" x14ac:dyDescent="0.3">
      <c r="B26" s="232" t="s">
        <v>5546</v>
      </c>
      <c r="C26" s="232"/>
      <c r="D26" s="232"/>
      <c r="E26" s="232"/>
      <c r="F26" s="139"/>
    </row>
    <row r="27" spans="2:6" ht="121.95" customHeight="1" x14ac:dyDescent="0.3">
      <c r="B27" s="232" t="s">
        <v>5547</v>
      </c>
      <c r="C27" s="232"/>
      <c r="D27" s="232"/>
      <c r="E27" s="232"/>
      <c r="F27" s="139"/>
    </row>
    <row r="28" spans="2:6" ht="36.6" customHeight="1" x14ac:dyDescent="0.3">
      <c r="B28" s="232" t="s">
        <v>5548</v>
      </c>
      <c r="C28" s="233"/>
      <c r="D28" s="233"/>
      <c r="E28" s="233"/>
      <c r="F28" s="138"/>
    </row>
    <row r="29" spans="2:6" ht="26.4" customHeight="1" x14ac:dyDescent="0.3">
      <c r="B29" s="232" t="s">
        <v>5549</v>
      </c>
      <c r="C29" s="232"/>
      <c r="D29" s="232"/>
      <c r="E29" s="232"/>
      <c r="F29" s="138"/>
    </row>
    <row r="30" spans="2:6" ht="66" customHeight="1" x14ac:dyDescent="0.3">
      <c r="B30" s="234"/>
      <c r="C30" s="234"/>
      <c r="D30" s="234"/>
      <c r="E30" s="234"/>
      <c r="F30" s="138"/>
    </row>
  </sheetData>
  <mergeCells count="10">
    <mergeCell ref="B27:E27"/>
    <mergeCell ref="B28:E28"/>
    <mergeCell ref="B29:E29"/>
    <mergeCell ref="B30:E30"/>
    <mergeCell ref="B11:E11"/>
    <mergeCell ref="B12:E12"/>
    <mergeCell ref="B23:D23"/>
    <mergeCell ref="B24:E24"/>
    <mergeCell ref="B25:E25"/>
    <mergeCell ref="B26:E26"/>
  </mergeCells>
  <printOptions horizontalCentered="1"/>
  <pageMargins left="0.39370078740157483" right="0.39370078740157483" top="0.39370078740157483" bottom="0.78740157480314965" header="0.31496062992125984" footer="0.39370078740157483"/>
  <pageSetup paperSize="9" scale="95" orientation="portrait" horizontalDpi="360" verticalDpi="360" r:id="rId1"/>
  <headerFooter>
    <oddFooter>&amp;C&amp;8página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38"/>
  <sheetViews>
    <sheetView tabSelected="1" showOutlineSymbols="0" showWhiteSpace="0" topLeftCell="B1" workbookViewId="0">
      <selection activeCell="J5037" sqref="J5037"/>
    </sheetView>
  </sheetViews>
  <sheetFormatPr defaultRowHeight="14.4" x14ac:dyDescent="0.3"/>
  <cols>
    <col min="1" max="1" width="8.88671875" style="261"/>
    <col min="2" max="2" width="11.109375" style="261" bestFit="1" customWidth="1"/>
    <col min="3" max="3" width="13.33203125" style="261" bestFit="1" customWidth="1"/>
    <col min="4" max="4" width="11.109375" style="261" bestFit="1" customWidth="1"/>
    <col min="5" max="5" width="66.6640625" style="261" bestFit="1" customWidth="1"/>
    <col min="6" max="6" width="16.6640625" style="261" bestFit="1" customWidth="1"/>
    <col min="7" max="8" width="13.33203125" style="261" bestFit="1" customWidth="1"/>
    <col min="9" max="9" width="13.33203125" style="288" bestFit="1" customWidth="1"/>
    <col min="10" max="11" width="15.5546875" style="261" bestFit="1" customWidth="1"/>
    <col min="12" max="16384" width="8.88671875" style="261"/>
  </cols>
  <sheetData>
    <row r="1" spans="1:10" ht="13.8" x14ac:dyDescent="0.25">
      <c r="A1" s="255" t="s">
        <v>3230</v>
      </c>
      <c r="B1" s="256" t="s">
        <v>5801</v>
      </c>
      <c r="C1" s="257" t="s">
        <v>5802</v>
      </c>
      <c r="D1" s="256" t="s">
        <v>5803</v>
      </c>
      <c r="E1" s="256" t="s">
        <v>5804</v>
      </c>
      <c r="F1" s="258" t="s">
        <v>5805</v>
      </c>
      <c r="G1" s="259" t="s">
        <v>5806</v>
      </c>
      <c r="H1" s="257" t="s">
        <v>5807</v>
      </c>
      <c r="I1" s="260" t="s">
        <v>5808</v>
      </c>
      <c r="J1" s="257" t="s">
        <v>5809</v>
      </c>
    </row>
    <row r="2" spans="1:10" ht="66" x14ac:dyDescent="0.25">
      <c r="A2" s="255" t="s">
        <v>3231</v>
      </c>
      <c r="B2" s="262" t="s">
        <v>5810</v>
      </c>
      <c r="C2" s="263" t="s">
        <v>5811</v>
      </c>
      <c r="D2" s="262" t="s">
        <v>5812</v>
      </c>
      <c r="E2" s="262" t="s">
        <v>105</v>
      </c>
      <c r="F2" s="264">
        <v>2</v>
      </c>
      <c r="G2" s="265" t="s">
        <v>5813</v>
      </c>
      <c r="H2" s="266">
        <v>1</v>
      </c>
      <c r="I2" s="267"/>
      <c r="J2" s="268"/>
    </row>
    <row r="3" spans="1:10" ht="26.4" x14ac:dyDescent="0.25">
      <c r="A3" s="255" t="s">
        <v>3232</v>
      </c>
      <c r="B3" s="269" t="s">
        <v>5814</v>
      </c>
      <c r="C3" s="270" t="s">
        <v>5815</v>
      </c>
      <c r="D3" s="269" t="s">
        <v>5812</v>
      </c>
      <c r="E3" s="269" t="s">
        <v>5816</v>
      </c>
      <c r="F3" s="271" t="s">
        <v>5817</v>
      </c>
      <c r="G3" s="272" t="s">
        <v>33</v>
      </c>
      <c r="H3" s="273">
        <v>2.0000000000000001E-4</v>
      </c>
      <c r="I3" s="274">
        <v>17.71</v>
      </c>
      <c r="J3" s="275">
        <f>TRUNC(I3*H3,2)</f>
        <v>0</v>
      </c>
    </row>
    <row r="4" spans="1:10" ht="26.4" x14ac:dyDescent="0.25">
      <c r="A4" s="255" t="s">
        <v>3233</v>
      </c>
      <c r="B4" s="269" t="s">
        <v>5814</v>
      </c>
      <c r="C4" s="270" t="s">
        <v>5818</v>
      </c>
      <c r="D4" s="269" t="s">
        <v>5812</v>
      </c>
      <c r="E4" s="269" t="s">
        <v>5591</v>
      </c>
      <c r="F4" s="271" t="s">
        <v>5817</v>
      </c>
      <c r="G4" s="272" t="s">
        <v>33</v>
      </c>
      <c r="H4" s="273">
        <v>0.77839999999999998</v>
      </c>
      <c r="I4" s="274">
        <v>18.62</v>
      </c>
      <c r="J4" s="275">
        <f>TRUNC(I4*H4,2)</f>
        <v>14.49</v>
      </c>
    </row>
    <row r="5" spans="1:10" ht="26.4" x14ac:dyDescent="0.25">
      <c r="A5" s="255" t="s">
        <v>3234</v>
      </c>
      <c r="B5" s="269" t="s">
        <v>5814</v>
      </c>
      <c r="C5" s="270" t="s">
        <v>5819</v>
      </c>
      <c r="D5" s="269" t="s">
        <v>5812</v>
      </c>
      <c r="E5" s="269" t="s">
        <v>5637</v>
      </c>
      <c r="F5" s="271" t="s">
        <v>5817</v>
      </c>
      <c r="G5" s="272" t="s">
        <v>33</v>
      </c>
      <c r="H5" s="273">
        <v>0.2863</v>
      </c>
      <c r="I5" s="274">
        <v>18.91</v>
      </c>
      <c r="J5" s="275">
        <f>TRUNC(I5*H5,2)</f>
        <v>5.41</v>
      </c>
    </row>
    <row r="6" spans="1:10" ht="26.4" x14ac:dyDescent="0.25">
      <c r="A6" s="255" t="s">
        <v>3235</v>
      </c>
      <c r="B6" s="269" t="s">
        <v>5814</v>
      </c>
      <c r="C6" s="270" t="s">
        <v>5820</v>
      </c>
      <c r="D6" s="269" t="s">
        <v>5812</v>
      </c>
      <c r="E6" s="269" t="s">
        <v>5821</v>
      </c>
      <c r="F6" s="271" t="s">
        <v>5822</v>
      </c>
      <c r="G6" s="272" t="s">
        <v>5564</v>
      </c>
      <c r="H6" s="273">
        <v>9.4600000000000004E-2</v>
      </c>
      <c r="I6" s="274">
        <v>10.26</v>
      </c>
      <c r="J6" s="275">
        <f>TRUNC(I6*H6,2)</f>
        <v>0.97</v>
      </c>
    </row>
    <row r="7" spans="1:10" ht="26.4" x14ac:dyDescent="0.25">
      <c r="A7" s="255" t="s">
        <v>3236</v>
      </c>
      <c r="B7" s="269" t="s">
        <v>5814</v>
      </c>
      <c r="C7" s="270" t="s">
        <v>5823</v>
      </c>
      <c r="D7" s="269" t="s">
        <v>5812</v>
      </c>
      <c r="E7" s="269" t="s">
        <v>5685</v>
      </c>
      <c r="F7" s="271" t="s">
        <v>5822</v>
      </c>
      <c r="G7" s="272" t="s">
        <v>5824</v>
      </c>
      <c r="H7" s="273">
        <v>3.8399999999999997E-2</v>
      </c>
      <c r="I7" s="274">
        <v>144.93</v>
      </c>
      <c r="J7" s="275">
        <f>TRUNC(I7*H7,2)</f>
        <v>5.56</v>
      </c>
    </row>
    <row r="8" spans="1:10" ht="26.4" x14ac:dyDescent="0.25">
      <c r="A8" s="255" t="s">
        <v>3237</v>
      </c>
      <c r="B8" s="269" t="s">
        <v>5814</v>
      </c>
      <c r="C8" s="270" t="s">
        <v>5825</v>
      </c>
      <c r="D8" s="269" t="s">
        <v>5812</v>
      </c>
      <c r="E8" s="269" t="s">
        <v>5597</v>
      </c>
      <c r="F8" s="271" t="s">
        <v>5822</v>
      </c>
      <c r="G8" s="272" t="s">
        <v>5824</v>
      </c>
      <c r="H8" s="273">
        <v>2.29E-2</v>
      </c>
      <c r="I8" s="274">
        <v>111.96</v>
      </c>
      <c r="J8" s="275">
        <f>TRUNC(I8*H8,2)</f>
        <v>2.56</v>
      </c>
    </row>
    <row r="9" spans="1:10" ht="26.4" x14ac:dyDescent="0.25">
      <c r="A9" s="255" t="s">
        <v>3238</v>
      </c>
      <c r="B9" s="269" t="s">
        <v>5814</v>
      </c>
      <c r="C9" s="270" t="s">
        <v>5826</v>
      </c>
      <c r="D9" s="269" t="s">
        <v>5812</v>
      </c>
      <c r="E9" s="269" t="s">
        <v>5686</v>
      </c>
      <c r="F9" s="271" t="s">
        <v>5822</v>
      </c>
      <c r="G9" s="272" t="s">
        <v>5587</v>
      </c>
      <c r="H9" s="273">
        <v>0.47210000000000002</v>
      </c>
      <c r="I9" s="274">
        <v>14.55</v>
      </c>
      <c r="J9" s="275">
        <f>TRUNC(I9*H9,2)</f>
        <v>6.86</v>
      </c>
    </row>
    <row r="10" spans="1:10" ht="26.4" x14ac:dyDescent="0.25">
      <c r="A10" s="255" t="s">
        <v>3239</v>
      </c>
      <c r="B10" s="269" t="s">
        <v>5814</v>
      </c>
      <c r="C10" s="270" t="s">
        <v>5827</v>
      </c>
      <c r="D10" s="269" t="s">
        <v>5812</v>
      </c>
      <c r="E10" s="269" t="s">
        <v>5828</v>
      </c>
      <c r="F10" s="271" t="s">
        <v>5822</v>
      </c>
      <c r="G10" s="272" t="s">
        <v>33</v>
      </c>
      <c r="H10" s="273">
        <v>3.8999999999999998E-3</v>
      </c>
      <c r="I10" s="274">
        <v>3.9</v>
      </c>
      <c r="J10" s="275">
        <f>TRUNC(I10*H10,2)</f>
        <v>0.01</v>
      </c>
    </row>
    <row r="11" spans="1:10" ht="26.4" x14ac:dyDescent="0.25">
      <c r="A11" s="255" t="s">
        <v>3240</v>
      </c>
      <c r="B11" s="269" t="s">
        <v>5814</v>
      </c>
      <c r="C11" s="270" t="s">
        <v>5829</v>
      </c>
      <c r="D11" s="269" t="s">
        <v>5812</v>
      </c>
      <c r="E11" s="269" t="s">
        <v>5830</v>
      </c>
      <c r="F11" s="271" t="s">
        <v>5822</v>
      </c>
      <c r="G11" s="272" t="s">
        <v>5813</v>
      </c>
      <c r="H11" s="273">
        <v>1.1788000000000001</v>
      </c>
      <c r="I11" s="274">
        <v>29.67</v>
      </c>
      <c r="J11" s="275">
        <f>TRUNC(I11*H11,2)</f>
        <v>34.97</v>
      </c>
    </row>
    <row r="12" spans="1:10" ht="26.4" x14ac:dyDescent="0.25">
      <c r="A12" s="255" t="s">
        <v>3241</v>
      </c>
      <c r="B12" s="269" t="s">
        <v>5814</v>
      </c>
      <c r="C12" s="270" t="s">
        <v>5831</v>
      </c>
      <c r="D12" s="269" t="s">
        <v>5812</v>
      </c>
      <c r="E12" s="269" t="s">
        <v>5832</v>
      </c>
      <c r="F12" s="271" t="s">
        <v>5822</v>
      </c>
      <c r="G12" s="272" t="s">
        <v>5573</v>
      </c>
      <c r="H12" s="273">
        <v>3.6316000000000002</v>
      </c>
      <c r="I12" s="274">
        <v>0.25</v>
      </c>
      <c r="J12" s="275">
        <f>TRUNC(I12*H12,2)</f>
        <v>0.9</v>
      </c>
    </row>
    <row r="13" spans="1:10" ht="26.4" x14ac:dyDescent="0.25">
      <c r="A13" s="255" t="s">
        <v>3242</v>
      </c>
      <c r="B13" s="269" t="s">
        <v>5814</v>
      </c>
      <c r="C13" s="270" t="s">
        <v>5833</v>
      </c>
      <c r="D13" s="269" t="s">
        <v>5812</v>
      </c>
      <c r="E13" s="269" t="s">
        <v>5691</v>
      </c>
      <c r="F13" s="271" t="s">
        <v>5822</v>
      </c>
      <c r="G13" s="272" t="s">
        <v>5587</v>
      </c>
      <c r="H13" s="273">
        <v>0.31159999999999999</v>
      </c>
      <c r="I13" s="274">
        <v>3.16</v>
      </c>
      <c r="J13" s="275">
        <f>TRUNC(I13*H13,2)</f>
        <v>0.98</v>
      </c>
    </row>
    <row r="14" spans="1:10" ht="26.4" x14ac:dyDescent="0.25">
      <c r="A14" s="255" t="s">
        <v>3243</v>
      </c>
      <c r="B14" s="269" t="s">
        <v>5814</v>
      </c>
      <c r="C14" s="270" t="s">
        <v>5834</v>
      </c>
      <c r="D14" s="269" t="s">
        <v>5812</v>
      </c>
      <c r="E14" s="269" t="s">
        <v>5613</v>
      </c>
      <c r="F14" s="271" t="s">
        <v>5817</v>
      </c>
      <c r="G14" s="272" t="s">
        <v>33</v>
      </c>
      <c r="H14" s="273">
        <v>8.8200000000000001E-2</v>
      </c>
      <c r="I14" s="274">
        <v>18.62</v>
      </c>
      <c r="J14" s="275">
        <f>TRUNC(I14*H14,2)</f>
        <v>1.64</v>
      </c>
    </row>
    <row r="15" spans="1:10" ht="26.4" x14ac:dyDescent="0.25">
      <c r="A15" s="255" t="s">
        <v>3244</v>
      </c>
      <c r="B15" s="269" t="s">
        <v>5814</v>
      </c>
      <c r="C15" s="270" t="s">
        <v>5835</v>
      </c>
      <c r="D15" s="269" t="s">
        <v>5812</v>
      </c>
      <c r="E15" s="269" t="s">
        <v>5836</v>
      </c>
      <c r="F15" s="271" t="s">
        <v>5822</v>
      </c>
      <c r="G15" s="272" t="s">
        <v>5564</v>
      </c>
      <c r="H15" s="273">
        <v>5.1999999999999998E-3</v>
      </c>
      <c r="I15" s="274">
        <v>10.41</v>
      </c>
      <c r="J15" s="275">
        <f>TRUNC(I15*H15,2)</f>
        <v>0.05</v>
      </c>
    </row>
    <row r="16" spans="1:10" ht="26.4" x14ac:dyDescent="0.25">
      <c r="A16" s="255" t="s">
        <v>3245</v>
      </c>
      <c r="B16" s="269" t="s">
        <v>5814</v>
      </c>
      <c r="C16" s="270" t="s">
        <v>5837</v>
      </c>
      <c r="D16" s="269" t="s">
        <v>5812</v>
      </c>
      <c r="E16" s="269" t="s">
        <v>5838</v>
      </c>
      <c r="F16" s="271" t="s">
        <v>5822</v>
      </c>
      <c r="G16" s="272" t="s">
        <v>5813</v>
      </c>
      <c r="H16" s="273">
        <v>7.6700000000000004E-2</v>
      </c>
      <c r="I16" s="274">
        <v>54.86</v>
      </c>
      <c r="J16" s="275">
        <f>TRUNC(I16*H16,2)</f>
        <v>4.2</v>
      </c>
    </row>
    <row r="17" spans="1:10" ht="26.4" x14ac:dyDescent="0.25">
      <c r="A17" s="255" t="s">
        <v>3246</v>
      </c>
      <c r="B17" s="269" t="s">
        <v>5814</v>
      </c>
      <c r="C17" s="270" t="s">
        <v>5839</v>
      </c>
      <c r="D17" s="269" t="s">
        <v>5812</v>
      </c>
      <c r="E17" s="269" t="s">
        <v>5840</v>
      </c>
      <c r="F17" s="271" t="s">
        <v>5822</v>
      </c>
      <c r="G17" s="272" t="s">
        <v>5573</v>
      </c>
      <c r="H17" s="273">
        <v>5.5899999999999998E-2</v>
      </c>
      <c r="I17" s="274">
        <v>2.08</v>
      </c>
      <c r="J17" s="275">
        <f>TRUNC(I17*H17,2)</f>
        <v>0.11</v>
      </c>
    </row>
    <row r="18" spans="1:10" ht="26.4" x14ac:dyDescent="0.25">
      <c r="A18" s="255" t="s">
        <v>3247</v>
      </c>
      <c r="B18" s="269" t="s">
        <v>5814</v>
      </c>
      <c r="C18" s="270" t="s">
        <v>5841</v>
      </c>
      <c r="D18" s="269" t="s">
        <v>5812</v>
      </c>
      <c r="E18" s="269" t="s">
        <v>5842</v>
      </c>
      <c r="F18" s="271" t="s">
        <v>5822</v>
      </c>
      <c r="G18" s="272" t="s">
        <v>5573</v>
      </c>
      <c r="H18" s="273">
        <v>4.0000000000000002E-4</v>
      </c>
      <c r="I18" s="274">
        <v>2159.5700000000002</v>
      </c>
      <c r="J18" s="275">
        <f>TRUNC(I18*H18,2)</f>
        <v>0.86</v>
      </c>
    </row>
    <row r="19" spans="1:10" ht="26.4" x14ac:dyDescent="0.25">
      <c r="A19" s="255" t="s">
        <v>3248</v>
      </c>
      <c r="B19" s="269" t="s">
        <v>5814</v>
      </c>
      <c r="C19" s="270" t="s">
        <v>5843</v>
      </c>
      <c r="D19" s="269" t="s">
        <v>5812</v>
      </c>
      <c r="E19" s="269" t="s">
        <v>5783</v>
      </c>
      <c r="F19" s="271" t="s">
        <v>5822</v>
      </c>
      <c r="G19" s="272" t="s">
        <v>5824</v>
      </c>
      <c r="H19" s="273">
        <v>4.1000000000000003E-3</v>
      </c>
      <c r="I19" s="274">
        <v>3785.3</v>
      </c>
      <c r="J19" s="275">
        <f>TRUNC(I19*H19,2)</f>
        <v>15.51</v>
      </c>
    </row>
    <row r="20" spans="1:10" ht="26.4" x14ac:dyDescent="0.25">
      <c r="A20" s="255" t="s">
        <v>3249</v>
      </c>
      <c r="B20" s="269" t="s">
        <v>5814</v>
      </c>
      <c r="C20" s="270" t="s">
        <v>5844</v>
      </c>
      <c r="D20" s="269" t="s">
        <v>5812</v>
      </c>
      <c r="E20" s="269" t="s">
        <v>5845</v>
      </c>
      <c r="F20" s="271" t="s">
        <v>5822</v>
      </c>
      <c r="G20" s="272" t="s">
        <v>5846</v>
      </c>
      <c r="H20" s="273">
        <v>0.27500000000000002</v>
      </c>
      <c r="I20" s="274">
        <v>12.8</v>
      </c>
      <c r="J20" s="275">
        <f>TRUNC(I20*H20,2)</f>
        <v>3.52</v>
      </c>
    </row>
    <row r="21" spans="1:10" ht="26.4" x14ac:dyDescent="0.25">
      <c r="A21" s="255" t="s">
        <v>3250</v>
      </c>
      <c r="B21" s="269" t="s">
        <v>5814</v>
      </c>
      <c r="C21" s="270" t="s">
        <v>5847</v>
      </c>
      <c r="D21" s="269" t="s">
        <v>5812</v>
      </c>
      <c r="E21" s="269" t="s">
        <v>5603</v>
      </c>
      <c r="F21" s="271" t="s">
        <v>5822</v>
      </c>
      <c r="G21" s="272" t="s">
        <v>5587</v>
      </c>
      <c r="H21" s="273">
        <v>2.2090999999999998</v>
      </c>
      <c r="I21" s="274">
        <v>6.73</v>
      </c>
      <c r="J21" s="275">
        <f>TRUNC(I21*H21,2)</f>
        <v>14.86</v>
      </c>
    </row>
    <row r="22" spans="1:10" ht="26.4" x14ac:dyDescent="0.25">
      <c r="A22" s="255" t="s">
        <v>3251</v>
      </c>
      <c r="B22" s="269" t="s">
        <v>5814</v>
      </c>
      <c r="C22" s="270" t="s">
        <v>5848</v>
      </c>
      <c r="D22" s="269" t="s">
        <v>5812</v>
      </c>
      <c r="E22" s="269" t="s">
        <v>5849</v>
      </c>
      <c r="F22" s="271" t="s">
        <v>5822</v>
      </c>
      <c r="G22" s="272" t="s">
        <v>5573</v>
      </c>
      <c r="H22" s="273">
        <v>1.1000000000000001E-3</v>
      </c>
      <c r="I22" s="274">
        <v>32.08</v>
      </c>
      <c r="J22" s="275">
        <f>TRUNC(I22*H22,2)</f>
        <v>0.03</v>
      </c>
    </row>
    <row r="23" spans="1:10" ht="26.4" x14ac:dyDescent="0.25">
      <c r="A23" s="255" t="s">
        <v>3252</v>
      </c>
      <c r="B23" s="269" t="s">
        <v>5814</v>
      </c>
      <c r="C23" s="270" t="s">
        <v>5850</v>
      </c>
      <c r="D23" s="269" t="s">
        <v>5812</v>
      </c>
      <c r="E23" s="269" t="s">
        <v>5851</v>
      </c>
      <c r="F23" s="271" t="s">
        <v>5822</v>
      </c>
      <c r="G23" s="272" t="s">
        <v>5690</v>
      </c>
      <c r="H23" s="273">
        <v>9.7600000000000006E-2</v>
      </c>
      <c r="I23" s="274">
        <v>12.67</v>
      </c>
      <c r="J23" s="275">
        <f>TRUNC(I23*H23,2)</f>
        <v>1.23</v>
      </c>
    </row>
    <row r="24" spans="1:10" ht="26.4" x14ac:dyDescent="0.25">
      <c r="A24" s="255" t="s">
        <v>3253</v>
      </c>
      <c r="B24" s="269" t="s">
        <v>5814</v>
      </c>
      <c r="C24" s="270" t="s">
        <v>5852</v>
      </c>
      <c r="D24" s="269" t="s">
        <v>5812</v>
      </c>
      <c r="E24" s="269" t="s">
        <v>5853</v>
      </c>
      <c r="F24" s="271" t="s">
        <v>5822</v>
      </c>
      <c r="G24" s="272" t="s">
        <v>5573</v>
      </c>
      <c r="H24" s="273">
        <v>0.21809999999999999</v>
      </c>
      <c r="I24" s="274">
        <v>1.54</v>
      </c>
      <c r="J24" s="275">
        <f>TRUNC(I24*H24,2)</f>
        <v>0.33</v>
      </c>
    </row>
    <row r="25" spans="1:10" ht="26.4" x14ac:dyDescent="0.25">
      <c r="A25" s="255" t="s">
        <v>3254</v>
      </c>
      <c r="B25" s="269" t="s">
        <v>5814</v>
      </c>
      <c r="C25" s="270" t="s">
        <v>5854</v>
      </c>
      <c r="D25" s="269" t="s">
        <v>5812</v>
      </c>
      <c r="E25" s="269" t="s">
        <v>5567</v>
      </c>
      <c r="F25" s="271" t="s">
        <v>5817</v>
      </c>
      <c r="G25" s="272" t="s">
        <v>33</v>
      </c>
      <c r="H25" s="273">
        <v>1.3633</v>
      </c>
      <c r="I25" s="274">
        <v>12.28</v>
      </c>
      <c r="J25" s="275">
        <f>TRUNC(I25*H25,2)</f>
        <v>16.739999999999998</v>
      </c>
    </row>
    <row r="26" spans="1:10" ht="26.4" x14ac:dyDescent="0.25">
      <c r="A26" s="255" t="s">
        <v>3255</v>
      </c>
      <c r="B26" s="269" t="s">
        <v>5814</v>
      </c>
      <c r="C26" s="270" t="s">
        <v>5855</v>
      </c>
      <c r="D26" s="269" t="s">
        <v>5812</v>
      </c>
      <c r="E26" s="269" t="s">
        <v>5568</v>
      </c>
      <c r="F26" s="271" t="s">
        <v>5817</v>
      </c>
      <c r="G26" s="272" t="s">
        <v>33</v>
      </c>
      <c r="H26" s="273">
        <v>0.16969999999999999</v>
      </c>
      <c r="I26" s="274">
        <v>18.62</v>
      </c>
      <c r="J26" s="275">
        <f>TRUNC(I26*H26,2)</f>
        <v>3.15</v>
      </c>
    </row>
    <row r="27" spans="1:10" ht="26.4" x14ac:dyDescent="0.25">
      <c r="A27" s="255" t="s">
        <v>3256</v>
      </c>
      <c r="B27" s="269" t="s">
        <v>5814</v>
      </c>
      <c r="C27" s="270" t="s">
        <v>5856</v>
      </c>
      <c r="D27" s="269" t="s">
        <v>5812</v>
      </c>
      <c r="E27" s="269" t="s">
        <v>5590</v>
      </c>
      <c r="F27" s="271" t="s">
        <v>5817</v>
      </c>
      <c r="G27" s="272" t="s">
        <v>33</v>
      </c>
      <c r="H27" s="273">
        <v>3.2300000000000002E-2</v>
      </c>
      <c r="I27" s="274">
        <v>13.36</v>
      </c>
      <c r="J27" s="275">
        <f>TRUNC(I27*H27,2)</f>
        <v>0.43</v>
      </c>
    </row>
    <row r="28" spans="1:10" ht="26.4" x14ac:dyDescent="0.25">
      <c r="A28" s="255" t="s">
        <v>3257</v>
      </c>
      <c r="B28" s="269" t="s">
        <v>5814</v>
      </c>
      <c r="C28" s="270" t="s">
        <v>5857</v>
      </c>
      <c r="D28" s="269" t="s">
        <v>5812</v>
      </c>
      <c r="E28" s="269" t="s">
        <v>5751</v>
      </c>
      <c r="F28" s="271" t="s">
        <v>5817</v>
      </c>
      <c r="G28" s="272" t="s">
        <v>33</v>
      </c>
      <c r="H28" s="273">
        <v>0.56389999999999996</v>
      </c>
      <c r="I28" s="274">
        <v>18.62</v>
      </c>
      <c r="J28" s="275">
        <f>TRUNC(I28*H28,2)</f>
        <v>10.49</v>
      </c>
    </row>
    <row r="29" spans="1:10" ht="26.4" x14ac:dyDescent="0.25">
      <c r="A29" s="255" t="s">
        <v>3258</v>
      </c>
      <c r="B29" s="269" t="s">
        <v>5814</v>
      </c>
      <c r="C29" s="270" t="s">
        <v>5858</v>
      </c>
      <c r="D29" s="269" t="s">
        <v>5812</v>
      </c>
      <c r="E29" s="269" t="s">
        <v>5596</v>
      </c>
      <c r="F29" s="271" t="s">
        <v>5822</v>
      </c>
      <c r="G29" s="272" t="s">
        <v>5824</v>
      </c>
      <c r="H29" s="273">
        <v>1.5299999999999999E-2</v>
      </c>
      <c r="I29" s="274">
        <v>113.9</v>
      </c>
      <c r="J29" s="275">
        <f>TRUNC(I29*H29,2)</f>
        <v>1.74</v>
      </c>
    </row>
    <row r="30" spans="1:10" ht="26.4" x14ac:dyDescent="0.25">
      <c r="A30" s="255" t="s">
        <v>3259</v>
      </c>
      <c r="B30" s="269" t="s">
        <v>5814</v>
      </c>
      <c r="C30" s="270" t="s">
        <v>5859</v>
      </c>
      <c r="D30" s="269" t="s">
        <v>5812</v>
      </c>
      <c r="E30" s="269" t="s">
        <v>5860</v>
      </c>
      <c r="F30" s="271" t="s">
        <v>5817</v>
      </c>
      <c r="G30" s="272" t="s">
        <v>33</v>
      </c>
      <c r="H30" s="273">
        <v>1.6000000000000001E-3</v>
      </c>
      <c r="I30" s="274">
        <v>18.62</v>
      </c>
      <c r="J30" s="275">
        <f>TRUNC(I30*H30,2)</f>
        <v>0.02</v>
      </c>
    </row>
    <row r="31" spans="1:10" ht="26.4" x14ac:dyDescent="0.25">
      <c r="A31" s="255" t="s">
        <v>3260</v>
      </c>
      <c r="B31" s="269" t="s">
        <v>5814</v>
      </c>
      <c r="C31" s="270" t="s">
        <v>5861</v>
      </c>
      <c r="D31" s="269" t="s">
        <v>5812</v>
      </c>
      <c r="E31" s="269" t="s">
        <v>5589</v>
      </c>
      <c r="F31" s="271" t="s">
        <v>5817</v>
      </c>
      <c r="G31" s="272" t="s">
        <v>33</v>
      </c>
      <c r="H31" s="273">
        <v>7.6799999999999993E-2</v>
      </c>
      <c r="I31" s="274">
        <v>18.62</v>
      </c>
      <c r="J31" s="275">
        <f>TRUNC(I31*H31,2)</f>
        <v>1.43</v>
      </c>
    </row>
    <row r="32" spans="1:10" ht="26.4" x14ac:dyDescent="0.25">
      <c r="A32" s="255" t="s">
        <v>3261</v>
      </c>
      <c r="B32" s="269" t="s">
        <v>5814</v>
      </c>
      <c r="C32" s="270" t="s">
        <v>5862</v>
      </c>
      <c r="D32" s="269" t="s">
        <v>5812</v>
      </c>
      <c r="E32" s="269" t="s">
        <v>5558</v>
      </c>
      <c r="F32" s="271" t="s">
        <v>5817</v>
      </c>
      <c r="G32" s="272" t="s">
        <v>33</v>
      </c>
      <c r="H32" s="273">
        <v>0.1114</v>
      </c>
      <c r="I32" s="274">
        <v>11.13</v>
      </c>
      <c r="J32" s="275">
        <f>TRUNC(I32*H32,2)</f>
        <v>1.23</v>
      </c>
    </row>
    <row r="33" spans="1:10" ht="26.4" x14ac:dyDescent="0.25">
      <c r="A33" s="255" t="s">
        <v>3262</v>
      </c>
      <c r="B33" s="269" t="s">
        <v>5814</v>
      </c>
      <c r="C33" s="270" t="s">
        <v>5863</v>
      </c>
      <c r="D33" s="269" t="s">
        <v>5812</v>
      </c>
      <c r="E33" s="269" t="s">
        <v>5864</v>
      </c>
      <c r="F33" s="271" t="s">
        <v>5822</v>
      </c>
      <c r="G33" s="272" t="s">
        <v>5573</v>
      </c>
      <c r="H33" s="273">
        <v>6.0400000000000002E-2</v>
      </c>
      <c r="I33" s="274">
        <v>0.17</v>
      </c>
      <c r="J33" s="275">
        <f>TRUNC(I33*H33,2)</f>
        <v>0.01</v>
      </c>
    </row>
    <row r="34" spans="1:10" ht="26.4" x14ac:dyDescent="0.25">
      <c r="A34" s="255" t="s">
        <v>3263</v>
      </c>
      <c r="B34" s="269" t="s">
        <v>5814</v>
      </c>
      <c r="C34" s="270" t="s">
        <v>5865</v>
      </c>
      <c r="D34" s="269" t="s">
        <v>5812</v>
      </c>
      <c r="E34" s="269" t="s">
        <v>5866</v>
      </c>
      <c r="F34" s="271" t="s">
        <v>5822</v>
      </c>
      <c r="G34" s="272" t="s">
        <v>5573</v>
      </c>
      <c r="H34" s="273">
        <v>3.3E-3</v>
      </c>
      <c r="I34" s="274">
        <v>278.66000000000003</v>
      </c>
      <c r="J34" s="275">
        <f>TRUNC(I34*H34,2)</f>
        <v>0.91</v>
      </c>
    </row>
    <row r="35" spans="1:10" ht="26.4" x14ac:dyDescent="0.25">
      <c r="A35" s="255" t="s">
        <v>3264</v>
      </c>
      <c r="B35" s="269" t="s">
        <v>5814</v>
      </c>
      <c r="C35" s="270" t="s">
        <v>5867</v>
      </c>
      <c r="D35" s="269" t="s">
        <v>5812</v>
      </c>
      <c r="E35" s="269" t="s">
        <v>5868</v>
      </c>
      <c r="F35" s="271" t="s">
        <v>5822</v>
      </c>
      <c r="G35" s="272" t="s">
        <v>5564</v>
      </c>
      <c r="H35" s="273">
        <v>2.5999999999999999E-3</v>
      </c>
      <c r="I35" s="274">
        <v>9.08</v>
      </c>
      <c r="J35" s="275">
        <f>TRUNC(I35*H35,2)</f>
        <v>0.02</v>
      </c>
    </row>
    <row r="36" spans="1:10" ht="26.4" x14ac:dyDescent="0.25">
      <c r="A36" s="255" t="s">
        <v>3265</v>
      </c>
      <c r="B36" s="269" t="s">
        <v>5814</v>
      </c>
      <c r="C36" s="270" t="s">
        <v>5869</v>
      </c>
      <c r="D36" s="269" t="s">
        <v>5812</v>
      </c>
      <c r="E36" s="269" t="s">
        <v>5599</v>
      </c>
      <c r="F36" s="271" t="s">
        <v>5822</v>
      </c>
      <c r="G36" s="272" t="s">
        <v>5564</v>
      </c>
      <c r="H36" s="273">
        <v>15.326000000000001</v>
      </c>
      <c r="I36" s="274">
        <v>0.54</v>
      </c>
      <c r="J36" s="275">
        <f>TRUNC(I36*H36,2)</f>
        <v>8.27</v>
      </c>
    </row>
    <row r="37" spans="1:10" ht="26.4" x14ac:dyDescent="0.25">
      <c r="A37" s="255" t="s">
        <v>3266</v>
      </c>
      <c r="B37" s="269" t="s">
        <v>5814</v>
      </c>
      <c r="C37" s="270" t="s">
        <v>5870</v>
      </c>
      <c r="D37" s="269" t="s">
        <v>5812</v>
      </c>
      <c r="E37" s="269" t="s">
        <v>5871</v>
      </c>
      <c r="F37" s="271" t="s">
        <v>5822</v>
      </c>
      <c r="G37" s="272" t="s">
        <v>5813</v>
      </c>
      <c r="H37" s="273">
        <v>9.1999999999999998E-3</v>
      </c>
      <c r="I37" s="274">
        <v>76.569999999999993</v>
      </c>
      <c r="J37" s="275">
        <f>TRUNC(I37*H37,2)</f>
        <v>0.7</v>
      </c>
    </row>
    <row r="38" spans="1:10" ht="39.6" x14ac:dyDescent="0.25">
      <c r="A38" s="255" t="s">
        <v>3267</v>
      </c>
      <c r="B38" s="269" t="s">
        <v>5814</v>
      </c>
      <c r="C38" s="270" t="s">
        <v>5872</v>
      </c>
      <c r="D38" s="269" t="s">
        <v>5812</v>
      </c>
      <c r="E38" s="269" t="s">
        <v>5759</v>
      </c>
      <c r="F38" s="271" t="s">
        <v>5822</v>
      </c>
      <c r="G38" s="272" t="s">
        <v>5573</v>
      </c>
      <c r="H38" s="273">
        <v>4.0000000000000001E-3</v>
      </c>
      <c r="I38" s="274">
        <v>2.41</v>
      </c>
      <c r="J38" s="275">
        <f>TRUNC(I38*H38,2)</f>
        <v>0</v>
      </c>
    </row>
    <row r="39" spans="1:10" ht="26.4" x14ac:dyDescent="0.25">
      <c r="A39" s="255" t="s">
        <v>3268</v>
      </c>
      <c r="B39" s="269" t="s">
        <v>5814</v>
      </c>
      <c r="C39" s="270" t="s">
        <v>5873</v>
      </c>
      <c r="D39" s="269" t="s">
        <v>5812</v>
      </c>
      <c r="E39" s="269" t="s">
        <v>5758</v>
      </c>
      <c r="F39" s="271" t="s">
        <v>5822</v>
      </c>
      <c r="G39" s="272" t="s">
        <v>5690</v>
      </c>
      <c r="H39" s="273">
        <v>5.4300000000000001E-2</v>
      </c>
      <c r="I39" s="274">
        <v>17.690000000000001</v>
      </c>
      <c r="J39" s="275">
        <f>TRUNC(I39*H39,2)</f>
        <v>0.96</v>
      </c>
    </row>
    <row r="40" spans="1:10" ht="26.4" x14ac:dyDescent="0.25">
      <c r="A40" s="255" t="s">
        <v>3269</v>
      </c>
      <c r="B40" s="269" t="s">
        <v>5814</v>
      </c>
      <c r="C40" s="270" t="s">
        <v>5874</v>
      </c>
      <c r="D40" s="269" t="s">
        <v>5812</v>
      </c>
      <c r="E40" s="269" t="s">
        <v>5875</v>
      </c>
      <c r="F40" s="271" t="s">
        <v>5822</v>
      </c>
      <c r="G40" s="272" t="s">
        <v>5573</v>
      </c>
      <c r="H40" s="273">
        <v>4.0000000000000002E-4</v>
      </c>
      <c r="I40" s="274">
        <v>824.31</v>
      </c>
      <c r="J40" s="275">
        <f>TRUNC(I40*H40,2)</f>
        <v>0.32</v>
      </c>
    </row>
    <row r="41" spans="1:10" ht="26.4" x14ac:dyDescent="0.25">
      <c r="A41" s="255" t="s">
        <v>3270</v>
      </c>
      <c r="B41" s="269" t="s">
        <v>5814</v>
      </c>
      <c r="C41" s="270" t="s">
        <v>5876</v>
      </c>
      <c r="D41" s="269" t="s">
        <v>5812</v>
      </c>
      <c r="E41" s="269" t="s">
        <v>5877</v>
      </c>
      <c r="F41" s="271" t="s">
        <v>5822</v>
      </c>
      <c r="G41" s="272" t="s">
        <v>5690</v>
      </c>
      <c r="H41" s="273">
        <v>2.8400000000000002E-2</v>
      </c>
      <c r="I41" s="274">
        <v>4.6100000000000003</v>
      </c>
      <c r="J41" s="275">
        <f>TRUNC(I41*H41,2)</f>
        <v>0.13</v>
      </c>
    </row>
    <row r="42" spans="1:10" ht="26.4" x14ac:dyDescent="0.25">
      <c r="A42" s="255" t="s">
        <v>3271</v>
      </c>
      <c r="B42" s="269" t="s">
        <v>5814</v>
      </c>
      <c r="C42" s="270" t="s">
        <v>5878</v>
      </c>
      <c r="D42" s="269" t="s">
        <v>5812</v>
      </c>
      <c r="E42" s="269" t="s">
        <v>5879</v>
      </c>
      <c r="F42" s="271" t="s">
        <v>5822</v>
      </c>
      <c r="G42" s="272" t="s">
        <v>5846</v>
      </c>
      <c r="H42" s="273">
        <v>0.97709999999999997</v>
      </c>
      <c r="I42" s="274">
        <v>7.79</v>
      </c>
      <c r="J42" s="275">
        <f>TRUNC(I42*H42,2)</f>
        <v>7.61</v>
      </c>
    </row>
    <row r="43" spans="1:10" ht="26.4" x14ac:dyDescent="0.25">
      <c r="A43" s="255" t="s">
        <v>3272</v>
      </c>
      <c r="B43" s="269" t="s">
        <v>5814</v>
      </c>
      <c r="C43" s="270" t="s">
        <v>5880</v>
      </c>
      <c r="D43" s="269" t="s">
        <v>5812</v>
      </c>
      <c r="E43" s="269" t="s">
        <v>5881</v>
      </c>
      <c r="F43" s="271" t="s">
        <v>5822</v>
      </c>
      <c r="G43" s="272" t="s">
        <v>5573</v>
      </c>
      <c r="H43" s="273">
        <v>3.0099999999999998E-2</v>
      </c>
      <c r="I43" s="274">
        <v>0.95</v>
      </c>
      <c r="J43" s="275">
        <f>TRUNC(I43*H43,2)</f>
        <v>0.02</v>
      </c>
    </row>
    <row r="44" spans="1:10" ht="26.4" x14ac:dyDescent="0.25">
      <c r="A44" s="255" t="s">
        <v>3273</v>
      </c>
      <c r="B44" s="269" t="s">
        <v>5814</v>
      </c>
      <c r="C44" s="270" t="s">
        <v>5882</v>
      </c>
      <c r="D44" s="269" t="s">
        <v>5812</v>
      </c>
      <c r="E44" s="269" t="s">
        <v>5692</v>
      </c>
      <c r="F44" s="271" t="s">
        <v>5822</v>
      </c>
      <c r="G44" s="272" t="s">
        <v>5587</v>
      </c>
      <c r="H44" s="273">
        <v>1.1014999999999999</v>
      </c>
      <c r="I44" s="274">
        <v>2.5</v>
      </c>
      <c r="J44" s="275">
        <f>TRUNC(I44*H44,2)</f>
        <v>2.75</v>
      </c>
    </row>
    <row r="45" spans="1:10" ht="26.4" x14ac:dyDescent="0.25">
      <c r="A45" s="255" t="s">
        <v>3274</v>
      </c>
      <c r="B45" s="269" t="s">
        <v>5814</v>
      </c>
      <c r="C45" s="270" t="s">
        <v>5883</v>
      </c>
      <c r="D45" s="269" t="s">
        <v>5812</v>
      </c>
      <c r="E45" s="269" t="s">
        <v>5884</v>
      </c>
      <c r="F45" s="271" t="s">
        <v>5822</v>
      </c>
      <c r="G45" s="272" t="s">
        <v>5885</v>
      </c>
      <c r="H45" s="273">
        <v>7.7700000000000005E-2</v>
      </c>
      <c r="I45" s="274">
        <v>8.81</v>
      </c>
      <c r="J45" s="275">
        <f>TRUNC(I45*H45,2)</f>
        <v>0.68</v>
      </c>
    </row>
    <row r="46" spans="1:10" ht="26.4" x14ac:dyDescent="0.25">
      <c r="A46" s="255" t="s">
        <v>3275</v>
      </c>
      <c r="B46" s="269" t="s">
        <v>5814</v>
      </c>
      <c r="C46" s="270" t="s">
        <v>5886</v>
      </c>
      <c r="D46" s="269" t="s">
        <v>5812</v>
      </c>
      <c r="E46" s="269" t="s">
        <v>5887</v>
      </c>
      <c r="F46" s="271" t="s">
        <v>5822</v>
      </c>
      <c r="G46" s="272" t="s">
        <v>5573</v>
      </c>
      <c r="H46" s="273">
        <v>13.948700000000001</v>
      </c>
      <c r="I46" s="274">
        <v>0.15</v>
      </c>
      <c r="J46" s="275">
        <f>TRUNC(I46*H46,2)</f>
        <v>2.09</v>
      </c>
    </row>
    <row r="47" spans="1:10" ht="26.4" x14ac:dyDescent="0.25">
      <c r="A47" s="255" t="s">
        <v>3276</v>
      </c>
      <c r="B47" s="269" t="s">
        <v>5814</v>
      </c>
      <c r="C47" s="270" t="s">
        <v>5888</v>
      </c>
      <c r="D47" s="269" t="s">
        <v>5812</v>
      </c>
      <c r="E47" s="269" t="s">
        <v>5693</v>
      </c>
      <c r="F47" s="271" t="s">
        <v>5822</v>
      </c>
      <c r="G47" s="272" t="s">
        <v>5587</v>
      </c>
      <c r="H47" s="273">
        <v>4.87E-2</v>
      </c>
      <c r="I47" s="274">
        <v>6.57</v>
      </c>
      <c r="J47" s="275">
        <f>TRUNC(I47*H47,2)</f>
        <v>0.31</v>
      </c>
    </row>
    <row r="48" spans="1:10" ht="26.4" x14ac:dyDescent="0.25">
      <c r="A48" s="255" t="s">
        <v>3277</v>
      </c>
      <c r="B48" s="269" t="s">
        <v>5814</v>
      </c>
      <c r="C48" s="270" t="s">
        <v>5889</v>
      </c>
      <c r="D48" s="269" t="s">
        <v>5812</v>
      </c>
      <c r="E48" s="269" t="s">
        <v>5601</v>
      </c>
      <c r="F48" s="271" t="s">
        <v>5822</v>
      </c>
      <c r="G48" s="272" t="s">
        <v>5587</v>
      </c>
      <c r="H48" s="273">
        <v>1.1514</v>
      </c>
      <c r="I48" s="274">
        <v>12.24</v>
      </c>
      <c r="J48" s="275">
        <f>TRUNC(I48*H48,2)</f>
        <v>14.09</v>
      </c>
    </row>
    <row r="49" spans="1:10" ht="26.4" x14ac:dyDescent="0.25">
      <c r="A49" s="255" t="s">
        <v>3278</v>
      </c>
      <c r="B49" s="269" t="s">
        <v>5814</v>
      </c>
      <c r="C49" s="270" t="s">
        <v>5890</v>
      </c>
      <c r="D49" s="269" t="s">
        <v>5812</v>
      </c>
      <c r="E49" s="269" t="s">
        <v>5891</v>
      </c>
      <c r="F49" s="271" t="s">
        <v>5822</v>
      </c>
      <c r="G49" s="272" t="s">
        <v>5564</v>
      </c>
      <c r="H49" s="273">
        <v>5.7099999999999998E-2</v>
      </c>
      <c r="I49" s="274">
        <v>25.19</v>
      </c>
      <c r="J49" s="275">
        <f>TRUNC(I49*H49,2)</f>
        <v>1.43</v>
      </c>
    </row>
    <row r="50" spans="1:10" ht="26.4" x14ac:dyDescent="0.25">
      <c r="A50" s="255" t="s">
        <v>3279</v>
      </c>
      <c r="B50" s="269" t="s">
        <v>5814</v>
      </c>
      <c r="C50" s="270" t="s">
        <v>5892</v>
      </c>
      <c r="D50" s="269" t="s">
        <v>5812</v>
      </c>
      <c r="E50" s="269" t="s">
        <v>5893</v>
      </c>
      <c r="F50" s="271" t="s">
        <v>5822</v>
      </c>
      <c r="G50" s="272" t="s">
        <v>5573</v>
      </c>
      <c r="H50" s="273">
        <v>3.3999999999999998E-3</v>
      </c>
      <c r="I50" s="274">
        <v>33.299999999999997</v>
      </c>
      <c r="J50" s="275">
        <f>TRUNC(I50*H50,2)</f>
        <v>0.11</v>
      </c>
    </row>
    <row r="51" spans="1:10" ht="26.4" x14ac:dyDescent="0.25">
      <c r="A51" s="255" t="s">
        <v>3280</v>
      </c>
      <c r="B51" s="269" t="s">
        <v>5814</v>
      </c>
      <c r="C51" s="270" t="s">
        <v>5894</v>
      </c>
      <c r="D51" s="269" t="s">
        <v>5812</v>
      </c>
      <c r="E51" s="269" t="s">
        <v>5895</v>
      </c>
      <c r="F51" s="271" t="s">
        <v>5822</v>
      </c>
      <c r="G51" s="272" t="s">
        <v>5813</v>
      </c>
      <c r="H51" s="273">
        <v>1.3208</v>
      </c>
      <c r="I51" s="274">
        <v>19.11</v>
      </c>
      <c r="J51" s="275">
        <f>TRUNC(I51*H51,2)</f>
        <v>25.24</v>
      </c>
    </row>
    <row r="52" spans="1:10" ht="26.4" x14ac:dyDescent="0.25">
      <c r="A52" s="255" t="s">
        <v>3281</v>
      </c>
      <c r="B52" s="269" t="s">
        <v>5814</v>
      </c>
      <c r="C52" s="270" t="s">
        <v>5896</v>
      </c>
      <c r="D52" s="269" t="s">
        <v>5812</v>
      </c>
      <c r="E52" s="269" t="s">
        <v>5757</v>
      </c>
      <c r="F52" s="271" t="s">
        <v>5822</v>
      </c>
      <c r="G52" s="272" t="s">
        <v>5690</v>
      </c>
      <c r="H52" s="273">
        <v>8.3199999999999996E-2</v>
      </c>
      <c r="I52" s="274">
        <v>29.75</v>
      </c>
      <c r="J52" s="275">
        <f>TRUNC(I52*H52,2)</f>
        <v>2.4700000000000002</v>
      </c>
    </row>
    <row r="53" spans="1:10" ht="26.4" x14ac:dyDescent="0.25">
      <c r="A53" s="255" t="s">
        <v>3282</v>
      </c>
      <c r="B53" s="269" t="s">
        <v>5814</v>
      </c>
      <c r="C53" s="270" t="s">
        <v>5897</v>
      </c>
      <c r="D53" s="269" t="s">
        <v>5812</v>
      </c>
      <c r="E53" s="269" t="s">
        <v>5898</v>
      </c>
      <c r="F53" s="271" t="s">
        <v>5822</v>
      </c>
      <c r="G53" s="272" t="s">
        <v>5564</v>
      </c>
      <c r="H53" s="273">
        <v>5.9200000000000003E-2</v>
      </c>
      <c r="I53" s="274">
        <v>18.510000000000002</v>
      </c>
      <c r="J53" s="275">
        <f>TRUNC(I53*H53,2)</f>
        <v>1.0900000000000001</v>
      </c>
    </row>
    <row r="54" spans="1:10" ht="26.4" x14ac:dyDescent="0.25">
      <c r="A54" s="255" t="s">
        <v>3283</v>
      </c>
      <c r="B54" s="269" t="s">
        <v>5814</v>
      </c>
      <c r="C54" s="270" t="s">
        <v>5899</v>
      </c>
      <c r="D54" s="269" t="s">
        <v>5812</v>
      </c>
      <c r="E54" s="269" t="s">
        <v>5602</v>
      </c>
      <c r="F54" s="271" t="s">
        <v>5822</v>
      </c>
      <c r="G54" s="272" t="s">
        <v>5564</v>
      </c>
      <c r="H54" s="273">
        <v>5.1999999999999998E-3</v>
      </c>
      <c r="I54" s="274">
        <v>21.04</v>
      </c>
      <c r="J54" s="275">
        <f>TRUNC(I54*H54,2)</f>
        <v>0.1</v>
      </c>
    </row>
    <row r="55" spans="1:10" ht="26.4" x14ac:dyDescent="0.25">
      <c r="A55" s="255" t="s">
        <v>3284</v>
      </c>
      <c r="B55" s="269" t="s">
        <v>5814</v>
      </c>
      <c r="C55" s="270" t="s">
        <v>5900</v>
      </c>
      <c r="D55" s="269" t="s">
        <v>5812</v>
      </c>
      <c r="E55" s="269" t="s">
        <v>5901</v>
      </c>
      <c r="F55" s="271" t="s">
        <v>5822</v>
      </c>
      <c r="G55" s="272" t="s">
        <v>5564</v>
      </c>
      <c r="H55" s="273">
        <v>0.27760000000000001</v>
      </c>
      <c r="I55" s="274">
        <v>5.04</v>
      </c>
      <c r="J55" s="275">
        <f>TRUNC(I55*H55,2)</f>
        <v>1.39</v>
      </c>
    </row>
    <row r="56" spans="1:10" ht="26.4" x14ac:dyDescent="0.25">
      <c r="A56" s="255" t="s">
        <v>3285</v>
      </c>
      <c r="B56" s="269" t="s">
        <v>5814</v>
      </c>
      <c r="C56" s="270" t="s">
        <v>5902</v>
      </c>
      <c r="D56" s="269" t="s">
        <v>5812</v>
      </c>
      <c r="E56" s="269" t="s">
        <v>5903</v>
      </c>
      <c r="F56" s="271" t="s">
        <v>5822</v>
      </c>
      <c r="G56" s="272" t="s">
        <v>5573</v>
      </c>
      <c r="H56" s="273">
        <v>1.8E-3</v>
      </c>
      <c r="I56" s="274">
        <v>50.44</v>
      </c>
      <c r="J56" s="275">
        <f>TRUNC(I56*H56,2)</f>
        <v>0.09</v>
      </c>
    </row>
    <row r="57" spans="1:10" ht="26.4" x14ac:dyDescent="0.25">
      <c r="A57" s="255" t="s">
        <v>3286</v>
      </c>
      <c r="B57" s="269" t="s">
        <v>5814</v>
      </c>
      <c r="C57" s="270" t="s">
        <v>5904</v>
      </c>
      <c r="D57" s="269" t="s">
        <v>5812</v>
      </c>
      <c r="E57" s="269" t="s">
        <v>5905</v>
      </c>
      <c r="F57" s="271" t="s">
        <v>5822</v>
      </c>
      <c r="G57" s="272" t="s">
        <v>5690</v>
      </c>
      <c r="H57" s="273">
        <v>8.9999999999999998E-4</v>
      </c>
      <c r="I57" s="274">
        <v>77.42</v>
      </c>
      <c r="J57" s="275">
        <f>TRUNC(I57*H57,2)</f>
        <v>0.06</v>
      </c>
    </row>
    <row r="58" spans="1:10" ht="26.4" x14ac:dyDescent="0.25">
      <c r="A58" s="255" t="s">
        <v>3287</v>
      </c>
      <c r="B58" s="269" t="s">
        <v>5814</v>
      </c>
      <c r="C58" s="270" t="s">
        <v>5906</v>
      </c>
      <c r="D58" s="269" t="s">
        <v>5812</v>
      </c>
      <c r="E58" s="269" t="s">
        <v>5907</v>
      </c>
      <c r="F58" s="271" t="s">
        <v>5822</v>
      </c>
      <c r="G58" s="272" t="s">
        <v>5573</v>
      </c>
      <c r="H58" s="273">
        <v>0.26040000000000002</v>
      </c>
      <c r="I58" s="274">
        <v>1.1599999999999999</v>
      </c>
      <c r="J58" s="275">
        <f>TRUNC(I58*H58,2)</f>
        <v>0.3</v>
      </c>
    </row>
    <row r="59" spans="1:10" ht="26.4" x14ac:dyDescent="0.25">
      <c r="A59" s="255" t="s">
        <v>3288</v>
      </c>
      <c r="B59" s="269" t="s">
        <v>5814</v>
      </c>
      <c r="C59" s="270" t="s">
        <v>5908</v>
      </c>
      <c r="D59" s="269" t="s">
        <v>5812</v>
      </c>
      <c r="E59" s="269" t="s">
        <v>5909</v>
      </c>
      <c r="F59" s="271" t="s">
        <v>5822</v>
      </c>
      <c r="G59" s="272" t="s">
        <v>5573</v>
      </c>
      <c r="H59" s="273">
        <v>1.95E-2</v>
      </c>
      <c r="I59" s="274">
        <v>29.64</v>
      </c>
      <c r="J59" s="275">
        <f>TRUNC(I59*H59,2)</f>
        <v>0.56999999999999995</v>
      </c>
    </row>
    <row r="60" spans="1:10" ht="26.4" x14ac:dyDescent="0.25">
      <c r="A60" s="255" t="s">
        <v>3289</v>
      </c>
      <c r="B60" s="269" t="s">
        <v>5814</v>
      </c>
      <c r="C60" s="270" t="s">
        <v>5910</v>
      </c>
      <c r="D60" s="269" t="s">
        <v>5812</v>
      </c>
      <c r="E60" s="269" t="s">
        <v>5695</v>
      </c>
      <c r="F60" s="271" t="s">
        <v>5822</v>
      </c>
      <c r="G60" s="272" t="s">
        <v>5564</v>
      </c>
      <c r="H60" s="273">
        <v>0.1026</v>
      </c>
      <c r="I60" s="274">
        <v>23.04</v>
      </c>
      <c r="J60" s="275">
        <f>TRUNC(I60*H60,2)</f>
        <v>2.36</v>
      </c>
    </row>
    <row r="61" spans="1:10" ht="26.4" x14ac:dyDescent="0.25">
      <c r="A61" s="255" t="s">
        <v>3290</v>
      </c>
      <c r="B61" s="269" t="s">
        <v>5814</v>
      </c>
      <c r="C61" s="270" t="s">
        <v>5911</v>
      </c>
      <c r="D61" s="269" t="s">
        <v>5812</v>
      </c>
      <c r="E61" s="269" t="s">
        <v>5762</v>
      </c>
      <c r="F61" s="271" t="s">
        <v>5822</v>
      </c>
      <c r="G61" s="272" t="s">
        <v>5564</v>
      </c>
      <c r="H61" s="273">
        <v>9.7999999999999997E-3</v>
      </c>
      <c r="I61" s="274">
        <v>23.2</v>
      </c>
      <c r="J61" s="275">
        <f>TRUNC(I61*H61,2)</f>
        <v>0.22</v>
      </c>
    </row>
    <row r="62" spans="1:10" ht="26.4" x14ac:dyDescent="0.25">
      <c r="A62" s="255" t="s">
        <v>3291</v>
      </c>
      <c r="B62" s="269" t="s">
        <v>5814</v>
      </c>
      <c r="C62" s="270" t="s">
        <v>5912</v>
      </c>
      <c r="D62" s="269" t="s">
        <v>5812</v>
      </c>
      <c r="E62" s="269" t="s">
        <v>5913</v>
      </c>
      <c r="F62" s="271" t="s">
        <v>5822</v>
      </c>
      <c r="G62" s="272" t="s">
        <v>5587</v>
      </c>
      <c r="H62" s="273">
        <v>1.7835539999999939</v>
      </c>
      <c r="I62" s="274">
        <v>6.24</v>
      </c>
      <c r="J62" s="275">
        <f>TRUNC(I62*H62,2)</f>
        <v>11.12</v>
      </c>
    </row>
    <row r="63" spans="1:10" ht="26.4" x14ac:dyDescent="0.25">
      <c r="A63" s="255" t="s">
        <v>3292</v>
      </c>
      <c r="B63" s="269" t="s">
        <v>5814</v>
      </c>
      <c r="C63" s="270" t="s">
        <v>5914</v>
      </c>
      <c r="D63" s="269" t="s">
        <v>5812</v>
      </c>
      <c r="E63" s="269" t="s">
        <v>5915</v>
      </c>
      <c r="F63" s="271" t="s">
        <v>5822</v>
      </c>
      <c r="G63" s="272" t="s">
        <v>5573</v>
      </c>
      <c r="H63" s="273">
        <v>1.8E-3</v>
      </c>
      <c r="I63" s="274">
        <v>39.93</v>
      </c>
      <c r="J63" s="275">
        <f>TRUNC(I63*H63,2)</f>
        <v>7.0000000000000007E-2</v>
      </c>
    </row>
    <row r="64" spans="1:10" ht="26.4" x14ac:dyDescent="0.25">
      <c r="A64" s="255" t="s">
        <v>3293</v>
      </c>
      <c r="B64" s="269" t="s">
        <v>5814</v>
      </c>
      <c r="C64" s="270" t="s">
        <v>5916</v>
      </c>
      <c r="D64" s="269" t="s">
        <v>5812</v>
      </c>
      <c r="E64" s="269" t="s">
        <v>5917</v>
      </c>
      <c r="F64" s="271" t="s">
        <v>5822</v>
      </c>
      <c r="G64" s="272" t="s">
        <v>5573</v>
      </c>
      <c r="H64" s="273">
        <v>5.0000000000000001E-4</v>
      </c>
      <c r="I64" s="274">
        <v>1185.32</v>
      </c>
      <c r="J64" s="275">
        <f>TRUNC(I64*H64,2)</f>
        <v>0.59</v>
      </c>
    </row>
    <row r="65" spans="1:10" ht="26.4" x14ac:dyDescent="0.25">
      <c r="A65" s="255" t="s">
        <v>3294</v>
      </c>
      <c r="B65" s="269" t="s">
        <v>5814</v>
      </c>
      <c r="C65" s="270" t="s">
        <v>5918</v>
      </c>
      <c r="D65" s="269" t="s">
        <v>5812</v>
      </c>
      <c r="E65" s="269" t="s">
        <v>5919</v>
      </c>
      <c r="F65" s="271" t="s">
        <v>5822</v>
      </c>
      <c r="G65" s="272" t="s">
        <v>5690</v>
      </c>
      <c r="H65" s="273">
        <v>0.26519999999999999</v>
      </c>
      <c r="I65" s="274">
        <v>11.18</v>
      </c>
      <c r="J65" s="275">
        <f>TRUNC(I65*H65,2)</f>
        <v>2.96</v>
      </c>
    </row>
    <row r="66" spans="1:10" ht="26.4" x14ac:dyDescent="0.25">
      <c r="A66" s="255" t="s">
        <v>3295</v>
      </c>
      <c r="B66" s="269" t="s">
        <v>5814</v>
      </c>
      <c r="C66" s="270" t="s">
        <v>5920</v>
      </c>
      <c r="D66" s="269" t="s">
        <v>5812</v>
      </c>
      <c r="E66" s="269" t="s">
        <v>5921</v>
      </c>
      <c r="F66" s="271" t="s">
        <v>5822</v>
      </c>
      <c r="G66" s="272" t="s">
        <v>5573</v>
      </c>
      <c r="H66" s="273">
        <v>3.32E-2</v>
      </c>
      <c r="I66" s="274">
        <v>3.77</v>
      </c>
      <c r="J66" s="275">
        <f>TRUNC(I66*H66,2)</f>
        <v>0.12</v>
      </c>
    </row>
    <row r="67" spans="1:10" ht="26.4" x14ac:dyDescent="0.25">
      <c r="A67" s="255" t="s">
        <v>3296</v>
      </c>
      <c r="B67" s="269" t="s">
        <v>5814</v>
      </c>
      <c r="C67" s="270" t="s">
        <v>5922</v>
      </c>
      <c r="D67" s="269" t="s">
        <v>5812</v>
      </c>
      <c r="E67" s="269" t="s">
        <v>5923</v>
      </c>
      <c r="F67" s="271" t="s">
        <v>5822</v>
      </c>
      <c r="G67" s="272" t="s">
        <v>5573</v>
      </c>
      <c r="H67" s="273">
        <v>7.0199999999999999E-2</v>
      </c>
      <c r="I67" s="274">
        <v>2.2200000000000002</v>
      </c>
      <c r="J67" s="275">
        <f>TRUNC(I67*H67,2)</f>
        <v>0.15</v>
      </c>
    </row>
    <row r="68" spans="1:10" ht="26.4" x14ac:dyDescent="0.25">
      <c r="A68" s="255" t="s">
        <v>3297</v>
      </c>
      <c r="B68" s="269" t="s">
        <v>5814</v>
      </c>
      <c r="C68" s="270" t="s">
        <v>5924</v>
      </c>
      <c r="D68" s="269" t="s">
        <v>5812</v>
      </c>
      <c r="E68" s="269" t="s">
        <v>5925</v>
      </c>
      <c r="F68" s="271" t="s">
        <v>5822</v>
      </c>
      <c r="G68" s="272" t="s">
        <v>5573</v>
      </c>
      <c r="H68" s="273">
        <v>1.35E-2</v>
      </c>
      <c r="I68" s="274">
        <v>21.77</v>
      </c>
      <c r="J68" s="275">
        <f>TRUNC(I68*H68,2)</f>
        <v>0.28999999999999998</v>
      </c>
    </row>
    <row r="69" spans="1:10" ht="26.4" x14ac:dyDescent="0.25">
      <c r="A69" s="255" t="s">
        <v>3298</v>
      </c>
      <c r="B69" s="269" t="s">
        <v>5814</v>
      </c>
      <c r="C69" s="270" t="s">
        <v>5926</v>
      </c>
      <c r="D69" s="269" t="s">
        <v>5812</v>
      </c>
      <c r="E69" s="269" t="s">
        <v>5927</v>
      </c>
      <c r="F69" s="271" t="s">
        <v>5822</v>
      </c>
      <c r="G69" s="272" t="s">
        <v>5573</v>
      </c>
      <c r="H69" s="273">
        <v>1.8100000000000002E-2</v>
      </c>
      <c r="I69" s="274">
        <v>10</v>
      </c>
      <c r="J69" s="275">
        <f>TRUNC(I69*H69,2)</f>
        <v>0.18</v>
      </c>
    </row>
    <row r="70" spans="1:10" ht="26.4" x14ac:dyDescent="0.25">
      <c r="A70" s="255" t="s">
        <v>3299</v>
      </c>
      <c r="B70" s="269" t="s">
        <v>5814</v>
      </c>
      <c r="C70" s="270" t="s">
        <v>5928</v>
      </c>
      <c r="D70" s="269" t="s">
        <v>5812</v>
      </c>
      <c r="E70" s="269" t="s">
        <v>5929</v>
      </c>
      <c r="F70" s="271" t="s">
        <v>5822</v>
      </c>
      <c r="G70" s="272" t="s">
        <v>5587</v>
      </c>
      <c r="H70" s="273">
        <v>0.57479999999999998</v>
      </c>
      <c r="I70" s="274">
        <v>2.04</v>
      </c>
      <c r="J70" s="275">
        <f>TRUNC(I70*H70,2)</f>
        <v>1.17</v>
      </c>
    </row>
    <row r="71" spans="1:10" ht="26.4" x14ac:dyDescent="0.25">
      <c r="A71" s="255" t="s">
        <v>3300</v>
      </c>
      <c r="B71" s="269" t="s">
        <v>5814</v>
      </c>
      <c r="C71" s="270" t="s">
        <v>5930</v>
      </c>
      <c r="D71" s="269" t="s">
        <v>5812</v>
      </c>
      <c r="E71" s="269" t="s">
        <v>5931</v>
      </c>
      <c r="F71" s="271" t="s">
        <v>5822</v>
      </c>
      <c r="G71" s="272" t="s">
        <v>5573</v>
      </c>
      <c r="H71" s="273">
        <v>1.1299999999999999E-2</v>
      </c>
      <c r="I71" s="274">
        <v>167</v>
      </c>
      <c r="J71" s="275">
        <f>TRUNC(I71*H71,2)</f>
        <v>1.88</v>
      </c>
    </row>
    <row r="72" spans="1:10" ht="26.4" x14ac:dyDescent="0.25">
      <c r="A72" s="255" t="s">
        <v>3301</v>
      </c>
      <c r="B72" s="269" t="s">
        <v>5814</v>
      </c>
      <c r="C72" s="270" t="s">
        <v>5932</v>
      </c>
      <c r="D72" s="269" t="s">
        <v>5812</v>
      </c>
      <c r="E72" s="269" t="s">
        <v>5933</v>
      </c>
      <c r="F72" s="271" t="s">
        <v>5822</v>
      </c>
      <c r="G72" s="272" t="s">
        <v>5573</v>
      </c>
      <c r="H72" s="273">
        <v>1.5299999999999999E-2</v>
      </c>
      <c r="I72" s="274">
        <v>3.02</v>
      </c>
      <c r="J72" s="275">
        <f>TRUNC(I72*H72,2)</f>
        <v>0.04</v>
      </c>
    </row>
    <row r="73" spans="1:10" ht="26.4" x14ac:dyDescent="0.25">
      <c r="A73" s="255" t="s">
        <v>3302</v>
      </c>
      <c r="B73" s="269" t="s">
        <v>5814</v>
      </c>
      <c r="C73" s="270" t="s">
        <v>5934</v>
      </c>
      <c r="D73" s="269" t="s">
        <v>5812</v>
      </c>
      <c r="E73" s="269" t="s">
        <v>5935</v>
      </c>
      <c r="F73" s="271" t="s">
        <v>5822</v>
      </c>
      <c r="G73" s="272" t="s">
        <v>5573</v>
      </c>
      <c r="H73" s="273">
        <v>1E-3</v>
      </c>
      <c r="I73" s="274">
        <v>18.48</v>
      </c>
      <c r="J73" s="275">
        <f>TRUNC(I73*H73,2)</f>
        <v>0.01</v>
      </c>
    </row>
    <row r="74" spans="1:10" ht="26.4" x14ac:dyDescent="0.25">
      <c r="A74" s="255" t="s">
        <v>3303</v>
      </c>
      <c r="B74" s="269" t="s">
        <v>5814</v>
      </c>
      <c r="C74" s="270" t="s">
        <v>5936</v>
      </c>
      <c r="D74" s="269" t="s">
        <v>5812</v>
      </c>
      <c r="E74" s="269" t="s">
        <v>5937</v>
      </c>
      <c r="F74" s="271" t="s">
        <v>5822</v>
      </c>
      <c r="G74" s="272" t="s">
        <v>5573</v>
      </c>
      <c r="H74" s="273">
        <v>3.7000000000000002E-3</v>
      </c>
      <c r="I74" s="274">
        <v>55.03</v>
      </c>
      <c r="J74" s="275">
        <f>TRUNC(I74*H74,2)</f>
        <v>0.2</v>
      </c>
    </row>
    <row r="75" spans="1:10" ht="26.4" x14ac:dyDescent="0.25">
      <c r="A75" s="255" t="s">
        <v>3304</v>
      </c>
      <c r="B75" s="269" t="s">
        <v>5814</v>
      </c>
      <c r="C75" s="270" t="s">
        <v>5938</v>
      </c>
      <c r="D75" s="269" t="s">
        <v>5812</v>
      </c>
      <c r="E75" s="269" t="s">
        <v>5939</v>
      </c>
      <c r="F75" s="271" t="s">
        <v>5822</v>
      </c>
      <c r="G75" s="272" t="s">
        <v>5573</v>
      </c>
      <c r="H75" s="273">
        <v>4.0000000000000002E-4</v>
      </c>
      <c r="I75" s="274">
        <v>1319.3</v>
      </c>
      <c r="J75" s="275">
        <f>TRUNC(I75*H75,2)</f>
        <v>0.52</v>
      </c>
    </row>
    <row r="76" spans="1:10" ht="26.4" x14ac:dyDescent="0.25">
      <c r="A76" s="255" t="s">
        <v>3305</v>
      </c>
      <c r="B76" s="269" t="s">
        <v>5814</v>
      </c>
      <c r="C76" s="270" t="s">
        <v>5940</v>
      </c>
      <c r="D76" s="269" t="s">
        <v>5812</v>
      </c>
      <c r="E76" s="269" t="s">
        <v>5941</v>
      </c>
      <c r="F76" s="271" t="s">
        <v>5822</v>
      </c>
      <c r="G76" s="272" t="s">
        <v>5573</v>
      </c>
      <c r="H76" s="273">
        <v>1E-3</v>
      </c>
      <c r="I76" s="274">
        <v>6.71</v>
      </c>
      <c r="J76" s="275">
        <f>TRUNC(I76*H76,2)</f>
        <v>0</v>
      </c>
    </row>
    <row r="77" spans="1:10" ht="26.4" x14ac:dyDescent="0.25">
      <c r="A77" s="255" t="s">
        <v>3306</v>
      </c>
      <c r="B77" s="269" t="s">
        <v>5814</v>
      </c>
      <c r="C77" s="270" t="s">
        <v>5942</v>
      </c>
      <c r="D77" s="269" t="s">
        <v>5812</v>
      </c>
      <c r="E77" s="269" t="s">
        <v>5943</v>
      </c>
      <c r="F77" s="271" t="s">
        <v>5822</v>
      </c>
      <c r="G77" s="272" t="s">
        <v>5573</v>
      </c>
      <c r="H77" s="273">
        <v>3.6999999999999998E-2</v>
      </c>
      <c r="I77" s="274">
        <v>9.82</v>
      </c>
      <c r="J77" s="275">
        <f>TRUNC(I77*H77,2)</f>
        <v>0.36</v>
      </c>
    </row>
    <row r="78" spans="1:10" ht="26.4" x14ac:dyDescent="0.25">
      <c r="A78" s="255" t="s">
        <v>3307</v>
      </c>
      <c r="B78" s="269" t="s">
        <v>5814</v>
      </c>
      <c r="C78" s="270" t="s">
        <v>5944</v>
      </c>
      <c r="D78" s="269" t="s">
        <v>5812</v>
      </c>
      <c r="E78" s="269" t="s">
        <v>1095</v>
      </c>
      <c r="F78" s="271" t="s">
        <v>5822</v>
      </c>
      <c r="G78" s="272" t="s">
        <v>5573</v>
      </c>
      <c r="H78" s="273">
        <v>9.4000000000000004E-3</v>
      </c>
      <c r="I78" s="274">
        <v>10.42</v>
      </c>
      <c r="J78" s="275">
        <f>TRUNC(I78*H78,2)</f>
        <v>0.09</v>
      </c>
    </row>
    <row r="79" spans="1:10" ht="26.4" x14ac:dyDescent="0.25">
      <c r="A79" s="255" t="s">
        <v>3308</v>
      </c>
      <c r="B79" s="269" t="s">
        <v>5814</v>
      </c>
      <c r="C79" s="270" t="s">
        <v>5945</v>
      </c>
      <c r="D79" s="269" t="s">
        <v>5812</v>
      </c>
      <c r="E79" s="269" t="s">
        <v>5946</v>
      </c>
      <c r="F79" s="271" t="s">
        <v>5822</v>
      </c>
      <c r="G79" s="272" t="s">
        <v>5573</v>
      </c>
      <c r="H79" s="273">
        <v>1.1000000000000001E-3</v>
      </c>
      <c r="I79" s="274">
        <v>933.5</v>
      </c>
      <c r="J79" s="275">
        <f>TRUNC(I79*H79,2)</f>
        <v>1.02</v>
      </c>
    </row>
    <row r="80" spans="1:10" ht="26.4" x14ac:dyDescent="0.25">
      <c r="A80" s="255" t="s">
        <v>3309</v>
      </c>
      <c r="B80" s="269" t="s">
        <v>5814</v>
      </c>
      <c r="C80" s="270" t="s">
        <v>5947</v>
      </c>
      <c r="D80" s="269" t="s">
        <v>5812</v>
      </c>
      <c r="E80" s="269" t="s">
        <v>5948</v>
      </c>
      <c r="F80" s="271" t="s">
        <v>5822</v>
      </c>
      <c r="G80" s="272" t="s">
        <v>5573</v>
      </c>
      <c r="H80" s="273">
        <v>7.6E-3</v>
      </c>
      <c r="I80" s="274">
        <v>21.16</v>
      </c>
      <c r="J80" s="275">
        <f>TRUNC(I80*H80,2)</f>
        <v>0.16</v>
      </c>
    </row>
    <row r="81" spans="1:10" ht="26.4" x14ac:dyDescent="0.25">
      <c r="A81" s="255" t="s">
        <v>3310</v>
      </c>
      <c r="B81" s="269" t="s">
        <v>5814</v>
      </c>
      <c r="C81" s="270" t="s">
        <v>5949</v>
      </c>
      <c r="D81" s="269" t="s">
        <v>5812</v>
      </c>
      <c r="E81" s="269" t="s">
        <v>5950</v>
      </c>
      <c r="F81" s="271" t="s">
        <v>5822</v>
      </c>
      <c r="G81" s="272" t="s">
        <v>5573</v>
      </c>
      <c r="H81" s="273">
        <v>1.5100000000000001E-2</v>
      </c>
      <c r="I81" s="274">
        <v>49.84</v>
      </c>
      <c r="J81" s="275">
        <f>TRUNC(I81*H81,2)</f>
        <v>0.75</v>
      </c>
    </row>
    <row r="82" spans="1:10" ht="26.4" x14ac:dyDescent="0.25">
      <c r="A82" s="255" t="s">
        <v>3311</v>
      </c>
      <c r="B82" s="269" t="s">
        <v>5814</v>
      </c>
      <c r="C82" s="270" t="s">
        <v>5951</v>
      </c>
      <c r="D82" s="269" t="s">
        <v>5812</v>
      </c>
      <c r="E82" s="269" t="s">
        <v>5952</v>
      </c>
      <c r="F82" s="271" t="s">
        <v>5822</v>
      </c>
      <c r="G82" s="272" t="s">
        <v>5573</v>
      </c>
      <c r="H82" s="273">
        <v>1.8E-3</v>
      </c>
      <c r="I82" s="274">
        <v>13.66</v>
      </c>
      <c r="J82" s="275">
        <f>TRUNC(I82*H82,2)</f>
        <v>0.02</v>
      </c>
    </row>
    <row r="83" spans="1:10" ht="26.4" x14ac:dyDescent="0.25">
      <c r="A83" s="255" t="s">
        <v>3312</v>
      </c>
      <c r="B83" s="269" t="s">
        <v>5814</v>
      </c>
      <c r="C83" s="270" t="s">
        <v>5953</v>
      </c>
      <c r="D83" s="269" t="s">
        <v>5812</v>
      </c>
      <c r="E83" s="269" t="s">
        <v>5954</v>
      </c>
      <c r="F83" s="271" t="s">
        <v>5822</v>
      </c>
      <c r="G83" s="272" t="s">
        <v>5587</v>
      </c>
      <c r="H83" s="273">
        <v>1.121</v>
      </c>
      <c r="I83" s="274">
        <v>2</v>
      </c>
      <c r="J83" s="275">
        <f>TRUNC(I83*H83,2)</f>
        <v>2.2400000000000002</v>
      </c>
    </row>
    <row r="84" spans="1:10" ht="26.4" x14ac:dyDescent="0.25">
      <c r="A84" s="255" t="s">
        <v>3313</v>
      </c>
      <c r="B84" s="269" t="s">
        <v>5814</v>
      </c>
      <c r="C84" s="270" t="s">
        <v>5955</v>
      </c>
      <c r="D84" s="269" t="s">
        <v>5812</v>
      </c>
      <c r="E84" s="269" t="s">
        <v>5956</v>
      </c>
      <c r="F84" s="271" t="s">
        <v>5822</v>
      </c>
      <c r="G84" s="272" t="s">
        <v>5573</v>
      </c>
      <c r="H84" s="273">
        <v>3.04E-2</v>
      </c>
      <c r="I84" s="274">
        <v>6.37</v>
      </c>
      <c r="J84" s="275">
        <f>TRUNC(I84*H84,2)</f>
        <v>0.19</v>
      </c>
    </row>
    <row r="85" spans="1:10" ht="26.4" x14ac:dyDescent="0.25">
      <c r="A85" s="255" t="s">
        <v>3314</v>
      </c>
      <c r="B85" s="269" t="s">
        <v>5814</v>
      </c>
      <c r="C85" s="270" t="s">
        <v>5957</v>
      </c>
      <c r="D85" s="269" t="s">
        <v>5812</v>
      </c>
      <c r="E85" s="269" t="s">
        <v>5958</v>
      </c>
      <c r="F85" s="271" t="s">
        <v>5822</v>
      </c>
      <c r="G85" s="272" t="s">
        <v>5573</v>
      </c>
      <c r="H85" s="273">
        <v>1.9199999999999998E-2</v>
      </c>
      <c r="I85" s="274">
        <v>13.67</v>
      </c>
      <c r="J85" s="275">
        <f>TRUNC(I85*H85,2)</f>
        <v>0.26</v>
      </c>
    </row>
    <row r="86" spans="1:10" ht="26.4" x14ac:dyDescent="0.25">
      <c r="A86" s="255" t="s">
        <v>3315</v>
      </c>
      <c r="B86" s="269" t="s">
        <v>5814</v>
      </c>
      <c r="C86" s="270" t="s">
        <v>5959</v>
      </c>
      <c r="D86" s="269" t="s">
        <v>5812</v>
      </c>
      <c r="E86" s="269" t="s">
        <v>5960</v>
      </c>
      <c r="F86" s="271" t="s">
        <v>5822</v>
      </c>
      <c r="G86" s="272" t="s">
        <v>5573</v>
      </c>
      <c r="H86" s="273">
        <v>0.16350000000000001</v>
      </c>
      <c r="I86" s="274">
        <v>2.11</v>
      </c>
      <c r="J86" s="275">
        <f>TRUNC(I86*H86,2)</f>
        <v>0.34</v>
      </c>
    </row>
    <row r="87" spans="1:10" ht="26.4" x14ac:dyDescent="0.25">
      <c r="A87" s="255" t="s">
        <v>3316</v>
      </c>
      <c r="B87" s="269" t="s">
        <v>5814</v>
      </c>
      <c r="C87" s="270" t="s">
        <v>5961</v>
      </c>
      <c r="D87" s="269" t="s">
        <v>5812</v>
      </c>
      <c r="E87" s="269" t="s">
        <v>5962</v>
      </c>
      <c r="F87" s="271" t="s">
        <v>5822</v>
      </c>
      <c r="G87" s="272" t="s">
        <v>5573</v>
      </c>
      <c r="H87" s="273">
        <v>1.21E-2</v>
      </c>
      <c r="I87" s="274">
        <v>1.71</v>
      </c>
      <c r="J87" s="275">
        <f>TRUNC(I87*H87,2)</f>
        <v>0.02</v>
      </c>
    </row>
    <row r="88" spans="1:10" ht="26.4" x14ac:dyDescent="0.25">
      <c r="A88" s="255" t="s">
        <v>3317</v>
      </c>
      <c r="B88" s="269" t="s">
        <v>5814</v>
      </c>
      <c r="C88" s="270" t="s">
        <v>5963</v>
      </c>
      <c r="D88" s="269" t="s">
        <v>5812</v>
      </c>
      <c r="E88" s="269" t="s">
        <v>5964</v>
      </c>
      <c r="F88" s="271" t="s">
        <v>5822</v>
      </c>
      <c r="G88" s="272" t="s">
        <v>5573</v>
      </c>
      <c r="H88" s="273">
        <v>1.8100000000000002E-2</v>
      </c>
      <c r="I88" s="274">
        <v>17.2</v>
      </c>
      <c r="J88" s="275">
        <f>TRUNC(I88*H88,2)</f>
        <v>0.31</v>
      </c>
    </row>
    <row r="89" spans="1:10" ht="26.4" x14ac:dyDescent="0.25">
      <c r="A89" s="255" t="s">
        <v>3318</v>
      </c>
      <c r="B89" s="269" t="s">
        <v>5814</v>
      </c>
      <c r="C89" s="270" t="s">
        <v>5965</v>
      </c>
      <c r="D89" s="269" t="s">
        <v>5812</v>
      </c>
      <c r="E89" s="269" t="s">
        <v>5966</v>
      </c>
      <c r="F89" s="271" t="s">
        <v>5822</v>
      </c>
      <c r="G89" s="272" t="s">
        <v>5573</v>
      </c>
      <c r="H89" s="273">
        <v>9.4000000000000004E-3</v>
      </c>
      <c r="I89" s="274">
        <v>24.39</v>
      </c>
      <c r="J89" s="275">
        <f>TRUNC(I89*H89,2)</f>
        <v>0.22</v>
      </c>
    </row>
    <row r="90" spans="1:10" ht="26.4" x14ac:dyDescent="0.25">
      <c r="A90" s="255" t="s">
        <v>3319</v>
      </c>
      <c r="B90" s="269" t="s">
        <v>5814</v>
      </c>
      <c r="C90" s="270" t="s">
        <v>5967</v>
      </c>
      <c r="D90" s="269" t="s">
        <v>5812</v>
      </c>
      <c r="E90" s="269" t="s">
        <v>5968</v>
      </c>
      <c r="F90" s="271" t="s">
        <v>5822</v>
      </c>
      <c r="G90" s="272" t="s">
        <v>5573</v>
      </c>
      <c r="H90" s="273">
        <v>3.7000000000000002E-3</v>
      </c>
      <c r="I90" s="274">
        <v>419.54</v>
      </c>
      <c r="J90" s="275">
        <f>TRUNC(I90*H90,2)</f>
        <v>1.55</v>
      </c>
    </row>
    <row r="91" spans="1:10" ht="26.4" x14ac:dyDescent="0.25">
      <c r="A91" s="255" t="s">
        <v>3320</v>
      </c>
      <c r="B91" s="269" t="s">
        <v>5814</v>
      </c>
      <c r="C91" s="270" t="s">
        <v>5969</v>
      </c>
      <c r="D91" s="269" t="s">
        <v>5812</v>
      </c>
      <c r="E91" s="269" t="s">
        <v>5970</v>
      </c>
      <c r="F91" s="271" t="s">
        <v>5822</v>
      </c>
      <c r="G91" s="272" t="s">
        <v>5573</v>
      </c>
      <c r="H91" s="273">
        <v>7.6E-3</v>
      </c>
      <c r="I91" s="274">
        <v>51.41</v>
      </c>
      <c r="J91" s="275">
        <f>TRUNC(I91*H91,2)</f>
        <v>0.39</v>
      </c>
    </row>
    <row r="92" spans="1:10" ht="26.4" x14ac:dyDescent="0.25">
      <c r="A92" s="255" t="s">
        <v>3321</v>
      </c>
      <c r="B92" s="269" t="s">
        <v>5814</v>
      </c>
      <c r="C92" s="270" t="s">
        <v>5971</v>
      </c>
      <c r="D92" s="269" t="s">
        <v>5812</v>
      </c>
      <c r="E92" s="269" t="s">
        <v>5972</v>
      </c>
      <c r="F92" s="271" t="s">
        <v>5822</v>
      </c>
      <c r="G92" s="272" t="s">
        <v>5573</v>
      </c>
      <c r="H92" s="273">
        <v>2.01E-2</v>
      </c>
      <c r="I92" s="274">
        <v>30.92</v>
      </c>
      <c r="J92" s="275">
        <f>TRUNC(I92*H92,2)</f>
        <v>0.62</v>
      </c>
    </row>
    <row r="93" spans="1:10" ht="26.4" x14ac:dyDescent="0.25">
      <c r="A93" s="255" t="s">
        <v>3322</v>
      </c>
      <c r="B93" s="269" t="s">
        <v>5814</v>
      </c>
      <c r="C93" s="270" t="s">
        <v>5973</v>
      </c>
      <c r="D93" s="269" t="s">
        <v>5812</v>
      </c>
      <c r="E93" s="269" t="s">
        <v>5974</v>
      </c>
      <c r="F93" s="271" t="s">
        <v>5822</v>
      </c>
      <c r="G93" s="272" t="s">
        <v>5573</v>
      </c>
      <c r="H93" s="273">
        <v>5.0299999999999997E-2</v>
      </c>
      <c r="I93" s="274">
        <v>7.7</v>
      </c>
      <c r="J93" s="275">
        <f>TRUNC(I93*H93,2)</f>
        <v>0.38</v>
      </c>
    </row>
    <row r="94" spans="1:10" ht="26.4" x14ac:dyDescent="0.25">
      <c r="A94" s="255" t="s">
        <v>3323</v>
      </c>
      <c r="B94" s="269" t="s">
        <v>5814</v>
      </c>
      <c r="C94" s="270" t="s">
        <v>5975</v>
      </c>
      <c r="D94" s="269" t="s">
        <v>5812</v>
      </c>
      <c r="E94" s="269" t="s">
        <v>5976</v>
      </c>
      <c r="F94" s="271" t="s">
        <v>5822</v>
      </c>
      <c r="G94" s="272" t="s">
        <v>5573</v>
      </c>
      <c r="H94" s="273">
        <v>3.0300000000000001E-2</v>
      </c>
      <c r="I94" s="274">
        <v>0.91</v>
      </c>
      <c r="J94" s="275">
        <f>TRUNC(I94*H94,2)</f>
        <v>0.02</v>
      </c>
    </row>
    <row r="95" spans="1:10" ht="26.4" x14ac:dyDescent="0.25">
      <c r="A95" s="255" t="s">
        <v>3324</v>
      </c>
      <c r="B95" s="269" t="s">
        <v>5814</v>
      </c>
      <c r="C95" s="270" t="s">
        <v>5977</v>
      </c>
      <c r="D95" s="269" t="s">
        <v>5812</v>
      </c>
      <c r="E95" s="269" t="s">
        <v>5978</v>
      </c>
      <c r="F95" s="271" t="s">
        <v>5822</v>
      </c>
      <c r="G95" s="272" t="s">
        <v>5573</v>
      </c>
      <c r="H95" s="273">
        <v>9.4000000000000004E-3</v>
      </c>
      <c r="I95" s="274">
        <v>38.65</v>
      </c>
      <c r="J95" s="275">
        <f>TRUNC(I95*H95,2)</f>
        <v>0.36</v>
      </c>
    </row>
    <row r="96" spans="1:10" ht="26.4" x14ac:dyDescent="0.25">
      <c r="A96" s="255" t="s">
        <v>3325</v>
      </c>
      <c r="B96" s="269" t="s">
        <v>5814</v>
      </c>
      <c r="C96" s="270" t="s">
        <v>5979</v>
      </c>
      <c r="D96" s="269" t="s">
        <v>5812</v>
      </c>
      <c r="E96" s="269" t="s">
        <v>5980</v>
      </c>
      <c r="F96" s="271" t="s">
        <v>5822</v>
      </c>
      <c r="G96" s="272" t="s">
        <v>5573</v>
      </c>
      <c r="H96" s="273">
        <v>4.53E-2</v>
      </c>
      <c r="I96" s="274">
        <v>4.18</v>
      </c>
      <c r="J96" s="275">
        <f>TRUNC(I96*H96,2)</f>
        <v>0.18</v>
      </c>
    </row>
    <row r="97" spans="1:10" ht="26.4" x14ac:dyDescent="0.25">
      <c r="A97" s="255" t="s">
        <v>3326</v>
      </c>
      <c r="B97" s="269" t="s">
        <v>5814</v>
      </c>
      <c r="C97" s="270" t="s">
        <v>5981</v>
      </c>
      <c r="D97" s="269" t="s">
        <v>5812</v>
      </c>
      <c r="E97" s="269" t="s">
        <v>5982</v>
      </c>
      <c r="F97" s="271" t="s">
        <v>5822</v>
      </c>
      <c r="G97" s="272" t="s">
        <v>5573</v>
      </c>
      <c r="H97" s="273">
        <v>8.0999999999999996E-3</v>
      </c>
      <c r="I97" s="274">
        <v>7.87</v>
      </c>
      <c r="J97" s="275">
        <f>TRUNC(I97*H97,2)</f>
        <v>0.06</v>
      </c>
    </row>
    <row r="98" spans="1:10" ht="26.4" x14ac:dyDescent="0.25">
      <c r="A98" s="255" t="s">
        <v>3327</v>
      </c>
      <c r="B98" s="269" t="s">
        <v>5814</v>
      </c>
      <c r="C98" s="270" t="s">
        <v>5983</v>
      </c>
      <c r="D98" s="269" t="s">
        <v>5812</v>
      </c>
      <c r="E98" s="269" t="s">
        <v>1721</v>
      </c>
      <c r="F98" s="271" t="s">
        <v>5822</v>
      </c>
      <c r="G98" s="272" t="s">
        <v>5573</v>
      </c>
      <c r="H98" s="273">
        <v>1.8E-3</v>
      </c>
      <c r="I98" s="274">
        <v>84</v>
      </c>
      <c r="J98" s="275">
        <f>TRUNC(I98*H98,2)</f>
        <v>0.15</v>
      </c>
    </row>
    <row r="99" spans="1:10" ht="26.4" x14ac:dyDescent="0.25">
      <c r="A99" s="255" t="s">
        <v>3328</v>
      </c>
      <c r="B99" s="269" t="s">
        <v>5814</v>
      </c>
      <c r="C99" s="270" t="s">
        <v>5984</v>
      </c>
      <c r="D99" s="269" t="s">
        <v>5812</v>
      </c>
      <c r="E99" s="269" t="s">
        <v>5985</v>
      </c>
      <c r="F99" s="271" t="s">
        <v>5822</v>
      </c>
      <c r="G99" s="272" t="s">
        <v>5573</v>
      </c>
      <c r="H99" s="273">
        <v>3.8E-3</v>
      </c>
      <c r="I99" s="274">
        <v>2.83</v>
      </c>
      <c r="J99" s="275">
        <f>TRUNC(I99*H99,2)</f>
        <v>0.01</v>
      </c>
    </row>
    <row r="100" spans="1:10" ht="26.4" x14ac:dyDescent="0.25">
      <c r="A100" s="255" t="s">
        <v>3329</v>
      </c>
      <c r="B100" s="269" t="s">
        <v>5814</v>
      </c>
      <c r="C100" s="270" t="s">
        <v>5986</v>
      </c>
      <c r="D100" s="269" t="s">
        <v>5812</v>
      </c>
      <c r="E100" s="269" t="s">
        <v>5987</v>
      </c>
      <c r="F100" s="271" t="s">
        <v>5822</v>
      </c>
      <c r="G100" s="272" t="s">
        <v>5573</v>
      </c>
      <c r="H100" s="273">
        <v>6.0000000000000001E-3</v>
      </c>
      <c r="I100" s="274">
        <v>1.77</v>
      </c>
      <c r="J100" s="275">
        <f>TRUNC(I100*H100,2)</f>
        <v>0.01</v>
      </c>
    </row>
    <row r="101" spans="1:10" ht="26.4" x14ac:dyDescent="0.25">
      <c r="A101" s="255" t="s">
        <v>3330</v>
      </c>
      <c r="B101" s="269" t="s">
        <v>5814</v>
      </c>
      <c r="C101" s="270" t="s">
        <v>5988</v>
      </c>
      <c r="D101" s="269" t="s">
        <v>5812</v>
      </c>
      <c r="E101" s="269" t="s">
        <v>5989</v>
      </c>
      <c r="F101" s="271" t="s">
        <v>5822</v>
      </c>
      <c r="G101" s="272" t="s">
        <v>358</v>
      </c>
      <c r="H101" s="273">
        <v>3.8E-3</v>
      </c>
      <c r="I101" s="274">
        <v>3.46</v>
      </c>
      <c r="J101" s="275">
        <f>TRUNC(I101*H101,2)</f>
        <v>0.01</v>
      </c>
    </row>
    <row r="102" spans="1:10" ht="26.4" x14ac:dyDescent="0.25">
      <c r="A102" s="255" t="s">
        <v>3331</v>
      </c>
      <c r="B102" s="269" t="s">
        <v>5814</v>
      </c>
      <c r="C102" s="270" t="s">
        <v>5990</v>
      </c>
      <c r="D102" s="269" t="s">
        <v>5812</v>
      </c>
      <c r="E102" s="269" t="s">
        <v>5991</v>
      </c>
      <c r="F102" s="271" t="s">
        <v>5822</v>
      </c>
      <c r="G102" s="272" t="s">
        <v>5573</v>
      </c>
      <c r="H102" s="273">
        <v>1.8E-3</v>
      </c>
      <c r="I102" s="274">
        <v>141.11000000000001</v>
      </c>
      <c r="J102" s="275">
        <f>TRUNC(I102*H102,2)</f>
        <v>0.25</v>
      </c>
    </row>
    <row r="103" spans="1:10" ht="26.4" x14ac:dyDescent="0.25">
      <c r="A103" s="255" t="s">
        <v>3332</v>
      </c>
      <c r="B103" s="269" t="s">
        <v>5814</v>
      </c>
      <c r="C103" s="270" t="s">
        <v>5992</v>
      </c>
      <c r="D103" s="269" t="s">
        <v>5812</v>
      </c>
      <c r="E103" s="269" t="s">
        <v>5993</v>
      </c>
      <c r="F103" s="271" t="s">
        <v>5822</v>
      </c>
      <c r="G103" s="272" t="s">
        <v>5573</v>
      </c>
      <c r="H103" s="273">
        <v>8.5000000000000006E-3</v>
      </c>
      <c r="I103" s="274">
        <v>55.31</v>
      </c>
      <c r="J103" s="275">
        <f>TRUNC(I103*H103,2)</f>
        <v>0.47</v>
      </c>
    </row>
    <row r="104" spans="1:10" ht="26.4" x14ac:dyDescent="0.25">
      <c r="A104" s="255" t="s">
        <v>3333</v>
      </c>
      <c r="B104" s="269" t="s">
        <v>5814</v>
      </c>
      <c r="C104" s="270" t="s">
        <v>5994</v>
      </c>
      <c r="D104" s="269" t="s">
        <v>5812</v>
      </c>
      <c r="E104" s="269" t="s">
        <v>5995</v>
      </c>
      <c r="F104" s="271" t="s">
        <v>5822</v>
      </c>
      <c r="G104" s="272" t="s">
        <v>5573</v>
      </c>
      <c r="H104" s="273">
        <v>2.01E-2</v>
      </c>
      <c r="I104" s="274">
        <v>8.9</v>
      </c>
      <c r="J104" s="275">
        <f>TRUNC(I104*H104,2)</f>
        <v>0.17</v>
      </c>
    </row>
    <row r="105" spans="1:10" ht="26.4" x14ac:dyDescent="0.25">
      <c r="A105" s="255" t="s">
        <v>3334</v>
      </c>
      <c r="B105" s="269" t="s">
        <v>5814</v>
      </c>
      <c r="C105" s="270" t="s">
        <v>5996</v>
      </c>
      <c r="D105" s="269" t="s">
        <v>5812</v>
      </c>
      <c r="E105" s="269" t="s">
        <v>5997</v>
      </c>
      <c r="F105" s="271" t="s">
        <v>5822</v>
      </c>
      <c r="G105" s="272" t="s">
        <v>5573</v>
      </c>
      <c r="H105" s="273">
        <v>3.8E-3</v>
      </c>
      <c r="I105" s="274">
        <v>9.81</v>
      </c>
      <c r="J105" s="275">
        <f>TRUNC(I105*H105,2)</f>
        <v>0.03</v>
      </c>
    </row>
    <row r="106" spans="1:10" ht="26.4" x14ac:dyDescent="0.25">
      <c r="A106" s="255" t="s">
        <v>3335</v>
      </c>
      <c r="B106" s="269" t="s">
        <v>5814</v>
      </c>
      <c r="C106" s="270" t="s">
        <v>5998</v>
      </c>
      <c r="D106" s="269" t="s">
        <v>5812</v>
      </c>
      <c r="E106" s="269" t="s">
        <v>5999</v>
      </c>
      <c r="F106" s="271" t="s">
        <v>5822</v>
      </c>
      <c r="G106" s="272" t="s">
        <v>5573</v>
      </c>
      <c r="H106" s="273">
        <v>2E-3</v>
      </c>
      <c r="I106" s="274">
        <v>165.86</v>
      </c>
      <c r="J106" s="275">
        <f>TRUNC(I106*H106,2)</f>
        <v>0.33</v>
      </c>
    </row>
    <row r="107" spans="1:10" ht="26.4" x14ac:dyDescent="0.25">
      <c r="A107" s="255" t="s">
        <v>3336</v>
      </c>
      <c r="B107" s="269" t="s">
        <v>5814</v>
      </c>
      <c r="C107" s="270" t="s">
        <v>6000</v>
      </c>
      <c r="D107" s="269" t="s">
        <v>5812</v>
      </c>
      <c r="E107" s="269" t="s">
        <v>6001</v>
      </c>
      <c r="F107" s="271" t="s">
        <v>5822</v>
      </c>
      <c r="G107" s="272" t="s">
        <v>5573</v>
      </c>
      <c r="H107" s="273">
        <v>3.0300000000000001E-2</v>
      </c>
      <c r="I107" s="274">
        <v>22.31</v>
      </c>
      <c r="J107" s="275">
        <f>TRUNC(I107*H107,2)</f>
        <v>0.67</v>
      </c>
    </row>
    <row r="108" spans="1:10" ht="26.4" x14ac:dyDescent="0.25">
      <c r="A108" s="255" t="s">
        <v>3337</v>
      </c>
      <c r="B108" s="269" t="s">
        <v>5814</v>
      </c>
      <c r="C108" s="270" t="s">
        <v>6002</v>
      </c>
      <c r="D108" s="269" t="s">
        <v>5812</v>
      </c>
      <c r="E108" s="269" t="s">
        <v>6003</v>
      </c>
      <c r="F108" s="271" t="s">
        <v>5822</v>
      </c>
      <c r="G108" s="272" t="s">
        <v>5573</v>
      </c>
      <c r="H108" s="273">
        <v>6.0000000000000001E-3</v>
      </c>
      <c r="I108" s="274">
        <v>45</v>
      </c>
      <c r="J108" s="275">
        <f>TRUNC(I108*H108,2)</f>
        <v>0.27</v>
      </c>
    </row>
    <row r="109" spans="1:10" ht="26.4" x14ac:dyDescent="0.25">
      <c r="A109" s="255" t="s">
        <v>3338</v>
      </c>
      <c r="B109" s="269" t="s">
        <v>5814</v>
      </c>
      <c r="C109" s="270" t="s">
        <v>6004</v>
      </c>
      <c r="D109" s="269" t="s">
        <v>5812</v>
      </c>
      <c r="E109" s="269" t="s">
        <v>6005</v>
      </c>
      <c r="F109" s="271" t="s">
        <v>5822</v>
      </c>
      <c r="G109" s="272" t="s">
        <v>5573</v>
      </c>
      <c r="H109" s="273">
        <v>1.8E-3</v>
      </c>
      <c r="I109" s="274">
        <v>51.61</v>
      </c>
      <c r="J109" s="275">
        <f>TRUNC(I109*H109,2)</f>
        <v>0.09</v>
      </c>
    </row>
    <row r="110" spans="1:10" ht="26.4" x14ac:dyDescent="0.25">
      <c r="A110" s="255" t="s">
        <v>3339</v>
      </c>
      <c r="B110" s="269" t="s">
        <v>5814</v>
      </c>
      <c r="C110" s="270" t="s">
        <v>6006</v>
      </c>
      <c r="D110" s="269" t="s">
        <v>5812</v>
      </c>
      <c r="E110" s="269" t="s">
        <v>6007</v>
      </c>
      <c r="F110" s="271" t="s">
        <v>5822</v>
      </c>
      <c r="G110" s="272" t="s">
        <v>5573</v>
      </c>
      <c r="H110" s="273">
        <v>9.4000000000000004E-3</v>
      </c>
      <c r="I110" s="274">
        <v>10.88</v>
      </c>
      <c r="J110" s="275">
        <f>TRUNC(I110*H110,2)</f>
        <v>0.1</v>
      </c>
    </row>
    <row r="111" spans="1:10" ht="26.4" x14ac:dyDescent="0.25">
      <c r="A111" s="255" t="s">
        <v>3340</v>
      </c>
      <c r="B111" s="269" t="s">
        <v>5814</v>
      </c>
      <c r="C111" s="270" t="s">
        <v>6008</v>
      </c>
      <c r="D111" s="269" t="s">
        <v>5812</v>
      </c>
      <c r="E111" s="269" t="s">
        <v>1174</v>
      </c>
      <c r="F111" s="271" t="s">
        <v>5822</v>
      </c>
      <c r="G111" s="272" t="s">
        <v>5587</v>
      </c>
      <c r="H111" s="273">
        <v>5.0299999999999997E-2</v>
      </c>
      <c r="I111" s="274">
        <v>5.47</v>
      </c>
      <c r="J111" s="275">
        <f>TRUNC(I111*H111,2)</f>
        <v>0.27</v>
      </c>
    </row>
    <row r="112" spans="1:10" ht="26.4" x14ac:dyDescent="0.25">
      <c r="A112" s="255" t="s">
        <v>3341</v>
      </c>
      <c r="B112" s="269" t="s">
        <v>5814</v>
      </c>
      <c r="C112" s="270" t="s">
        <v>6009</v>
      </c>
      <c r="D112" s="269" t="s">
        <v>5812</v>
      </c>
      <c r="E112" s="269" t="s">
        <v>6010</v>
      </c>
      <c r="F112" s="271" t="s">
        <v>5822</v>
      </c>
      <c r="G112" s="272" t="s">
        <v>5587</v>
      </c>
      <c r="H112" s="273">
        <v>7.0400000000000004E-2</v>
      </c>
      <c r="I112" s="274">
        <v>8.3800000000000008</v>
      </c>
      <c r="J112" s="275">
        <f>TRUNC(I112*H112,2)</f>
        <v>0.57999999999999996</v>
      </c>
    </row>
    <row r="113" spans="1:10" ht="26.4" x14ac:dyDescent="0.25">
      <c r="A113" s="255" t="s">
        <v>3342</v>
      </c>
      <c r="B113" s="269" t="s">
        <v>5814</v>
      </c>
      <c r="C113" s="270" t="s">
        <v>6011</v>
      </c>
      <c r="D113" s="269" t="s">
        <v>5812</v>
      </c>
      <c r="E113" s="269" t="s">
        <v>519</v>
      </c>
      <c r="F113" s="271" t="s">
        <v>5822</v>
      </c>
      <c r="G113" s="272" t="s">
        <v>5587</v>
      </c>
      <c r="H113" s="273">
        <v>0.1328</v>
      </c>
      <c r="I113" s="274">
        <v>3.31</v>
      </c>
      <c r="J113" s="275">
        <f>TRUNC(I113*H113,2)</f>
        <v>0.43</v>
      </c>
    </row>
    <row r="114" spans="1:10" ht="26.4" x14ac:dyDescent="0.25">
      <c r="A114" s="255" t="s">
        <v>3343</v>
      </c>
      <c r="B114" s="269" t="s">
        <v>5814</v>
      </c>
      <c r="C114" s="270" t="s">
        <v>6012</v>
      </c>
      <c r="D114" s="269" t="s">
        <v>5812</v>
      </c>
      <c r="E114" s="269" t="s">
        <v>561</v>
      </c>
      <c r="F114" s="271" t="s">
        <v>5822</v>
      </c>
      <c r="G114" s="272" t="s">
        <v>5573</v>
      </c>
      <c r="H114" s="273">
        <v>2.4199999999999999E-2</v>
      </c>
      <c r="I114" s="274">
        <v>1.1299999999999999</v>
      </c>
      <c r="J114" s="275">
        <f>TRUNC(I114*H114,2)</f>
        <v>0.02</v>
      </c>
    </row>
    <row r="115" spans="1:10" ht="26.4" x14ac:dyDescent="0.25">
      <c r="A115" s="255" t="s">
        <v>3344</v>
      </c>
      <c r="B115" s="269" t="s">
        <v>5814</v>
      </c>
      <c r="C115" s="270" t="s">
        <v>6013</v>
      </c>
      <c r="D115" s="269" t="s">
        <v>5812</v>
      </c>
      <c r="E115" s="269" t="s">
        <v>6014</v>
      </c>
      <c r="F115" s="271" t="s">
        <v>5822</v>
      </c>
      <c r="G115" s="272" t="s">
        <v>5573</v>
      </c>
      <c r="H115" s="273">
        <v>3.8E-3</v>
      </c>
      <c r="I115" s="274">
        <v>7.84</v>
      </c>
      <c r="J115" s="275">
        <f>TRUNC(I115*H115,2)</f>
        <v>0.02</v>
      </c>
    </row>
    <row r="116" spans="1:10" ht="26.4" x14ac:dyDescent="0.25">
      <c r="A116" s="255" t="s">
        <v>3345</v>
      </c>
      <c r="B116" s="269" t="s">
        <v>5814</v>
      </c>
      <c r="C116" s="270" t="s">
        <v>6015</v>
      </c>
      <c r="D116" s="269" t="s">
        <v>5812</v>
      </c>
      <c r="E116" s="269" t="s">
        <v>6016</v>
      </c>
      <c r="F116" s="271" t="s">
        <v>5822</v>
      </c>
      <c r="G116" s="272" t="s">
        <v>5573</v>
      </c>
      <c r="H116" s="273">
        <v>6.0000000000000001E-3</v>
      </c>
      <c r="I116" s="274">
        <v>14.99</v>
      </c>
      <c r="J116" s="275">
        <f>TRUNC(I116*H116,2)</f>
        <v>0.08</v>
      </c>
    </row>
    <row r="117" spans="1:10" ht="26.4" x14ac:dyDescent="0.25">
      <c r="A117" s="255" t="s">
        <v>3346</v>
      </c>
      <c r="B117" s="269" t="s">
        <v>5814</v>
      </c>
      <c r="C117" s="270" t="s">
        <v>6017</v>
      </c>
      <c r="D117" s="269" t="s">
        <v>5812</v>
      </c>
      <c r="E117" s="269" t="s">
        <v>6018</v>
      </c>
      <c r="F117" s="271" t="s">
        <v>5822</v>
      </c>
      <c r="G117" s="272" t="s">
        <v>5573</v>
      </c>
      <c r="H117" s="273">
        <v>0.11269999999999999</v>
      </c>
      <c r="I117" s="274">
        <v>0.73</v>
      </c>
      <c r="J117" s="275">
        <f>TRUNC(I117*H117,2)</f>
        <v>0.08</v>
      </c>
    </row>
    <row r="118" spans="1:10" ht="26.4" x14ac:dyDescent="0.25">
      <c r="A118" s="255" t="s">
        <v>3347</v>
      </c>
      <c r="B118" s="269" t="s">
        <v>5814</v>
      </c>
      <c r="C118" s="270" t="s">
        <v>6019</v>
      </c>
      <c r="D118" s="269" t="s">
        <v>5812</v>
      </c>
      <c r="E118" s="269" t="s">
        <v>6020</v>
      </c>
      <c r="F118" s="271" t="s">
        <v>5822</v>
      </c>
      <c r="G118" s="272" t="s">
        <v>5573</v>
      </c>
      <c r="H118" s="273">
        <v>1.21E-2</v>
      </c>
      <c r="I118" s="274">
        <v>1.8</v>
      </c>
      <c r="J118" s="275">
        <f>TRUNC(I118*H118,2)</f>
        <v>0.02</v>
      </c>
    </row>
    <row r="119" spans="1:10" ht="26.4" x14ac:dyDescent="0.25">
      <c r="A119" s="255" t="s">
        <v>3348</v>
      </c>
      <c r="B119" s="269" t="s">
        <v>5814</v>
      </c>
      <c r="C119" s="270" t="s">
        <v>6021</v>
      </c>
      <c r="D119" s="269" t="s">
        <v>5812</v>
      </c>
      <c r="E119" s="269" t="s">
        <v>6022</v>
      </c>
      <c r="F119" s="271" t="s">
        <v>5822</v>
      </c>
      <c r="G119" s="272" t="s">
        <v>5573</v>
      </c>
      <c r="H119" s="273">
        <v>8.5000000000000006E-3</v>
      </c>
      <c r="I119" s="274">
        <v>117.71</v>
      </c>
      <c r="J119" s="275">
        <f>TRUNC(I119*H119,2)</f>
        <v>1</v>
      </c>
    </row>
    <row r="120" spans="1:10" ht="26.4" x14ac:dyDescent="0.25">
      <c r="A120" s="255" t="s">
        <v>3349</v>
      </c>
      <c r="B120" s="269" t="s">
        <v>5814</v>
      </c>
      <c r="C120" s="270" t="s">
        <v>6023</v>
      </c>
      <c r="D120" s="269" t="s">
        <v>5812</v>
      </c>
      <c r="E120" s="269" t="s">
        <v>6024</v>
      </c>
      <c r="F120" s="271" t="s">
        <v>5822</v>
      </c>
      <c r="G120" s="272" t="s">
        <v>5573</v>
      </c>
      <c r="H120" s="273">
        <v>1.95E-2</v>
      </c>
      <c r="I120" s="274">
        <v>18.14</v>
      </c>
      <c r="J120" s="275">
        <f>TRUNC(I120*H120,2)</f>
        <v>0.35</v>
      </c>
    </row>
    <row r="121" spans="1:10" ht="26.4" x14ac:dyDescent="0.25">
      <c r="A121" s="255" t="s">
        <v>3350</v>
      </c>
      <c r="B121" s="269" t="s">
        <v>5814</v>
      </c>
      <c r="C121" s="270" t="s">
        <v>6025</v>
      </c>
      <c r="D121" s="269" t="s">
        <v>5812</v>
      </c>
      <c r="E121" s="269" t="s">
        <v>6026</v>
      </c>
      <c r="F121" s="271" t="s">
        <v>5822</v>
      </c>
      <c r="G121" s="272" t="s">
        <v>5573</v>
      </c>
      <c r="H121" s="273">
        <v>1.8E-3</v>
      </c>
      <c r="I121" s="274">
        <v>107.79</v>
      </c>
      <c r="J121" s="275">
        <f>TRUNC(I121*H121,2)</f>
        <v>0.19</v>
      </c>
    </row>
    <row r="122" spans="1:10" ht="26.4" x14ac:dyDescent="0.25">
      <c r="A122" s="255" t="s">
        <v>3351</v>
      </c>
      <c r="B122" s="269" t="s">
        <v>5814</v>
      </c>
      <c r="C122" s="270" t="s">
        <v>6027</v>
      </c>
      <c r="D122" s="269" t="s">
        <v>5812</v>
      </c>
      <c r="E122" s="269" t="s">
        <v>1471</v>
      </c>
      <c r="F122" s="271" t="s">
        <v>5822</v>
      </c>
      <c r="G122" s="272" t="s">
        <v>5587</v>
      </c>
      <c r="H122" s="273">
        <v>3.0099999999999998E-2</v>
      </c>
      <c r="I122" s="274">
        <v>8.0500000000000007</v>
      </c>
      <c r="J122" s="275">
        <f>TRUNC(I122*H122,2)</f>
        <v>0.24</v>
      </c>
    </row>
    <row r="123" spans="1:10" ht="26.4" x14ac:dyDescent="0.25">
      <c r="A123" s="255" t="s">
        <v>3352</v>
      </c>
      <c r="B123" s="269" t="s">
        <v>5814</v>
      </c>
      <c r="C123" s="270" t="s">
        <v>6028</v>
      </c>
      <c r="D123" s="269" t="s">
        <v>5812</v>
      </c>
      <c r="E123" s="269" t="s">
        <v>6029</v>
      </c>
      <c r="F123" s="271" t="s">
        <v>5822</v>
      </c>
      <c r="G123" s="272" t="s">
        <v>5573</v>
      </c>
      <c r="H123" s="273">
        <v>9.4000000000000004E-3</v>
      </c>
      <c r="I123" s="274">
        <v>20.79</v>
      </c>
      <c r="J123" s="275">
        <f>TRUNC(I123*H123,2)</f>
        <v>0.19</v>
      </c>
    </row>
    <row r="124" spans="1:10" ht="26.4" x14ac:dyDescent="0.25">
      <c r="A124" s="255" t="s">
        <v>3353</v>
      </c>
      <c r="B124" s="269" t="s">
        <v>5814</v>
      </c>
      <c r="C124" s="270" t="s">
        <v>6030</v>
      </c>
      <c r="D124" s="269" t="s">
        <v>5812</v>
      </c>
      <c r="E124" s="269" t="s">
        <v>6031</v>
      </c>
      <c r="F124" s="271" t="s">
        <v>5822</v>
      </c>
      <c r="G124" s="272" t="s">
        <v>5573</v>
      </c>
      <c r="H124" s="273">
        <v>3.8E-3</v>
      </c>
      <c r="I124" s="274">
        <v>12.88</v>
      </c>
      <c r="J124" s="275">
        <f>TRUNC(I124*H124,2)</f>
        <v>0.04</v>
      </c>
    </row>
    <row r="125" spans="1:10" ht="26.4" x14ac:dyDescent="0.25">
      <c r="A125" s="255" t="s">
        <v>3354</v>
      </c>
      <c r="B125" s="269" t="s">
        <v>5814</v>
      </c>
      <c r="C125" s="270" t="s">
        <v>6032</v>
      </c>
      <c r="D125" s="269" t="s">
        <v>5812</v>
      </c>
      <c r="E125" s="269" t="s">
        <v>6033</v>
      </c>
      <c r="F125" s="271" t="s">
        <v>5822</v>
      </c>
      <c r="G125" s="272" t="s">
        <v>5573</v>
      </c>
      <c r="H125" s="273">
        <v>3.8E-3</v>
      </c>
      <c r="I125" s="274">
        <v>4.83</v>
      </c>
      <c r="J125" s="275">
        <f>TRUNC(I125*H125,2)</f>
        <v>0.01</v>
      </c>
    </row>
    <row r="126" spans="1:10" ht="26.4" x14ac:dyDescent="0.25">
      <c r="A126" s="255" t="s">
        <v>3355</v>
      </c>
      <c r="B126" s="269" t="s">
        <v>5814</v>
      </c>
      <c r="C126" s="270" t="s">
        <v>6034</v>
      </c>
      <c r="D126" s="269" t="s">
        <v>5812</v>
      </c>
      <c r="E126" s="269" t="s">
        <v>1461</v>
      </c>
      <c r="F126" s="271" t="s">
        <v>5822</v>
      </c>
      <c r="G126" s="272" t="s">
        <v>5573</v>
      </c>
      <c r="H126" s="273">
        <v>1.8E-3</v>
      </c>
      <c r="I126" s="274">
        <v>52.03</v>
      </c>
      <c r="J126" s="275">
        <f>TRUNC(I126*H126,2)</f>
        <v>0.09</v>
      </c>
    </row>
    <row r="127" spans="1:10" ht="26.4" x14ac:dyDescent="0.25">
      <c r="A127" s="255" t="s">
        <v>3356</v>
      </c>
      <c r="B127" s="269" t="s">
        <v>5814</v>
      </c>
      <c r="C127" s="270" t="s">
        <v>6035</v>
      </c>
      <c r="D127" s="269" t="s">
        <v>5812</v>
      </c>
      <c r="E127" s="269" t="s">
        <v>1178</v>
      </c>
      <c r="F127" s="271" t="s">
        <v>5822</v>
      </c>
      <c r="G127" s="272" t="s">
        <v>5587</v>
      </c>
      <c r="H127" s="273">
        <v>4.0300000000000002E-2</v>
      </c>
      <c r="I127" s="274">
        <v>12.8</v>
      </c>
      <c r="J127" s="275">
        <f>TRUNC(I127*H127,2)</f>
        <v>0.51</v>
      </c>
    </row>
    <row r="128" spans="1:10" ht="26.4" x14ac:dyDescent="0.25">
      <c r="A128" s="255" t="s">
        <v>3357</v>
      </c>
      <c r="B128" s="269" t="s">
        <v>5814</v>
      </c>
      <c r="C128" s="270" t="s">
        <v>6036</v>
      </c>
      <c r="D128" s="269" t="s">
        <v>5812</v>
      </c>
      <c r="E128" s="269" t="s">
        <v>6037</v>
      </c>
      <c r="F128" s="271" t="s">
        <v>5822</v>
      </c>
      <c r="G128" s="272" t="s">
        <v>5573</v>
      </c>
      <c r="H128" s="273">
        <v>4.7999999999999996E-3</v>
      </c>
      <c r="I128" s="274">
        <v>208.13</v>
      </c>
      <c r="J128" s="275">
        <f>TRUNC(I128*H128,2)</f>
        <v>0.99</v>
      </c>
    </row>
    <row r="129" spans="1:10" ht="13.8" x14ac:dyDescent="0.25">
      <c r="A129" s="255" t="s">
        <v>3359</v>
      </c>
      <c r="B129" s="276"/>
      <c r="C129" s="276"/>
      <c r="D129" s="276"/>
      <c r="E129" s="276"/>
      <c r="F129" s="276"/>
      <c r="G129" s="276"/>
      <c r="H129" s="277" t="s">
        <v>6038</v>
      </c>
      <c r="I129" s="278"/>
      <c r="J129" s="279">
        <f>SUM(J3:J128)</f>
        <v>261.09000000000003</v>
      </c>
    </row>
    <row r="130" spans="1:10" ht="13.8" x14ac:dyDescent="0.25">
      <c r="A130" s="255" t="s">
        <v>3360</v>
      </c>
      <c r="B130" s="262"/>
      <c r="C130" s="262"/>
      <c r="D130" s="262"/>
      <c r="E130" s="262"/>
      <c r="F130" s="262"/>
      <c r="G130" s="262"/>
      <c r="H130" s="262"/>
      <c r="I130" s="280"/>
      <c r="J130" s="262"/>
    </row>
    <row r="131" spans="1:10" ht="13.8" x14ac:dyDescent="0.25">
      <c r="A131" s="255" t="s">
        <v>3361</v>
      </c>
      <c r="B131" s="256" t="s">
        <v>6039</v>
      </c>
      <c r="C131" s="257" t="s">
        <v>5802</v>
      </c>
      <c r="D131" s="256" t="s">
        <v>5803</v>
      </c>
      <c r="E131" s="256" t="s">
        <v>5804</v>
      </c>
      <c r="F131" s="258" t="s">
        <v>5805</v>
      </c>
      <c r="G131" s="259" t="s">
        <v>5806</v>
      </c>
      <c r="H131" s="257" t="s">
        <v>5807</v>
      </c>
      <c r="I131" s="260" t="s">
        <v>5808</v>
      </c>
      <c r="J131" s="257" t="s">
        <v>5809</v>
      </c>
    </row>
    <row r="132" spans="1:10" ht="39.6" x14ac:dyDescent="0.25">
      <c r="A132" s="255" t="s">
        <v>3362</v>
      </c>
      <c r="B132" s="262" t="s">
        <v>5810</v>
      </c>
      <c r="C132" s="263" t="s">
        <v>6040</v>
      </c>
      <c r="D132" s="262" t="s">
        <v>5812</v>
      </c>
      <c r="E132" s="262" t="s">
        <v>6041</v>
      </c>
      <c r="F132" s="264">
        <v>2</v>
      </c>
      <c r="G132" s="265" t="s">
        <v>5813</v>
      </c>
      <c r="H132" s="266">
        <v>1</v>
      </c>
      <c r="I132" s="267"/>
      <c r="J132" s="268"/>
    </row>
    <row r="133" spans="1:10" ht="26.4" x14ac:dyDescent="0.25">
      <c r="A133" s="255" t="s">
        <v>3363</v>
      </c>
      <c r="B133" s="269" t="s">
        <v>5814</v>
      </c>
      <c r="C133" s="270" t="s">
        <v>5854</v>
      </c>
      <c r="D133" s="269" t="s">
        <v>5812</v>
      </c>
      <c r="E133" s="269" t="s">
        <v>5567</v>
      </c>
      <c r="F133" s="271" t="s">
        <v>5817</v>
      </c>
      <c r="G133" s="272" t="s">
        <v>33</v>
      </c>
      <c r="H133" s="273">
        <v>0.16919999999999999</v>
      </c>
      <c r="I133" s="274">
        <v>12.28</v>
      </c>
      <c r="J133" s="275">
        <f>TRUNC(I133*H133,2)</f>
        <v>2.0699999999999998</v>
      </c>
    </row>
    <row r="134" spans="1:10" ht="26.4" x14ac:dyDescent="0.25">
      <c r="A134" s="255" t="s">
        <v>3364</v>
      </c>
      <c r="B134" s="269" t="s">
        <v>5814</v>
      </c>
      <c r="C134" s="270" t="s">
        <v>5818</v>
      </c>
      <c r="D134" s="269" t="s">
        <v>5812</v>
      </c>
      <c r="E134" s="269" t="s">
        <v>5591</v>
      </c>
      <c r="F134" s="271" t="s">
        <v>5817</v>
      </c>
      <c r="G134" s="272" t="s">
        <v>33</v>
      </c>
      <c r="H134" s="273">
        <v>2.47E-2</v>
      </c>
      <c r="I134" s="274">
        <v>18.62</v>
      </c>
      <c r="J134" s="275">
        <f>TRUNC(I134*H134,2)</f>
        <v>0.45</v>
      </c>
    </row>
    <row r="135" spans="1:10" ht="26.4" x14ac:dyDescent="0.25">
      <c r="A135" s="255" t="s">
        <v>3365</v>
      </c>
      <c r="B135" s="269" t="s">
        <v>5814</v>
      </c>
      <c r="C135" s="270" t="s">
        <v>6042</v>
      </c>
      <c r="D135" s="269" t="s">
        <v>5812</v>
      </c>
      <c r="E135" s="269" t="s">
        <v>6043</v>
      </c>
      <c r="F135" s="271" t="s">
        <v>5822</v>
      </c>
      <c r="G135" s="272" t="s">
        <v>5564</v>
      </c>
      <c r="H135" s="273">
        <v>5.1400000000000001E-2</v>
      </c>
      <c r="I135" s="274">
        <v>5.82</v>
      </c>
      <c r="J135" s="275">
        <f>TRUNC(I135*H135,2)</f>
        <v>0.28999999999999998</v>
      </c>
    </row>
    <row r="136" spans="1:10" ht="26.4" x14ac:dyDescent="0.25">
      <c r="A136" s="255" t="s">
        <v>3366</v>
      </c>
      <c r="B136" s="269" t="s">
        <v>5814</v>
      </c>
      <c r="C136" s="270" t="s">
        <v>5869</v>
      </c>
      <c r="D136" s="269" t="s">
        <v>5812</v>
      </c>
      <c r="E136" s="269" t="s">
        <v>5599</v>
      </c>
      <c r="F136" s="271" t="s">
        <v>5822</v>
      </c>
      <c r="G136" s="272" t="s">
        <v>5564</v>
      </c>
      <c r="H136" s="273">
        <v>2.6608000000000001</v>
      </c>
      <c r="I136" s="274">
        <v>0.54</v>
      </c>
      <c r="J136" s="275">
        <f>TRUNC(I136*H136,2)</f>
        <v>1.43</v>
      </c>
    </row>
    <row r="137" spans="1:10" ht="26.4" x14ac:dyDescent="0.25">
      <c r="A137" s="255" t="s">
        <v>3367</v>
      </c>
      <c r="B137" s="269" t="s">
        <v>5814</v>
      </c>
      <c r="C137" s="270" t="s">
        <v>6044</v>
      </c>
      <c r="D137" s="269" t="s">
        <v>5812</v>
      </c>
      <c r="E137" s="269" t="s">
        <v>6045</v>
      </c>
      <c r="F137" s="271" t="s">
        <v>5822</v>
      </c>
      <c r="G137" s="272" t="s">
        <v>5573</v>
      </c>
      <c r="H137" s="273">
        <v>1.3332999999999999</v>
      </c>
      <c r="I137" s="274">
        <v>1.92</v>
      </c>
      <c r="J137" s="275">
        <f>TRUNC(I137*H137,2)</f>
        <v>2.5499999999999998</v>
      </c>
    </row>
    <row r="138" spans="1:10" ht="26.4" x14ac:dyDescent="0.25">
      <c r="A138" s="255" t="s">
        <v>3368</v>
      </c>
      <c r="B138" s="269" t="s">
        <v>5814</v>
      </c>
      <c r="C138" s="270" t="s">
        <v>5880</v>
      </c>
      <c r="D138" s="269" t="s">
        <v>5812</v>
      </c>
      <c r="E138" s="269" t="s">
        <v>5881</v>
      </c>
      <c r="F138" s="271" t="s">
        <v>5822</v>
      </c>
      <c r="G138" s="272" t="s">
        <v>5573</v>
      </c>
      <c r="H138" s="273">
        <v>1.1852</v>
      </c>
      <c r="I138" s="274">
        <v>0.95</v>
      </c>
      <c r="J138" s="275">
        <f>TRUNC(I138*H138,2)</f>
        <v>1.1200000000000001</v>
      </c>
    </row>
    <row r="139" spans="1:10" ht="26.4" x14ac:dyDescent="0.25">
      <c r="A139" s="255" t="s">
        <v>3369</v>
      </c>
      <c r="B139" s="269" t="s">
        <v>5814</v>
      </c>
      <c r="C139" s="270" t="s">
        <v>6046</v>
      </c>
      <c r="D139" s="269" t="s">
        <v>5812</v>
      </c>
      <c r="E139" s="269" t="s">
        <v>6047</v>
      </c>
      <c r="F139" s="271" t="s">
        <v>5822</v>
      </c>
      <c r="G139" s="272" t="s">
        <v>5813</v>
      </c>
      <c r="H139" s="273">
        <v>1</v>
      </c>
      <c r="I139" s="274">
        <v>261.83999999999997</v>
      </c>
      <c r="J139" s="275">
        <f>TRUNC(I139*H139,2)</f>
        <v>261.83999999999997</v>
      </c>
    </row>
    <row r="140" spans="1:10" ht="26.4" x14ac:dyDescent="0.25">
      <c r="A140" s="255" t="s">
        <v>3370</v>
      </c>
      <c r="B140" s="269" t="s">
        <v>5814</v>
      </c>
      <c r="C140" s="270" t="s">
        <v>5911</v>
      </c>
      <c r="D140" s="269" t="s">
        <v>5812</v>
      </c>
      <c r="E140" s="269" t="s">
        <v>5762</v>
      </c>
      <c r="F140" s="271" t="s">
        <v>5822</v>
      </c>
      <c r="G140" s="272" t="s">
        <v>5564</v>
      </c>
      <c r="H140" s="273">
        <v>1.15E-2</v>
      </c>
      <c r="I140" s="274">
        <v>23.2</v>
      </c>
      <c r="J140" s="275">
        <f>TRUNC(I140*H140,2)</f>
        <v>0.26</v>
      </c>
    </row>
    <row r="141" spans="1:10" ht="26.4" x14ac:dyDescent="0.25">
      <c r="A141" s="255" t="s">
        <v>3371</v>
      </c>
      <c r="B141" s="269" t="s">
        <v>5814</v>
      </c>
      <c r="C141" s="270" t="s">
        <v>5888</v>
      </c>
      <c r="D141" s="269" t="s">
        <v>5812</v>
      </c>
      <c r="E141" s="269" t="s">
        <v>5693</v>
      </c>
      <c r="F141" s="271" t="s">
        <v>5822</v>
      </c>
      <c r="G141" s="272" t="s">
        <v>5587</v>
      </c>
      <c r="H141" s="273">
        <v>1.2613000000000001</v>
      </c>
      <c r="I141" s="274">
        <v>6.57</v>
      </c>
      <c r="J141" s="275">
        <f>TRUNC(I141*H141,2)</f>
        <v>8.2799999999999994</v>
      </c>
    </row>
    <row r="142" spans="1:10" ht="26.4" x14ac:dyDescent="0.25">
      <c r="A142" s="255" t="s">
        <v>3372</v>
      </c>
      <c r="B142" s="269" t="s">
        <v>5814</v>
      </c>
      <c r="C142" s="270" t="s">
        <v>6048</v>
      </c>
      <c r="D142" s="269" t="s">
        <v>5812</v>
      </c>
      <c r="E142" s="269" t="s">
        <v>6049</v>
      </c>
      <c r="F142" s="271" t="s">
        <v>5822</v>
      </c>
      <c r="G142" s="272" t="s">
        <v>5587</v>
      </c>
      <c r="H142" s="273">
        <v>2.4022000000000001</v>
      </c>
      <c r="I142" s="274">
        <v>24.6</v>
      </c>
      <c r="J142" s="275">
        <f>TRUNC(I142*H142,2)</f>
        <v>59.09</v>
      </c>
    </row>
    <row r="143" spans="1:10" ht="13.8" x14ac:dyDescent="0.25">
      <c r="A143" s="255" t="s">
        <v>3374</v>
      </c>
      <c r="B143" s="276"/>
      <c r="C143" s="276"/>
      <c r="D143" s="276"/>
      <c r="E143" s="276"/>
      <c r="F143" s="276"/>
      <c r="G143" s="276"/>
      <c r="H143" s="277" t="s">
        <v>6038</v>
      </c>
      <c r="I143" s="278">
        <v>0</v>
      </c>
      <c r="J143" s="279">
        <f>SUM(J132:J142)</f>
        <v>337.38</v>
      </c>
    </row>
    <row r="144" spans="1:10" ht="13.8" x14ac:dyDescent="0.25">
      <c r="A144" s="255" t="s">
        <v>3375</v>
      </c>
      <c r="B144" s="262"/>
      <c r="C144" s="262"/>
      <c r="D144" s="262"/>
      <c r="E144" s="262"/>
      <c r="F144" s="262"/>
      <c r="G144" s="262"/>
      <c r="H144" s="262"/>
      <c r="I144" s="280"/>
      <c r="J144" s="262"/>
    </row>
    <row r="145" spans="1:10" ht="13.8" x14ac:dyDescent="0.25">
      <c r="A145" s="255" t="s">
        <v>3376</v>
      </c>
      <c r="B145" s="256" t="s">
        <v>6050</v>
      </c>
      <c r="C145" s="257" t="s">
        <v>5802</v>
      </c>
      <c r="D145" s="256" t="s">
        <v>5803</v>
      </c>
      <c r="E145" s="256" t="s">
        <v>5804</v>
      </c>
      <c r="F145" s="258" t="s">
        <v>5805</v>
      </c>
      <c r="G145" s="259" t="s">
        <v>5806</v>
      </c>
      <c r="H145" s="257" t="s">
        <v>5807</v>
      </c>
      <c r="I145" s="260" t="s">
        <v>5808</v>
      </c>
      <c r="J145" s="257" t="s">
        <v>5809</v>
      </c>
    </row>
    <row r="146" spans="1:10" ht="39.6" x14ac:dyDescent="0.25">
      <c r="A146" s="255" t="s">
        <v>3377</v>
      </c>
      <c r="B146" s="262" t="s">
        <v>5810</v>
      </c>
      <c r="C146" s="263" t="s">
        <v>6051</v>
      </c>
      <c r="D146" s="262" t="s">
        <v>5812</v>
      </c>
      <c r="E146" s="262" t="s">
        <v>6052</v>
      </c>
      <c r="F146" s="264">
        <v>3</v>
      </c>
      <c r="G146" s="265" t="s">
        <v>5573</v>
      </c>
      <c r="H146" s="266">
        <v>1</v>
      </c>
      <c r="I146" s="267"/>
      <c r="J146" s="268"/>
    </row>
    <row r="147" spans="1:10" ht="26.4" x14ac:dyDescent="0.25">
      <c r="A147" s="255" t="s">
        <v>3378</v>
      </c>
      <c r="B147" s="269" t="s">
        <v>5814</v>
      </c>
      <c r="C147" s="270" t="s">
        <v>5862</v>
      </c>
      <c r="D147" s="269" t="s">
        <v>5812</v>
      </c>
      <c r="E147" s="269" t="s">
        <v>5558</v>
      </c>
      <c r="F147" s="271" t="s">
        <v>5817</v>
      </c>
      <c r="G147" s="272" t="s">
        <v>33</v>
      </c>
      <c r="H147" s="273">
        <v>11.896769250674932</v>
      </c>
      <c r="I147" s="274">
        <v>11.13</v>
      </c>
      <c r="J147" s="275">
        <f>TRUNC(I147*H147,2)</f>
        <v>132.41</v>
      </c>
    </row>
    <row r="148" spans="1:10" ht="26.4" x14ac:dyDescent="0.25">
      <c r="A148" s="255" t="s">
        <v>3379</v>
      </c>
      <c r="B148" s="269" t="s">
        <v>5814</v>
      </c>
      <c r="C148" s="270" t="s">
        <v>6053</v>
      </c>
      <c r="D148" s="269" t="s">
        <v>5812</v>
      </c>
      <c r="E148" s="269" t="s">
        <v>6054</v>
      </c>
      <c r="F148" s="271" t="s">
        <v>5822</v>
      </c>
      <c r="G148" s="272" t="s">
        <v>33</v>
      </c>
      <c r="H148" s="273">
        <v>3.0708000000000002</v>
      </c>
      <c r="I148" s="274">
        <v>40.229999999999997</v>
      </c>
      <c r="J148" s="275">
        <f>TRUNC(I148*H148,2)</f>
        <v>123.53</v>
      </c>
    </row>
    <row r="149" spans="1:10" ht="13.8" x14ac:dyDescent="0.25">
      <c r="A149" s="255" t="s">
        <v>3381</v>
      </c>
      <c r="B149" s="276"/>
      <c r="C149" s="276"/>
      <c r="D149" s="276"/>
      <c r="E149" s="276"/>
      <c r="F149" s="276"/>
      <c r="G149" s="276"/>
      <c r="H149" s="277" t="s">
        <v>6038</v>
      </c>
      <c r="I149" s="278"/>
      <c r="J149" s="279">
        <f>SUM(J147:J148)</f>
        <v>255.94</v>
      </c>
    </row>
    <row r="150" spans="1:10" ht="13.8" x14ac:dyDescent="0.25">
      <c r="A150" s="255" t="s">
        <v>3382</v>
      </c>
      <c r="B150" s="262"/>
      <c r="C150" s="262"/>
      <c r="D150" s="262"/>
      <c r="E150" s="262"/>
      <c r="F150" s="262"/>
      <c r="G150" s="262"/>
      <c r="H150" s="262"/>
      <c r="I150" s="280"/>
      <c r="J150" s="262"/>
    </row>
    <row r="151" spans="1:10" ht="13.8" x14ac:dyDescent="0.25">
      <c r="A151" s="255" t="s">
        <v>3383</v>
      </c>
      <c r="B151" s="256" t="s">
        <v>6055</v>
      </c>
      <c r="C151" s="257" t="s">
        <v>5802</v>
      </c>
      <c r="D151" s="256" t="s">
        <v>5803</v>
      </c>
      <c r="E151" s="256" t="s">
        <v>5804</v>
      </c>
      <c r="F151" s="258" t="s">
        <v>5805</v>
      </c>
      <c r="G151" s="259" t="s">
        <v>5806</v>
      </c>
      <c r="H151" s="257" t="s">
        <v>5807</v>
      </c>
      <c r="I151" s="260" t="s">
        <v>5808</v>
      </c>
      <c r="J151" s="257" t="s">
        <v>5809</v>
      </c>
    </row>
    <row r="152" spans="1:10" ht="39.6" x14ac:dyDescent="0.25">
      <c r="A152" s="255" t="s">
        <v>3384</v>
      </c>
      <c r="B152" s="262" t="s">
        <v>5810</v>
      </c>
      <c r="C152" s="263" t="s">
        <v>6056</v>
      </c>
      <c r="D152" s="262" t="s">
        <v>5812</v>
      </c>
      <c r="E152" s="262" t="s">
        <v>111</v>
      </c>
      <c r="F152" s="264">
        <v>3</v>
      </c>
      <c r="G152" s="265" t="s">
        <v>5573</v>
      </c>
      <c r="H152" s="266">
        <v>1</v>
      </c>
      <c r="I152" s="267"/>
      <c r="J152" s="268"/>
    </row>
    <row r="153" spans="1:10" ht="26.4" x14ac:dyDescent="0.25">
      <c r="A153" s="255" t="s">
        <v>3385</v>
      </c>
      <c r="B153" s="269" t="s">
        <v>5814</v>
      </c>
      <c r="C153" s="270" t="s">
        <v>6053</v>
      </c>
      <c r="D153" s="269" t="s">
        <v>5812</v>
      </c>
      <c r="E153" s="269" t="s">
        <v>6054</v>
      </c>
      <c r="F153" s="271" t="s">
        <v>5822</v>
      </c>
      <c r="G153" s="272" t="s">
        <v>33</v>
      </c>
      <c r="H153" s="273">
        <v>3.0708000000000002</v>
      </c>
      <c r="I153" s="274">
        <v>40.229999999999997</v>
      </c>
      <c r="J153" s="275">
        <f>TRUNC(I153*H153,2)</f>
        <v>123.53</v>
      </c>
    </row>
    <row r="154" spans="1:10" ht="26.4" x14ac:dyDescent="0.25">
      <c r="A154" s="255" t="s">
        <v>3386</v>
      </c>
      <c r="B154" s="269" t="s">
        <v>5814</v>
      </c>
      <c r="C154" s="270" t="s">
        <v>5862</v>
      </c>
      <c r="D154" s="269" t="s">
        <v>5812</v>
      </c>
      <c r="E154" s="269" t="s">
        <v>5558</v>
      </c>
      <c r="F154" s="271" t="s">
        <v>5817</v>
      </c>
      <c r="G154" s="272" t="s">
        <v>33</v>
      </c>
      <c r="H154" s="273">
        <v>11.896769250674932</v>
      </c>
      <c r="I154" s="274">
        <v>11.13</v>
      </c>
      <c r="J154" s="275">
        <f>TRUNC(I154*H154,2)</f>
        <v>132.41</v>
      </c>
    </row>
    <row r="155" spans="1:10" ht="13.8" x14ac:dyDescent="0.25">
      <c r="A155" s="255" t="s">
        <v>3388</v>
      </c>
      <c r="B155" s="276"/>
      <c r="C155" s="276"/>
      <c r="D155" s="276"/>
      <c r="E155" s="276"/>
      <c r="F155" s="276"/>
      <c r="G155" s="276"/>
      <c r="H155" s="277" t="s">
        <v>6038</v>
      </c>
      <c r="I155" s="278"/>
      <c r="J155" s="279">
        <f>SUM(J152:J154)</f>
        <v>255.94</v>
      </c>
    </row>
    <row r="156" spans="1:10" ht="13.8" x14ac:dyDescent="0.25">
      <c r="A156" s="255" t="s">
        <v>3389</v>
      </c>
      <c r="B156" s="262"/>
      <c r="C156" s="262"/>
      <c r="D156" s="262"/>
      <c r="E156" s="262"/>
      <c r="F156" s="262"/>
      <c r="G156" s="262"/>
      <c r="H156" s="262"/>
      <c r="I156" s="280"/>
      <c r="J156" s="262"/>
    </row>
    <row r="157" spans="1:10" ht="13.8" x14ac:dyDescent="0.25">
      <c r="A157" s="255" t="s">
        <v>3390</v>
      </c>
      <c r="B157" s="256" t="s">
        <v>6057</v>
      </c>
      <c r="C157" s="257" t="s">
        <v>5802</v>
      </c>
      <c r="D157" s="256" t="s">
        <v>5803</v>
      </c>
      <c r="E157" s="256" t="s">
        <v>5804</v>
      </c>
      <c r="F157" s="258" t="s">
        <v>5805</v>
      </c>
      <c r="G157" s="259" t="s">
        <v>5806</v>
      </c>
      <c r="H157" s="257" t="s">
        <v>5807</v>
      </c>
      <c r="I157" s="260" t="s">
        <v>5808</v>
      </c>
      <c r="J157" s="257" t="s">
        <v>5809</v>
      </c>
    </row>
    <row r="158" spans="1:10" ht="26.4" x14ac:dyDescent="0.25">
      <c r="A158" s="255" t="s">
        <v>3391</v>
      </c>
      <c r="B158" s="262" t="s">
        <v>5810</v>
      </c>
      <c r="C158" s="263" t="s">
        <v>6058</v>
      </c>
      <c r="D158" s="262" t="s">
        <v>5812</v>
      </c>
      <c r="E158" s="262" t="s">
        <v>114</v>
      </c>
      <c r="F158" s="264">
        <v>27</v>
      </c>
      <c r="G158" s="265" t="s">
        <v>5813</v>
      </c>
      <c r="H158" s="266">
        <v>1</v>
      </c>
      <c r="I158" s="267"/>
      <c r="J158" s="268"/>
    </row>
    <row r="159" spans="1:10" ht="26.4" x14ac:dyDescent="0.25">
      <c r="A159" s="255" t="s">
        <v>3392</v>
      </c>
      <c r="B159" s="269" t="s">
        <v>5814</v>
      </c>
      <c r="C159" s="270" t="s">
        <v>5862</v>
      </c>
      <c r="D159" s="269" t="s">
        <v>5812</v>
      </c>
      <c r="E159" s="269" t="s">
        <v>5558</v>
      </c>
      <c r="F159" s="271" t="s">
        <v>5817</v>
      </c>
      <c r="G159" s="272" t="s">
        <v>33</v>
      </c>
      <c r="H159" s="273">
        <v>0.15</v>
      </c>
      <c r="I159" s="274">
        <v>11.13</v>
      </c>
      <c r="J159" s="275">
        <f>TRUNC(I159*H159,2)</f>
        <v>1.66</v>
      </c>
    </row>
    <row r="160" spans="1:10" ht="26.4" x14ac:dyDescent="0.25">
      <c r="A160" s="255" t="s">
        <v>3393</v>
      </c>
      <c r="B160" s="269" t="s">
        <v>5814</v>
      </c>
      <c r="C160" s="270" t="s">
        <v>6059</v>
      </c>
      <c r="D160" s="269" t="s">
        <v>5812</v>
      </c>
      <c r="E160" s="269" t="s">
        <v>6060</v>
      </c>
      <c r="F160" s="271" t="s">
        <v>5822</v>
      </c>
      <c r="G160" s="272" t="s">
        <v>5690</v>
      </c>
      <c r="H160" s="273">
        <v>0.05</v>
      </c>
      <c r="I160" s="274">
        <v>8.43</v>
      </c>
      <c r="J160" s="275">
        <f>TRUNC(I160*H160,2)</f>
        <v>0.42</v>
      </c>
    </row>
    <row r="161" spans="1:10" ht="26.4" x14ac:dyDescent="0.25">
      <c r="A161" s="255" t="s">
        <v>3394</v>
      </c>
      <c r="B161" s="269" t="s">
        <v>5814</v>
      </c>
      <c r="C161" s="270" t="s">
        <v>6061</v>
      </c>
      <c r="D161" s="269" t="s">
        <v>5812</v>
      </c>
      <c r="E161" s="269" t="s">
        <v>6062</v>
      </c>
      <c r="F161" s="271" t="s">
        <v>5822</v>
      </c>
      <c r="G161" s="272" t="s">
        <v>5690</v>
      </c>
      <c r="H161" s="273">
        <v>0.10243799999999981</v>
      </c>
      <c r="I161" s="274">
        <v>7.43</v>
      </c>
      <c r="J161" s="275">
        <f>TRUNC(I161*H161,2)</f>
        <v>0.76</v>
      </c>
    </row>
    <row r="162" spans="1:10" ht="26.4" x14ac:dyDescent="0.25">
      <c r="A162" s="255" t="s">
        <v>3395</v>
      </c>
      <c r="B162" s="269" t="s">
        <v>5814</v>
      </c>
      <c r="C162" s="270" t="s">
        <v>6063</v>
      </c>
      <c r="D162" s="269" t="s">
        <v>5812</v>
      </c>
      <c r="E162" s="269" t="s">
        <v>6064</v>
      </c>
      <c r="F162" s="271" t="s">
        <v>5822</v>
      </c>
      <c r="G162" s="272" t="s">
        <v>5564</v>
      </c>
      <c r="H162" s="273">
        <v>0.01</v>
      </c>
      <c r="I162" s="274">
        <v>8.17</v>
      </c>
      <c r="J162" s="275">
        <f>TRUNC(I162*H162,2)</f>
        <v>0.08</v>
      </c>
    </row>
    <row r="163" spans="1:10" ht="13.8" x14ac:dyDescent="0.25">
      <c r="A163" s="255" t="s">
        <v>3397</v>
      </c>
      <c r="B163" s="276"/>
      <c r="C163" s="276"/>
      <c r="D163" s="276"/>
      <c r="E163" s="276"/>
      <c r="F163" s="276"/>
      <c r="G163" s="276"/>
      <c r="H163" s="277" t="s">
        <v>6038</v>
      </c>
      <c r="I163" s="278">
        <v>0</v>
      </c>
      <c r="J163" s="279">
        <f>SUM(J159:J162)</f>
        <v>2.92</v>
      </c>
    </row>
    <row r="164" spans="1:10" ht="13.8" x14ac:dyDescent="0.25">
      <c r="A164" s="255" t="s">
        <v>3398</v>
      </c>
      <c r="B164" s="262"/>
      <c r="C164" s="262"/>
      <c r="D164" s="262"/>
      <c r="E164" s="262"/>
      <c r="F164" s="262"/>
      <c r="G164" s="262"/>
      <c r="H164" s="262"/>
      <c r="I164" s="280"/>
      <c r="J164" s="262"/>
    </row>
    <row r="165" spans="1:10" ht="13.8" x14ac:dyDescent="0.25">
      <c r="A165" s="255" t="s">
        <v>3399</v>
      </c>
      <c r="B165" s="256" t="s">
        <v>6065</v>
      </c>
      <c r="C165" s="257" t="s">
        <v>5802</v>
      </c>
      <c r="D165" s="256" t="s">
        <v>5803</v>
      </c>
      <c r="E165" s="256" t="s">
        <v>5804</v>
      </c>
      <c r="F165" s="258" t="s">
        <v>5805</v>
      </c>
      <c r="G165" s="259" t="s">
        <v>5806</v>
      </c>
      <c r="H165" s="257" t="s">
        <v>5807</v>
      </c>
      <c r="I165" s="260" t="s">
        <v>5808</v>
      </c>
      <c r="J165" s="257" t="s">
        <v>5809</v>
      </c>
    </row>
    <row r="166" spans="1:10" ht="26.4" x14ac:dyDescent="0.25">
      <c r="A166" s="255" t="s">
        <v>3400</v>
      </c>
      <c r="B166" s="262" t="s">
        <v>5810</v>
      </c>
      <c r="C166" s="263" t="s">
        <v>6066</v>
      </c>
      <c r="D166" s="262" t="s">
        <v>5812</v>
      </c>
      <c r="E166" s="262" t="s">
        <v>116</v>
      </c>
      <c r="F166" s="264">
        <v>27</v>
      </c>
      <c r="G166" s="265" t="s">
        <v>5573</v>
      </c>
      <c r="H166" s="266">
        <v>1</v>
      </c>
      <c r="I166" s="267"/>
      <c r="J166" s="268"/>
    </row>
    <row r="167" spans="1:10" ht="26.4" x14ac:dyDescent="0.25">
      <c r="A167" s="255" t="s">
        <v>3401</v>
      </c>
      <c r="B167" s="269" t="s">
        <v>5814</v>
      </c>
      <c r="C167" s="270" t="s">
        <v>5861</v>
      </c>
      <c r="D167" s="269" t="s">
        <v>5812</v>
      </c>
      <c r="E167" s="269" t="s">
        <v>5589</v>
      </c>
      <c r="F167" s="271" t="s">
        <v>5817</v>
      </c>
      <c r="G167" s="272" t="s">
        <v>33</v>
      </c>
      <c r="H167" s="273">
        <v>0.25</v>
      </c>
      <c r="I167" s="274">
        <v>18.62</v>
      </c>
      <c r="J167" s="275">
        <f>TRUNC(I167*H167,2)</f>
        <v>4.6500000000000004</v>
      </c>
    </row>
    <row r="168" spans="1:10" ht="26.4" x14ac:dyDescent="0.25">
      <c r="A168" s="255" t="s">
        <v>3402</v>
      </c>
      <c r="B168" s="269" t="s">
        <v>5814</v>
      </c>
      <c r="C168" s="270" t="s">
        <v>6067</v>
      </c>
      <c r="D168" s="269" t="s">
        <v>5812</v>
      </c>
      <c r="E168" s="269" t="s">
        <v>6068</v>
      </c>
      <c r="F168" s="271" t="s">
        <v>5822</v>
      </c>
      <c r="G168" s="272" t="s">
        <v>5573</v>
      </c>
      <c r="H168" s="273">
        <v>4</v>
      </c>
      <c r="I168" s="274">
        <v>0.35</v>
      </c>
      <c r="J168" s="275">
        <f>TRUNC(I168*H168,2)</f>
        <v>1.4</v>
      </c>
    </row>
    <row r="169" spans="1:10" ht="26.4" x14ac:dyDescent="0.25">
      <c r="A169" s="255" t="s">
        <v>3403</v>
      </c>
      <c r="B169" s="269" t="s">
        <v>5814</v>
      </c>
      <c r="C169" s="270" t="s">
        <v>6069</v>
      </c>
      <c r="D169" s="269" t="s">
        <v>5812</v>
      </c>
      <c r="E169" s="269" t="s">
        <v>6070</v>
      </c>
      <c r="F169" s="271" t="s">
        <v>5822</v>
      </c>
      <c r="G169" s="272" t="s">
        <v>5573</v>
      </c>
      <c r="H169" s="273">
        <v>1</v>
      </c>
      <c r="I169" s="274">
        <v>1236.2</v>
      </c>
      <c r="J169" s="275">
        <f>TRUNC(I169*H169,2)</f>
        <v>1236.2</v>
      </c>
    </row>
    <row r="170" spans="1:10" ht="13.8" x14ac:dyDescent="0.25">
      <c r="A170" s="255" t="s">
        <v>3405</v>
      </c>
      <c r="B170" s="276"/>
      <c r="C170" s="276"/>
      <c r="D170" s="276"/>
      <c r="E170" s="276"/>
      <c r="F170" s="276"/>
      <c r="G170" s="276"/>
      <c r="H170" s="277" t="s">
        <v>6038</v>
      </c>
      <c r="I170" s="278">
        <v>0</v>
      </c>
      <c r="J170" s="279">
        <f>SUM(J167:J169)</f>
        <v>1242.25</v>
      </c>
    </row>
    <row r="171" spans="1:10" ht="13.8" x14ac:dyDescent="0.25">
      <c r="A171" s="255" t="s">
        <v>3406</v>
      </c>
      <c r="B171" s="262"/>
      <c r="C171" s="262"/>
      <c r="D171" s="262"/>
      <c r="E171" s="262"/>
      <c r="F171" s="262"/>
      <c r="G171" s="262"/>
      <c r="H171" s="262"/>
      <c r="I171" s="280"/>
      <c r="J171" s="262"/>
    </row>
    <row r="172" spans="1:10" ht="13.8" x14ac:dyDescent="0.25">
      <c r="A172" s="255" t="s">
        <v>3407</v>
      </c>
      <c r="B172" s="256" t="s">
        <v>6071</v>
      </c>
      <c r="C172" s="257" t="s">
        <v>5802</v>
      </c>
      <c r="D172" s="256" t="s">
        <v>5803</v>
      </c>
      <c r="E172" s="256" t="s">
        <v>5804</v>
      </c>
      <c r="F172" s="258" t="s">
        <v>5805</v>
      </c>
      <c r="G172" s="259" t="s">
        <v>5806</v>
      </c>
      <c r="H172" s="257" t="s">
        <v>5807</v>
      </c>
      <c r="I172" s="260" t="s">
        <v>5808</v>
      </c>
      <c r="J172" s="257" t="s">
        <v>5809</v>
      </c>
    </row>
    <row r="173" spans="1:10" ht="26.4" x14ac:dyDescent="0.25">
      <c r="A173" s="255" t="s">
        <v>3408</v>
      </c>
      <c r="B173" s="262" t="s">
        <v>5810</v>
      </c>
      <c r="C173" s="263" t="s">
        <v>6072</v>
      </c>
      <c r="D173" s="262" t="s">
        <v>5812</v>
      </c>
      <c r="E173" s="262" t="s">
        <v>119</v>
      </c>
      <c r="F173" s="264">
        <v>2</v>
      </c>
      <c r="G173" s="265" t="s">
        <v>5813</v>
      </c>
      <c r="H173" s="266">
        <v>1</v>
      </c>
      <c r="I173" s="267"/>
      <c r="J173" s="268"/>
    </row>
    <row r="174" spans="1:10" ht="26.4" x14ac:dyDescent="0.25">
      <c r="A174" s="255" t="s">
        <v>3409</v>
      </c>
      <c r="B174" s="269" t="s">
        <v>5814</v>
      </c>
      <c r="C174" s="270" t="s">
        <v>6073</v>
      </c>
      <c r="D174" s="269" t="s">
        <v>5812</v>
      </c>
      <c r="E174" s="269" t="s">
        <v>6074</v>
      </c>
      <c r="F174" s="271" t="s">
        <v>5822</v>
      </c>
      <c r="G174" s="272" t="s">
        <v>5813</v>
      </c>
      <c r="H174" s="273">
        <v>1</v>
      </c>
      <c r="I174" s="274">
        <v>6.23</v>
      </c>
      <c r="J174" s="275">
        <f>TRUNC(I174*H174,2)</f>
        <v>6.23</v>
      </c>
    </row>
    <row r="175" spans="1:10" ht="13.8" x14ac:dyDescent="0.25">
      <c r="A175" s="255" t="s">
        <v>3411</v>
      </c>
      <c r="B175" s="276"/>
      <c r="C175" s="276"/>
      <c r="D175" s="276"/>
      <c r="E175" s="276"/>
      <c r="F175" s="276"/>
      <c r="G175" s="276"/>
      <c r="H175" s="277" t="s">
        <v>6038</v>
      </c>
      <c r="I175" s="278">
        <v>0</v>
      </c>
      <c r="J175" s="279">
        <f>SUM(J174)</f>
        <v>6.23</v>
      </c>
    </row>
    <row r="176" spans="1:10" ht="13.8" x14ac:dyDescent="0.25">
      <c r="A176" s="255" t="s">
        <v>3412</v>
      </c>
      <c r="B176" s="262"/>
      <c r="C176" s="262"/>
      <c r="D176" s="262"/>
      <c r="E176" s="262"/>
      <c r="F176" s="262"/>
      <c r="G176" s="262"/>
      <c r="H176" s="262"/>
      <c r="I176" s="280"/>
      <c r="J176" s="262"/>
    </row>
    <row r="177" spans="1:10" ht="13.8" x14ac:dyDescent="0.25">
      <c r="A177" s="255" t="s">
        <v>3413</v>
      </c>
      <c r="B177" s="256" t="s">
        <v>6075</v>
      </c>
      <c r="C177" s="257" t="s">
        <v>5802</v>
      </c>
      <c r="D177" s="256" t="s">
        <v>5803</v>
      </c>
      <c r="E177" s="256" t="s">
        <v>5804</v>
      </c>
      <c r="F177" s="258" t="s">
        <v>5805</v>
      </c>
      <c r="G177" s="259" t="s">
        <v>5806</v>
      </c>
      <c r="H177" s="257" t="s">
        <v>5807</v>
      </c>
      <c r="I177" s="260" t="s">
        <v>5808</v>
      </c>
      <c r="J177" s="257" t="s">
        <v>5809</v>
      </c>
    </row>
    <row r="178" spans="1:10" ht="26.4" x14ac:dyDescent="0.25">
      <c r="A178" s="255" t="s">
        <v>3414</v>
      </c>
      <c r="B178" s="262" t="s">
        <v>5810</v>
      </c>
      <c r="C178" s="263" t="s">
        <v>6076</v>
      </c>
      <c r="D178" s="262" t="s">
        <v>5812</v>
      </c>
      <c r="E178" s="262" t="s">
        <v>5511</v>
      </c>
      <c r="F178" s="264">
        <v>2</v>
      </c>
      <c r="G178" s="265" t="s">
        <v>5813</v>
      </c>
      <c r="H178" s="266">
        <v>1</v>
      </c>
      <c r="I178" s="267"/>
      <c r="J178" s="268"/>
    </row>
    <row r="179" spans="1:10" ht="26.4" x14ac:dyDescent="0.25">
      <c r="A179" s="255" t="s">
        <v>3415</v>
      </c>
      <c r="B179" s="269" t="s">
        <v>5814</v>
      </c>
      <c r="C179" s="270" t="s">
        <v>6077</v>
      </c>
      <c r="D179" s="269" t="s">
        <v>5812</v>
      </c>
      <c r="E179" s="269" t="s">
        <v>6078</v>
      </c>
      <c r="F179" s="271" t="s">
        <v>5822</v>
      </c>
      <c r="G179" s="272" t="s">
        <v>5813</v>
      </c>
      <c r="H179" s="273">
        <v>1</v>
      </c>
      <c r="I179" s="274">
        <v>37.67</v>
      </c>
      <c r="J179" s="275">
        <f>TRUNC(I179*H179,2)</f>
        <v>37.67</v>
      </c>
    </row>
    <row r="180" spans="1:10" ht="13.8" x14ac:dyDescent="0.25">
      <c r="A180" s="255" t="s">
        <v>3417</v>
      </c>
      <c r="B180" s="276"/>
      <c r="C180" s="276"/>
      <c r="D180" s="276"/>
      <c r="E180" s="276"/>
      <c r="F180" s="276"/>
      <c r="G180" s="276"/>
      <c r="H180" s="277" t="s">
        <v>6038</v>
      </c>
      <c r="I180" s="278">
        <v>0</v>
      </c>
      <c r="J180" s="279">
        <f>SUM(J178:J179)</f>
        <v>37.67</v>
      </c>
    </row>
    <row r="181" spans="1:10" ht="13.8" x14ac:dyDescent="0.25">
      <c r="A181" s="255" t="s">
        <v>3418</v>
      </c>
      <c r="B181" s="262"/>
      <c r="C181" s="262"/>
      <c r="D181" s="262"/>
      <c r="E181" s="262"/>
      <c r="F181" s="262"/>
      <c r="G181" s="262"/>
      <c r="H181" s="262"/>
      <c r="I181" s="280"/>
      <c r="J181" s="262"/>
    </row>
    <row r="182" spans="1:10" ht="13.8" x14ac:dyDescent="0.25">
      <c r="A182" s="255" t="s">
        <v>3419</v>
      </c>
      <c r="B182" s="256" t="s">
        <v>6079</v>
      </c>
      <c r="C182" s="257" t="s">
        <v>5802</v>
      </c>
      <c r="D182" s="256" t="s">
        <v>5803</v>
      </c>
      <c r="E182" s="256" t="s">
        <v>5804</v>
      </c>
      <c r="F182" s="258" t="s">
        <v>5805</v>
      </c>
      <c r="G182" s="259" t="s">
        <v>5806</v>
      </c>
      <c r="H182" s="257" t="s">
        <v>5807</v>
      </c>
      <c r="I182" s="260" t="s">
        <v>5808</v>
      </c>
      <c r="J182" s="257" t="s">
        <v>5809</v>
      </c>
    </row>
    <row r="183" spans="1:10" ht="26.4" x14ac:dyDescent="0.25">
      <c r="A183" s="255" t="s">
        <v>3420</v>
      </c>
      <c r="B183" s="262" t="s">
        <v>5810</v>
      </c>
      <c r="C183" s="263" t="s">
        <v>6080</v>
      </c>
      <c r="D183" s="262" t="s">
        <v>5812</v>
      </c>
      <c r="E183" s="262" t="s">
        <v>122</v>
      </c>
      <c r="F183" s="264">
        <v>5</v>
      </c>
      <c r="G183" s="265" t="s">
        <v>5587</v>
      </c>
      <c r="H183" s="266">
        <v>1</v>
      </c>
      <c r="I183" s="267"/>
      <c r="J183" s="268"/>
    </row>
    <row r="184" spans="1:10" ht="26.4" x14ac:dyDescent="0.25">
      <c r="A184" s="255" t="s">
        <v>3421</v>
      </c>
      <c r="B184" s="269" t="s">
        <v>5814</v>
      </c>
      <c r="C184" s="270" t="s">
        <v>6081</v>
      </c>
      <c r="D184" s="269" t="s">
        <v>5812</v>
      </c>
      <c r="E184" s="269" t="s">
        <v>6082</v>
      </c>
      <c r="F184" s="271" t="s">
        <v>5822</v>
      </c>
      <c r="G184" s="272" t="s">
        <v>5573</v>
      </c>
      <c r="H184" s="273">
        <v>0.1429</v>
      </c>
      <c r="I184" s="274">
        <v>94.1</v>
      </c>
      <c r="J184" s="275">
        <f>TRUNC(I184*H184,2)</f>
        <v>13.44</v>
      </c>
    </row>
    <row r="185" spans="1:10" ht="26.4" x14ac:dyDescent="0.25">
      <c r="A185" s="255" t="s">
        <v>3422</v>
      </c>
      <c r="B185" s="269" t="s">
        <v>5814</v>
      </c>
      <c r="C185" s="270" t="s">
        <v>6083</v>
      </c>
      <c r="D185" s="269" t="s">
        <v>5812</v>
      </c>
      <c r="E185" s="269" t="s">
        <v>6084</v>
      </c>
      <c r="F185" s="271" t="s">
        <v>5822</v>
      </c>
      <c r="G185" s="272" t="s">
        <v>5573</v>
      </c>
      <c r="H185" s="273">
        <v>0.1429</v>
      </c>
      <c r="I185" s="274">
        <v>2.69</v>
      </c>
      <c r="J185" s="275">
        <f>TRUNC(I185*H185,2)</f>
        <v>0.38</v>
      </c>
    </row>
    <row r="186" spans="1:10" ht="26.4" x14ac:dyDescent="0.25">
      <c r="A186" s="255" t="s">
        <v>3423</v>
      </c>
      <c r="B186" s="269" t="s">
        <v>5814</v>
      </c>
      <c r="C186" s="270" t="s">
        <v>6085</v>
      </c>
      <c r="D186" s="269" t="s">
        <v>5812</v>
      </c>
      <c r="E186" s="269" t="s">
        <v>6086</v>
      </c>
      <c r="F186" s="271" t="s">
        <v>5822</v>
      </c>
      <c r="G186" s="272" t="s">
        <v>5587</v>
      </c>
      <c r="H186" s="273">
        <v>1</v>
      </c>
      <c r="I186" s="274">
        <v>55.68</v>
      </c>
      <c r="J186" s="275">
        <f>TRUNC(I186*H186,2)</f>
        <v>55.68</v>
      </c>
    </row>
    <row r="187" spans="1:10" ht="26.4" x14ac:dyDescent="0.25">
      <c r="A187" s="255" t="s">
        <v>3424</v>
      </c>
      <c r="B187" s="269" t="s">
        <v>5814</v>
      </c>
      <c r="C187" s="270" t="s">
        <v>6087</v>
      </c>
      <c r="D187" s="269" t="s">
        <v>5812</v>
      </c>
      <c r="E187" s="269" t="s">
        <v>6088</v>
      </c>
      <c r="F187" s="271" t="s">
        <v>5822</v>
      </c>
      <c r="G187" s="272" t="s">
        <v>5573</v>
      </c>
      <c r="H187" s="273">
        <v>0.2858</v>
      </c>
      <c r="I187" s="274">
        <v>14.02</v>
      </c>
      <c r="J187" s="275">
        <f>TRUNC(I187*H187,2)</f>
        <v>4</v>
      </c>
    </row>
    <row r="188" spans="1:10" ht="13.8" x14ac:dyDescent="0.25">
      <c r="A188" s="255" t="s">
        <v>3426</v>
      </c>
      <c r="B188" s="276"/>
      <c r="C188" s="276"/>
      <c r="D188" s="276"/>
      <c r="E188" s="276"/>
      <c r="F188" s="276"/>
      <c r="G188" s="276"/>
      <c r="H188" s="277" t="s">
        <v>6038</v>
      </c>
      <c r="I188" s="278">
        <v>0</v>
      </c>
      <c r="J188" s="279">
        <f>SUM(J183:J187)</f>
        <v>73.5</v>
      </c>
    </row>
    <row r="189" spans="1:10" ht="13.8" x14ac:dyDescent="0.25">
      <c r="A189" s="255" t="s">
        <v>3427</v>
      </c>
      <c r="B189" s="262"/>
      <c r="C189" s="262"/>
      <c r="D189" s="262"/>
      <c r="E189" s="262"/>
      <c r="F189" s="262"/>
      <c r="G189" s="262"/>
      <c r="H189" s="262"/>
      <c r="I189" s="280"/>
      <c r="J189" s="262"/>
    </row>
    <row r="190" spans="1:10" ht="13.8" x14ac:dyDescent="0.25">
      <c r="A190" s="255" t="s">
        <v>3428</v>
      </c>
      <c r="B190" s="256" t="s">
        <v>6089</v>
      </c>
      <c r="C190" s="257" t="s">
        <v>5802</v>
      </c>
      <c r="D190" s="256" t="s">
        <v>5803</v>
      </c>
      <c r="E190" s="256" t="s">
        <v>5804</v>
      </c>
      <c r="F190" s="258" t="s">
        <v>5805</v>
      </c>
      <c r="G190" s="259" t="s">
        <v>5806</v>
      </c>
      <c r="H190" s="257" t="s">
        <v>5807</v>
      </c>
      <c r="I190" s="260" t="s">
        <v>5808</v>
      </c>
      <c r="J190" s="257" t="s">
        <v>5809</v>
      </c>
    </row>
    <row r="191" spans="1:10" ht="26.4" x14ac:dyDescent="0.25">
      <c r="A191" s="255" t="s">
        <v>3429</v>
      </c>
      <c r="B191" s="262" t="s">
        <v>5810</v>
      </c>
      <c r="C191" s="263" t="s">
        <v>6090</v>
      </c>
      <c r="D191" s="262" t="s">
        <v>5812</v>
      </c>
      <c r="E191" s="262" t="s">
        <v>126</v>
      </c>
      <c r="F191" s="264">
        <v>25</v>
      </c>
      <c r="G191" s="265" t="s">
        <v>127</v>
      </c>
      <c r="H191" s="266">
        <v>1</v>
      </c>
      <c r="I191" s="267"/>
      <c r="J191" s="268"/>
    </row>
    <row r="192" spans="1:10" ht="26.4" x14ac:dyDescent="0.25">
      <c r="A192" s="255" t="s">
        <v>3430</v>
      </c>
      <c r="B192" s="269" t="s">
        <v>5814</v>
      </c>
      <c r="C192" s="270" t="s">
        <v>6091</v>
      </c>
      <c r="D192" s="269" t="s">
        <v>5812</v>
      </c>
      <c r="E192" s="269" t="s">
        <v>6092</v>
      </c>
      <c r="F192" s="271" t="s">
        <v>5817</v>
      </c>
      <c r="G192" s="272" t="s">
        <v>33</v>
      </c>
      <c r="H192" s="273">
        <v>1</v>
      </c>
      <c r="I192" s="274">
        <v>73.58</v>
      </c>
      <c r="J192" s="275">
        <f>TRUNC(I192*H192,2)</f>
        <v>73.58</v>
      </c>
    </row>
    <row r="193" spans="1:10" ht="13.8" x14ac:dyDescent="0.25">
      <c r="A193" s="255" t="s">
        <v>3432</v>
      </c>
      <c r="B193" s="276"/>
      <c r="C193" s="276"/>
      <c r="D193" s="276"/>
      <c r="E193" s="276"/>
      <c r="F193" s="276"/>
      <c r="G193" s="276"/>
      <c r="H193" s="277" t="s">
        <v>6038</v>
      </c>
      <c r="I193" s="278">
        <v>0</v>
      </c>
      <c r="J193" s="279">
        <f>SUM(J191:J192)</f>
        <v>73.58</v>
      </c>
    </row>
    <row r="194" spans="1:10" ht="13.8" x14ac:dyDescent="0.25">
      <c r="A194" s="255" t="s">
        <v>3433</v>
      </c>
      <c r="B194" s="262"/>
      <c r="C194" s="262"/>
      <c r="D194" s="262"/>
      <c r="E194" s="262"/>
      <c r="F194" s="262"/>
      <c r="G194" s="262"/>
      <c r="H194" s="262"/>
      <c r="I194" s="280"/>
      <c r="J194" s="262"/>
    </row>
    <row r="195" spans="1:10" ht="13.8" x14ac:dyDescent="0.25">
      <c r="A195" s="255" t="s">
        <v>3434</v>
      </c>
      <c r="B195" s="256" t="s">
        <v>6093</v>
      </c>
      <c r="C195" s="257" t="s">
        <v>5802</v>
      </c>
      <c r="D195" s="256" t="s">
        <v>5803</v>
      </c>
      <c r="E195" s="256" t="s">
        <v>5804</v>
      </c>
      <c r="F195" s="258" t="s">
        <v>5805</v>
      </c>
      <c r="G195" s="259" t="s">
        <v>5806</v>
      </c>
      <c r="H195" s="257" t="s">
        <v>5807</v>
      </c>
      <c r="I195" s="260" t="s">
        <v>5808</v>
      </c>
      <c r="J195" s="257" t="s">
        <v>5809</v>
      </c>
    </row>
    <row r="196" spans="1:10" ht="26.4" x14ac:dyDescent="0.25">
      <c r="A196" s="255" t="s">
        <v>3435</v>
      </c>
      <c r="B196" s="262" t="s">
        <v>5810</v>
      </c>
      <c r="C196" s="263" t="s">
        <v>6094</v>
      </c>
      <c r="D196" s="262" t="s">
        <v>5812</v>
      </c>
      <c r="E196" s="262" t="s">
        <v>129</v>
      </c>
      <c r="F196" s="264">
        <v>25</v>
      </c>
      <c r="G196" s="265" t="s">
        <v>127</v>
      </c>
      <c r="H196" s="266">
        <v>1</v>
      </c>
      <c r="I196" s="267"/>
      <c r="J196" s="268"/>
    </row>
    <row r="197" spans="1:10" ht="26.4" x14ac:dyDescent="0.25">
      <c r="A197" s="255" t="s">
        <v>3436</v>
      </c>
      <c r="B197" s="269" t="s">
        <v>5814</v>
      </c>
      <c r="C197" s="270" t="s">
        <v>6095</v>
      </c>
      <c r="D197" s="269" t="s">
        <v>5812</v>
      </c>
      <c r="E197" s="269" t="s">
        <v>6096</v>
      </c>
      <c r="F197" s="271" t="s">
        <v>5817</v>
      </c>
      <c r="G197" s="272" t="s">
        <v>33</v>
      </c>
      <c r="H197" s="273">
        <v>1</v>
      </c>
      <c r="I197" s="274">
        <v>19.579999999999998</v>
      </c>
      <c r="J197" s="275">
        <f>TRUNC(I197*H197,2)</f>
        <v>19.579999999999998</v>
      </c>
    </row>
    <row r="198" spans="1:10" ht="13.8" x14ac:dyDescent="0.25">
      <c r="A198" s="255" t="s">
        <v>3438</v>
      </c>
      <c r="B198" s="276"/>
      <c r="C198" s="276"/>
      <c r="D198" s="276"/>
      <c r="E198" s="276"/>
      <c r="F198" s="276"/>
      <c r="G198" s="276"/>
      <c r="H198" s="277" t="s">
        <v>6038</v>
      </c>
      <c r="I198" s="278">
        <v>0</v>
      </c>
      <c r="J198" s="279">
        <f>SUM(J196:J197)</f>
        <v>19.579999999999998</v>
      </c>
    </row>
    <row r="199" spans="1:10" ht="13.8" x14ac:dyDescent="0.25">
      <c r="A199" s="255" t="s">
        <v>3439</v>
      </c>
      <c r="B199" s="262"/>
      <c r="C199" s="262"/>
      <c r="D199" s="262"/>
      <c r="E199" s="262"/>
      <c r="F199" s="262"/>
      <c r="G199" s="262"/>
      <c r="H199" s="262"/>
      <c r="I199" s="280"/>
      <c r="J199" s="262"/>
    </row>
    <row r="200" spans="1:10" ht="13.8" x14ac:dyDescent="0.25">
      <c r="A200" s="255" t="s">
        <v>3440</v>
      </c>
      <c r="B200" s="256" t="s">
        <v>6097</v>
      </c>
      <c r="C200" s="257" t="s">
        <v>5802</v>
      </c>
      <c r="D200" s="256" t="s">
        <v>5803</v>
      </c>
      <c r="E200" s="256" t="s">
        <v>5804</v>
      </c>
      <c r="F200" s="258" t="s">
        <v>5805</v>
      </c>
      <c r="G200" s="259" t="s">
        <v>5806</v>
      </c>
      <c r="H200" s="257" t="s">
        <v>5807</v>
      </c>
      <c r="I200" s="260" t="s">
        <v>5808</v>
      </c>
      <c r="J200" s="257" t="s">
        <v>5809</v>
      </c>
    </row>
    <row r="201" spans="1:10" ht="26.4" x14ac:dyDescent="0.25">
      <c r="A201" s="255" t="s">
        <v>3441</v>
      </c>
      <c r="B201" s="262" t="s">
        <v>5810</v>
      </c>
      <c r="C201" s="263" t="s">
        <v>6098</v>
      </c>
      <c r="D201" s="262" t="s">
        <v>5812</v>
      </c>
      <c r="E201" s="262" t="s">
        <v>131</v>
      </c>
      <c r="F201" s="264">
        <v>25</v>
      </c>
      <c r="G201" s="265" t="s">
        <v>127</v>
      </c>
      <c r="H201" s="266">
        <v>1</v>
      </c>
      <c r="I201" s="267"/>
      <c r="J201" s="268"/>
    </row>
    <row r="202" spans="1:10" ht="26.4" x14ac:dyDescent="0.25">
      <c r="A202" s="255" t="s">
        <v>3442</v>
      </c>
      <c r="B202" s="269" t="s">
        <v>5814</v>
      </c>
      <c r="C202" s="270" t="s">
        <v>6099</v>
      </c>
      <c r="D202" s="269" t="s">
        <v>5812</v>
      </c>
      <c r="E202" s="269" t="s">
        <v>6100</v>
      </c>
      <c r="F202" s="271" t="s">
        <v>5817</v>
      </c>
      <c r="G202" s="272" t="s">
        <v>33</v>
      </c>
      <c r="H202" s="273">
        <v>1</v>
      </c>
      <c r="I202" s="274">
        <v>13.89</v>
      </c>
      <c r="J202" s="275">
        <f>TRUNC(I202*H202,2)</f>
        <v>13.89</v>
      </c>
    </row>
    <row r="203" spans="1:10" ht="13.8" x14ac:dyDescent="0.25">
      <c r="A203" s="255" t="s">
        <v>3444</v>
      </c>
      <c r="B203" s="276"/>
      <c r="C203" s="276"/>
      <c r="D203" s="276"/>
      <c r="E203" s="276"/>
      <c r="F203" s="276"/>
      <c r="G203" s="276"/>
      <c r="H203" s="277" t="s">
        <v>6038</v>
      </c>
      <c r="I203" s="278">
        <v>0</v>
      </c>
      <c r="J203" s="279">
        <f>SUM(J202)</f>
        <v>13.89</v>
      </c>
    </row>
    <row r="204" spans="1:10" ht="13.8" x14ac:dyDescent="0.25">
      <c r="A204" s="255" t="s">
        <v>3445</v>
      </c>
      <c r="B204" s="262"/>
      <c r="C204" s="262"/>
      <c r="D204" s="262"/>
      <c r="E204" s="262"/>
      <c r="F204" s="262"/>
      <c r="G204" s="262"/>
      <c r="H204" s="262"/>
      <c r="I204" s="280"/>
      <c r="J204" s="262"/>
    </row>
    <row r="205" spans="1:10" ht="13.8" x14ac:dyDescent="0.25">
      <c r="A205" s="255" t="s">
        <v>3446</v>
      </c>
      <c r="B205" s="256" t="s">
        <v>6101</v>
      </c>
      <c r="C205" s="257" t="s">
        <v>5802</v>
      </c>
      <c r="D205" s="256" t="s">
        <v>5803</v>
      </c>
      <c r="E205" s="256" t="s">
        <v>5804</v>
      </c>
      <c r="F205" s="258" t="s">
        <v>5805</v>
      </c>
      <c r="G205" s="259" t="s">
        <v>5806</v>
      </c>
      <c r="H205" s="257" t="s">
        <v>5807</v>
      </c>
      <c r="I205" s="260" t="s">
        <v>5808</v>
      </c>
      <c r="J205" s="257" t="s">
        <v>5809</v>
      </c>
    </row>
    <row r="206" spans="1:10" ht="26.4" x14ac:dyDescent="0.25">
      <c r="A206" s="255" t="s">
        <v>3447</v>
      </c>
      <c r="B206" s="262" t="s">
        <v>5810</v>
      </c>
      <c r="C206" s="263" t="s">
        <v>6102</v>
      </c>
      <c r="D206" s="262" t="s">
        <v>5812</v>
      </c>
      <c r="E206" s="262" t="s">
        <v>133</v>
      </c>
      <c r="F206" s="264">
        <v>25</v>
      </c>
      <c r="G206" s="265" t="s">
        <v>127</v>
      </c>
      <c r="H206" s="266">
        <v>1</v>
      </c>
      <c r="I206" s="267"/>
      <c r="J206" s="268"/>
    </row>
    <row r="207" spans="1:10" ht="26.4" x14ac:dyDescent="0.25">
      <c r="A207" s="255" t="s">
        <v>3448</v>
      </c>
      <c r="B207" s="269" t="s">
        <v>5814</v>
      </c>
      <c r="C207" s="270" t="s">
        <v>6103</v>
      </c>
      <c r="D207" s="269" t="s">
        <v>5812</v>
      </c>
      <c r="E207" s="269" t="s">
        <v>6104</v>
      </c>
      <c r="F207" s="271" t="s">
        <v>5817</v>
      </c>
      <c r="G207" s="272" t="s">
        <v>33</v>
      </c>
      <c r="H207" s="273">
        <v>1</v>
      </c>
      <c r="I207" s="274">
        <v>13.67</v>
      </c>
      <c r="J207" s="275">
        <f>TRUNC(I207*H207,2)</f>
        <v>13.67</v>
      </c>
    </row>
    <row r="208" spans="1:10" ht="13.8" x14ac:dyDescent="0.25">
      <c r="A208" s="255" t="s">
        <v>3450</v>
      </c>
      <c r="B208" s="276"/>
      <c r="C208" s="276"/>
      <c r="D208" s="276"/>
      <c r="E208" s="276"/>
      <c r="F208" s="276"/>
      <c r="G208" s="276"/>
      <c r="H208" s="277" t="s">
        <v>6038</v>
      </c>
      <c r="I208" s="278">
        <v>0</v>
      </c>
      <c r="J208" s="279">
        <f>SUM(J207)</f>
        <v>13.67</v>
      </c>
    </row>
    <row r="209" spans="1:10" ht="13.8" x14ac:dyDescent="0.25">
      <c r="A209" s="255" t="s">
        <v>3451</v>
      </c>
      <c r="B209" s="262"/>
      <c r="C209" s="262"/>
      <c r="D209" s="262"/>
      <c r="E209" s="262"/>
      <c r="F209" s="262"/>
      <c r="G209" s="262"/>
      <c r="H209" s="262"/>
      <c r="I209" s="280"/>
      <c r="J209" s="262"/>
    </row>
    <row r="210" spans="1:10" ht="13.8" x14ac:dyDescent="0.25">
      <c r="A210" s="255" t="s">
        <v>3452</v>
      </c>
      <c r="B210" s="256" t="s">
        <v>6105</v>
      </c>
      <c r="C210" s="257" t="s">
        <v>5802</v>
      </c>
      <c r="D210" s="256" t="s">
        <v>5803</v>
      </c>
      <c r="E210" s="256" t="s">
        <v>5804</v>
      </c>
      <c r="F210" s="258" t="s">
        <v>5805</v>
      </c>
      <c r="G210" s="259" t="s">
        <v>5806</v>
      </c>
      <c r="H210" s="257" t="s">
        <v>5807</v>
      </c>
      <c r="I210" s="260" t="s">
        <v>5808</v>
      </c>
      <c r="J210" s="257" t="s">
        <v>5809</v>
      </c>
    </row>
    <row r="211" spans="1:10" ht="26.4" x14ac:dyDescent="0.25">
      <c r="A211" s="255" t="s">
        <v>3453</v>
      </c>
      <c r="B211" s="262" t="s">
        <v>5810</v>
      </c>
      <c r="C211" s="263" t="s">
        <v>6106</v>
      </c>
      <c r="D211" s="262" t="s">
        <v>5812</v>
      </c>
      <c r="E211" s="262" t="s">
        <v>136</v>
      </c>
      <c r="F211" s="264">
        <v>27</v>
      </c>
      <c r="G211" s="265" t="s">
        <v>137</v>
      </c>
      <c r="H211" s="266">
        <v>1</v>
      </c>
      <c r="I211" s="267"/>
      <c r="J211" s="268"/>
    </row>
    <row r="212" spans="1:10" ht="26.4" x14ac:dyDescent="0.25">
      <c r="A212" s="255" t="s">
        <v>3454</v>
      </c>
      <c r="B212" s="269" t="s">
        <v>5814</v>
      </c>
      <c r="C212" s="270" t="s">
        <v>6083</v>
      </c>
      <c r="D212" s="269" t="s">
        <v>5812</v>
      </c>
      <c r="E212" s="269" t="s">
        <v>6084</v>
      </c>
      <c r="F212" s="271" t="s">
        <v>5822</v>
      </c>
      <c r="G212" s="272" t="s">
        <v>5573</v>
      </c>
      <c r="H212" s="273">
        <v>1</v>
      </c>
      <c r="I212" s="274">
        <v>2.69</v>
      </c>
      <c r="J212" s="275">
        <f>TRUNC(I212*H212,2)</f>
        <v>2.69</v>
      </c>
    </row>
    <row r="213" spans="1:10" ht="13.8" x14ac:dyDescent="0.25">
      <c r="A213" s="255" t="s">
        <v>3456</v>
      </c>
      <c r="B213" s="276"/>
      <c r="C213" s="276"/>
      <c r="D213" s="276"/>
      <c r="E213" s="276"/>
      <c r="F213" s="276"/>
      <c r="G213" s="276"/>
      <c r="H213" s="277" t="s">
        <v>6038</v>
      </c>
      <c r="I213" s="278">
        <v>0</v>
      </c>
      <c r="J213" s="279">
        <f>SUM(J211:J212)</f>
        <v>2.69</v>
      </c>
    </row>
    <row r="214" spans="1:10" ht="13.8" x14ac:dyDescent="0.25">
      <c r="A214" s="255" t="s">
        <v>3457</v>
      </c>
      <c r="B214" s="262"/>
      <c r="C214" s="262"/>
      <c r="D214" s="262"/>
      <c r="E214" s="262"/>
      <c r="F214" s="262"/>
      <c r="G214" s="262"/>
      <c r="H214" s="262"/>
      <c r="I214" s="280"/>
      <c r="J214" s="262"/>
    </row>
    <row r="215" spans="1:10" ht="13.8" x14ac:dyDescent="0.25">
      <c r="A215" s="255" t="s">
        <v>3458</v>
      </c>
      <c r="B215" s="256" t="s">
        <v>6107</v>
      </c>
      <c r="C215" s="257" t="s">
        <v>5802</v>
      </c>
      <c r="D215" s="256" t="s">
        <v>5803</v>
      </c>
      <c r="E215" s="256" t="s">
        <v>5804</v>
      </c>
      <c r="F215" s="258" t="s">
        <v>5805</v>
      </c>
      <c r="G215" s="259" t="s">
        <v>5806</v>
      </c>
      <c r="H215" s="257" t="s">
        <v>5807</v>
      </c>
      <c r="I215" s="260" t="s">
        <v>5808</v>
      </c>
      <c r="J215" s="257" t="s">
        <v>5809</v>
      </c>
    </row>
    <row r="216" spans="1:10" ht="26.4" x14ac:dyDescent="0.25">
      <c r="A216" s="255" t="s">
        <v>3459</v>
      </c>
      <c r="B216" s="262" t="s">
        <v>5810</v>
      </c>
      <c r="C216" s="263" t="s">
        <v>6108</v>
      </c>
      <c r="D216" s="262" t="s">
        <v>5812</v>
      </c>
      <c r="E216" s="262" t="s">
        <v>139</v>
      </c>
      <c r="F216" s="264">
        <v>27</v>
      </c>
      <c r="G216" s="265" t="s">
        <v>137</v>
      </c>
      <c r="H216" s="266">
        <v>1</v>
      </c>
      <c r="I216" s="267"/>
      <c r="J216" s="268"/>
    </row>
    <row r="217" spans="1:10" ht="26.4" x14ac:dyDescent="0.25">
      <c r="A217" s="255" t="s">
        <v>3460</v>
      </c>
      <c r="B217" s="269" t="s">
        <v>5814</v>
      </c>
      <c r="C217" s="270" t="s">
        <v>6087</v>
      </c>
      <c r="D217" s="269" t="s">
        <v>5812</v>
      </c>
      <c r="E217" s="269" t="s">
        <v>6088</v>
      </c>
      <c r="F217" s="271" t="s">
        <v>5822</v>
      </c>
      <c r="G217" s="272" t="s">
        <v>5573</v>
      </c>
      <c r="H217" s="273">
        <v>1</v>
      </c>
      <c r="I217" s="274">
        <v>14.02</v>
      </c>
      <c r="J217" s="275">
        <f>TRUNC(I217*H217,2)</f>
        <v>14.02</v>
      </c>
    </row>
    <row r="218" spans="1:10" ht="13.8" x14ac:dyDescent="0.25">
      <c r="A218" s="255" t="s">
        <v>3462</v>
      </c>
      <c r="B218" s="276"/>
      <c r="C218" s="276"/>
      <c r="D218" s="276"/>
      <c r="E218" s="276"/>
      <c r="F218" s="276"/>
      <c r="G218" s="276"/>
      <c r="H218" s="277" t="s">
        <v>6038</v>
      </c>
      <c r="I218" s="278">
        <v>0</v>
      </c>
      <c r="J218" s="279">
        <f>SUM(J216:J217)</f>
        <v>14.02</v>
      </c>
    </row>
    <row r="219" spans="1:10" ht="13.8" x14ac:dyDescent="0.25">
      <c r="A219" s="255" t="s">
        <v>3463</v>
      </c>
      <c r="B219" s="262"/>
      <c r="C219" s="262"/>
      <c r="D219" s="262"/>
      <c r="E219" s="262"/>
      <c r="F219" s="262"/>
      <c r="G219" s="262"/>
      <c r="H219" s="262"/>
      <c r="I219" s="280"/>
      <c r="J219" s="262"/>
    </row>
    <row r="220" spans="1:10" ht="13.8" x14ac:dyDescent="0.25">
      <c r="A220" s="255" t="s">
        <v>3464</v>
      </c>
      <c r="B220" s="256" t="s">
        <v>6109</v>
      </c>
      <c r="C220" s="257" t="s">
        <v>5802</v>
      </c>
      <c r="D220" s="256" t="s">
        <v>5803</v>
      </c>
      <c r="E220" s="256" t="s">
        <v>5804</v>
      </c>
      <c r="F220" s="258" t="s">
        <v>5805</v>
      </c>
      <c r="G220" s="259" t="s">
        <v>5806</v>
      </c>
      <c r="H220" s="257" t="s">
        <v>5807</v>
      </c>
      <c r="I220" s="260" t="s">
        <v>5808</v>
      </c>
      <c r="J220" s="257" t="s">
        <v>5809</v>
      </c>
    </row>
    <row r="221" spans="1:10" ht="26.4" x14ac:dyDescent="0.25">
      <c r="A221" s="255" t="s">
        <v>3465</v>
      </c>
      <c r="B221" s="262" t="s">
        <v>5810</v>
      </c>
      <c r="C221" s="263" t="s">
        <v>6110</v>
      </c>
      <c r="D221" s="262" t="s">
        <v>5812</v>
      </c>
      <c r="E221" s="262" t="s">
        <v>144</v>
      </c>
      <c r="F221" s="264">
        <v>4</v>
      </c>
      <c r="G221" s="265" t="s">
        <v>5824</v>
      </c>
      <c r="H221" s="266">
        <v>1</v>
      </c>
      <c r="I221" s="267"/>
      <c r="J221" s="268"/>
    </row>
    <row r="222" spans="1:10" ht="26.4" x14ac:dyDescent="0.25">
      <c r="A222" s="255" t="s">
        <v>3466</v>
      </c>
      <c r="B222" s="269" t="s">
        <v>5814</v>
      </c>
      <c r="C222" s="270" t="s">
        <v>5862</v>
      </c>
      <c r="D222" s="269" t="s">
        <v>5812</v>
      </c>
      <c r="E222" s="269" t="s">
        <v>5558</v>
      </c>
      <c r="F222" s="271" t="s">
        <v>5817</v>
      </c>
      <c r="G222" s="272" t="s">
        <v>33</v>
      </c>
      <c r="H222" s="273">
        <v>2.4853395046082958</v>
      </c>
      <c r="I222" s="274">
        <v>11.13</v>
      </c>
      <c r="J222" s="275">
        <f>TRUNC(I222*H222,2)</f>
        <v>27.66</v>
      </c>
    </row>
    <row r="223" spans="1:10" ht="13.8" x14ac:dyDescent="0.25">
      <c r="A223" s="255" t="s">
        <v>3468</v>
      </c>
      <c r="B223" s="276"/>
      <c r="C223" s="276"/>
      <c r="D223" s="276"/>
      <c r="E223" s="276"/>
      <c r="F223" s="276"/>
      <c r="G223" s="276"/>
      <c r="H223" s="277" t="s">
        <v>6038</v>
      </c>
      <c r="I223" s="278">
        <v>0</v>
      </c>
      <c r="J223" s="279">
        <f>SUM(J221:J222)</f>
        <v>27.66</v>
      </c>
    </row>
    <row r="224" spans="1:10" ht="13.8" x14ac:dyDescent="0.25">
      <c r="A224" s="255" t="s">
        <v>3469</v>
      </c>
      <c r="B224" s="262"/>
      <c r="C224" s="262"/>
      <c r="D224" s="262"/>
      <c r="E224" s="262"/>
      <c r="F224" s="262"/>
      <c r="G224" s="262"/>
      <c r="H224" s="262"/>
      <c r="I224" s="280"/>
      <c r="J224" s="262"/>
    </row>
    <row r="225" spans="1:10" ht="13.8" x14ac:dyDescent="0.25">
      <c r="A225" s="255" t="s">
        <v>3470</v>
      </c>
      <c r="B225" s="256" t="s">
        <v>6111</v>
      </c>
      <c r="C225" s="257" t="s">
        <v>5802</v>
      </c>
      <c r="D225" s="256" t="s">
        <v>5803</v>
      </c>
      <c r="E225" s="256" t="s">
        <v>5804</v>
      </c>
      <c r="F225" s="258" t="s">
        <v>5805</v>
      </c>
      <c r="G225" s="259" t="s">
        <v>5806</v>
      </c>
      <c r="H225" s="257" t="s">
        <v>5807</v>
      </c>
      <c r="I225" s="260" t="s">
        <v>5808</v>
      </c>
      <c r="J225" s="257" t="s">
        <v>5809</v>
      </c>
    </row>
    <row r="226" spans="1:10" ht="26.4" x14ac:dyDescent="0.25">
      <c r="A226" s="255" t="s">
        <v>3471</v>
      </c>
      <c r="B226" s="262" t="s">
        <v>5810</v>
      </c>
      <c r="C226" s="263" t="s">
        <v>6112</v>
      </c>
      <c r="D226" s="262" t="s">
        <v>5812</v>
      </c>
      <c r="E226" s="262" t="s">
        <v>147</v>
      </c>
      <c r="F226" s="264">
        <v>4</v>
      </c>
      <c r="G226" s="265" t="s">
        <v>5824</v>
      </c>
      <c r="H226" s="266">
        <v>1</v>
      </c>
      <c r="I226" s="267"/>
      <c r="J226" s="268"/>
    </row>
    <row r="227" spans="1:10" ht="26.4" x14ac:dyDescent="0.25">
      <c r="A227" s="255" t="s">
        <v>3472</v>
      </c>
      <c r="B227" s="269" t="s">
        <v>5814</v>
      </c>
      <c r="C227" s="270" t="s">
        <v>5862</v>
      </c>
      <c r="D227" s="269" t="s">
        <v>5812</v>
      </c>
      <c r="E227" s="269" t="s">
        <v>5558</v>
      </c>
      <c r="F227" s="271" t="s">
        <v>5817</v>
      </c>
      <c r="G227" s="272" t="s">
        <v>33</v>
      </c>
      <c r="H227" s="273">
        <v>1.6463157894736846</v>
      </c>
      <c r="I227" s="274">
        <v>11.13</v>
      </c>
      <c r="J227" s="275">
        <f>TRUNC(I227*H227,2)</f>
        <v>18.32</v>
      </c>
    </row>
    <row r="228" spans="1:10" ht="13.8" x14ac:dyDescent="0.25">
      <c r="A228" s="255" t="s">
        <v>3474</v>
      </c>
      <c r="B228" s="276"/>
      <c r="C228" s="276"/>
      <c r="D228" s="276"/>
      <c r="E228" s="276"/>
      <c r="F228" s="276"/>
      <c r="G228" s="276"/>
      <c r="H228" s="277" t="s">
        <v>6038</v>
      </c>
      <c r="I228" s="278">
        <v>0</v>
      </c>
      <c r="J228" s="279">
        <f>SUM(J226:J227)</f>
        <v>18.32</v>
      </c>
    </row>
    <row r="229" spans="1:10" ht="13.8" x14ac:dyDescent="0.25">
      <c r="A229" s="255" t="s">
        <v>3475</v>
      </c>
      <c r="B229" s="262"/>
      <c r="C229" s="262"/>
      <c r="D229" s="262"/>
      <c r="E229" s="262"/>
      <c r="F229" s="262"/>
      <c r="G229" s="262"/>
      <c r="H229" s="262"/>
      <c r="I229" s="280"/>
      <c r="J229" s="262"/>
    </row>
    <row r="230" spans="1:10" ht="13.8" x14ac:dyDescent="0.25">
      <c r="A230" s="255" t="s">
        <v>3476</v>
      </c>
      <c r="B230" s="256" t="s">
        <v>6113</v>
      </c>
      <c r="C230" s="257" t="s">
        <v>5802</v>
      </c>
      <c r="D230" s="256" t="s">
        <v>5803</v>
      </c>
      <c r="E230" s="256" t="s">
        <v>5804</v>
      </c>
      <c r="F230" s="258" t="s">
        <v>5805</v>
      </c>
      <c r="G230" s="259" t="s">
        <v>5806</v>
      </c>
      <c r="H230" s="257" t="s">
        <v>5807</v>
      </c>
      <c r="I230" s="260" t="s">
        <v>5808</v>
      </c>
      <c r="J230" s="257" t="s">
        <v>5809</v>
      </c>
    </row>
    <row r="231" spans="1:10" ht="26.4" x14ac:dyDescent="0.25">
      <c r="A231" s="255" t="s">
        <v>3477</v>
      </c>
      <c r="B231" s="262" t="s">
        <v>5810</v>
      </c>
      <c r="C231" s="263" t="s">
        <v>6114</v>
      </c>
      <c r="D231" s="262" t="s">
        <v>5812</v>
      </c>
      <c r="E231" s="262" t="s">
        <v>160</v>
      </c>
      <c r="F231" s="264">
        <v>7</v>
      </c>
      <c r="G231" s="265" t="s">
        <v>123</v>
      </c>
      <c r="H231" s="266">
        <v>1</v>
      </c>
      <c r="I231" s="267"/>
      <c r="J231" s="268"/>
    </row>
    <row r="232" spans="1:10" ht="26.4" x14ac:dyDescent="0.25">
      <c r="A232" s="255" t="s">
        <v>3478</v>
      </c>
      <c r="B232" s="269" t="s">
        <v>5814</v>
      </c>
      <c r="C232" s="270" t="s">
        <v>5854</v>
      </c>
      <c r="D232" s="269" t="s">
        <v>5812</v>
      </c>
      <c r="E232" s="269" t="s">
        <v>5567</v>
      </c>
      <c r="F232" s="271" t="s">
        <v>5817</v>
      </c>
      <c r="G232" s="272" t="s">
        <v>33</v>
      </c>
      <c r="H232" s="273">
        <v>7.0000000000000007E-2</v>
      </c>
      <c r="I232" s="274">
        <v>12.28</v>
      </c>
      <c r="J232" s="275">
        <f>TRUNC(I232*H232,2)</f>
        <v>0.85</v>
      </c>
    </row>
    <row r="233" spans="1:10" ht="26.4" x14ac:dyDescent="0.25">
      <c r="A233" s="255" t="s">
        <v>3479</v>
      </c>
      <c r="B233" s="269" t="s">
        <v>5814</v>
      </c>
      <c r="C233" s="270" t="s">
        <v>5834</v>
      </c>
      <c r="D233" s="269" t="s">
        <v>5812</v>
      </c>
      <c r="E233" s="269" t="s">
        <v>5613</v>
      </c>
      <c r="F233" s="271" t="s">
        <v>5817</v>
      </c>
      <c r="G233" s="272" t="s">
        <v>33</v>
      </c>
      <c r="H233" s="273">
        <v>7.0000000000000007E-2</v>
      </c>
      <c r="I233" s="274">
        <v>18.62</v>
      </c>
      <c r="J233" s="275">
        <f>TRUNC(I233*H233,2)</f>
        <v>1.3</v>
      </c>
    </row>
    <row r="234" spans="1:10" ht="26.4" x14ac:dyDescent="0.25">
      <c r="A234" s="255" t="s">
        <v>3480</v>
      </c>
      <c r="B234" s="269" t="s">
        <v>5814</v>
      </c>
      <c r="C234" s="270" t="s">
        <v>6115</v>
      </c>
      <c r="D234" s="269" t="s">
        <v>5812</v>
      </c>
      <c r="E234" s="269" t="s">
        <v>6116</v>
      </c>
      <c r="F234" s="271" t="s">
        <v>5822</v>
      </c>
      <c r="G234" s="272" t="s">
        <v>5587</v>
      </c>
      <c r="H234" s="273">
        <v>1.0083428571428572</v>
      </c>
      <c r="I234" s="274">
        <v>6.68</v>
      </c>
      <c r="J234" s="275">
        <f>TRUNC(I234*H234,2)</f>
        <v>6.73</v>
      </c>
    </row>
    <row r="235" spans="1:10" ht="13.8" x14ac:dyDescent="0.25">
      <c r="A235" s="255" t="s">
        <v>3482</v>
      </c>
      <c r="B235" s="276"/>
      <c r="C235" s="276"/>
      <c r="D235" s="276"/>
      <c r="E235" s="276"/>
      <c r="F235" s="276"/>
      <c r="G235" s="276"/>
      <c r="H235" s="277" t="s">
        <v>6038</v>
      </c>
      <c r="I235" s="278">
        <v>0</v>
      </c>
      <c r="J235" s="279">
        <f>SUM(J231:J234)</f>
        <v>8.8800000000000008</v>
      </c>
    </row>
    <row r="236" spans="1:10" ht="13.8" x14ac:dyDescent="0.25">
      <c r="A236" s="255" t="s">
        <v>3483</v>
      </c>
      <c r="B236" s="262"/>
      <c r="C236" s="262"/>
      <c r="D236" s="262"/>
      <c r="E236" s="262"/>
      <c r="F236" s="262"/>
      <c r="G236" s="262"/>
      <c r="H236" s="262"/>
      <c r="I236" s="280"/>
      <c r="J236" s="262"/>
    </row>
    <row r="237" spans="1:10" ht="13.8" x14ac:dyDescent="0.25">
      <c r="A237" s="255" t="s">
        <v>3484</v>
      </c>
      <c r="B237" s="256" t="s">
        <v>6117</v>
      </c>
      <c r="C237" s="257" t="s">
        <v>5802</v>
      </c>
      <c r="D237" s="256" t="s">
        <v>5803</v>
      </c>
      <c r="E237" s="256" t="s">
        <v>5804</v>
      </c>
      <c r="F237" s="258" t="s">
        <v>5805</v>
      </c>
      <c r="G237" s="259" t="s">
        <v>5806</v>
      </c>
      <c r="H237" s="257" t="s">
        <v>5807</v>
      </c>
      <c r="I237" s="260" t="s">
        <v>5808</v>
      </c>
      <c r="J237" s="257" t="s">
        <v>5809</v>
      </c>
    </row>
    <row r="238" spans="1:10" ht="26.4" x14ac:dyDescent="0.25">
      <c r="A238" s="255" t="s">
        <v>3485</v>
      </c>
      <c r="B238" s="262" t="s">
        <v>5810</v>
      </c>
      <c r="C238" s="263" t="s">
        <v>6118</v>
      </c>
      <c r="D238" s="262" t="s">
        <v>5812</v>
      </c>
      <c r="E238" s="262" t="s">
        <v>162</v>
      </c>
      <c r="F238" s="264">
        <v>7</v>
      </c>
      <c r="G238" s="265" t="s">
        <v>123</v>
      </c>
      <c r="H238" s="266">
        <v>1</v>
      </c>
      <c r="I238" s="267"/>
      <c r="J238" s="268"/>
    </row>
    <row r="239" spans="1:10" ht="26.4" x14ac:dyDescent="0.25">
      <c r="A239" s="255" t="s">
        <v>3486</v>
      </c>
      <c r="B239" s="269" t="s">
        <v>5814</v>
      </c>
      <c r="C239" s="270" t="s">
        <v>5834</v>
      </c>
      <c r="D239" s="269" t="s">
        <v>5812</v>
      </c>
      <c r="E239" s="269" t="s">
        <v>5613</v>
      </c>
      <c r="F239" s="271" t="s">
        <v>5817</v>
      </c>
      <c r="G239" s="272" t="s">
        <v>33</v>
      </c>
      <c r="H239" s="273">
        <v>0.28499999999999998</v>
      </c>
      <c r="I239" s="274">
        <v>18.62</v>
      </c>
      <c r="J239" s="275">
        <f>TRUNC(I239*H239,2)</f>
        <v>5.3</v>
      </c>
    </row>
    <row r="240" spans="1:10" ht="26.4" x14ac:dyDescent="0.25">
      <c r="A240" s="255" t="s">
        <v>3487</v>
      </c>
      <c r="B240" s="269" t="s">
        <v>5814</v>
      </c>
      <c r="C240" s="270" t="s">
        <v>5854</v>
      </c>
      <c r="D240" s="269" t="s">
        <v>5812</v>
      </c>
      <c r="E240" s="269" t="s">
        <v>5567</v>
      </c>
      <c r="F240" s="271" t="s">
        <v>5817</v>
      </c>
      <c r="G240" s="272" t="s">
        <v>33</v>
      </c>
      <c r="H240" s="273">
        <v>0.25772142857142816</v>
      </c>
      <c r="I240" s="274">
        <v>12.28</v>
      </c>
      <c r="J240" s="275">
        <f>TRUNC(I240*H240,2)</f>
        <v>3.16</v>
      </c>
    </row>
    <row r="241" spans="1:10" ht="26.4" x14ac:dyDescent="0.25">
      <c r="A241" s="255" t="s">
        <v>3488</v>
      </c>
      <c r="B241" s="269" t="s">
        <v>5814</v>
      </c>
      <c r="C241" s="270" t="s">
        <v>6119</v>
      </c>
      <c r="D241" s="269" t="s">
        <v>5812</v>
      </c>
      <c r="E241" s="269" t="s">
        <v>162</v>
      </c>
      <c r="F241" s="271" t="s">
        <v>5822</v>
      </c>
      <c r="G241" s="272" t="s">
        <v>5587</v>
      </c>
      <c r="H241" s="273">
        <v>1.02</v>
      </c>
      <c r="I241" s="274">
        <v>115.04</v>
      </c>
      <c r="J241" s="275">
        <f>TRUNC(I241*H241,2)</f>
        <v>117.34</v>
      </c>
    </row>
    <row r="242" spans="1:10" ht="13.8" x14ac:dyDescent="0.25">
      <c r="A242" s="255" t="s">
        <v>3490</v>
      </c>
      <c r="B242" s="276"/>
      <c r="C242" s="276"/>
      <c r="D242" s="276"/>
      <c r="E242" s="276"/>
      <c r="F242" s="276"/>
      <c r="G242" s="276"/>
      <c r="H242" s="277" t="s">
        <v>6038</v>
      </c>
      <c r="I242" s="278">
        <v>0</v>
      </c>
      <c r="J242" s="279">
        <f>SUM(J238:J241)</f>
        <v>125.80000000000001</v>
      </c>
    </row>
    <row r="243" spans="1:10" ht="13.8" x14ac:dyDescent="0.25">
      <c r="A243" s="255" t="s">
        <v>3491</v>
      </c>
      <c r="B243" s="262"/>
      <c r="C243" s="262"/>
      <c r="D243" s="262"/>
      <c r="E243" s="262"/>
      <c r="F243" s="262"/>
      <c r="G243" s="262"/>
      <c r="H243" s="262"/>
      <c r="I243" s="280"/>
      <c r="J243" s="262"/>
    </row>
    <row r="244" spans="1:10" ht="13.8" x14ac:dyDescent="0.25">
      <c r="A244" s="255" t="s">
        <v>3492</v>
      </c>
      <c r="B244" s="256" t="s">
        <v>6120</v>
      </c>
      <c r="C244" s="257" t="s">
        <v>5802</v>
      </c>
      <c r="D244" s="256" t="s">
        <v>5803</v>
      </c>
      <c r="E244" s="256" t="s">
        <v>5804</v>
      </c>
      <c r="F244" s="258" t="s">
        <v>5805</v>
      </c>
      <c r="G244" s="259" t="s">
        <v>5806</v>
      </c>
      <c r="H244" s="257" t="s">
        <v>5807</v>
      </c>
      <c r="I244" s="260" t="s">
        <v>5808</v>
      </c>
      <c r="J244" s="257" t="s">
        <v>5809</v>
      </c>
    </row>
    <row r="245" spans="1:10" ht="26.4" x14ac:dyDescent="0.25">
      <c r="A245" s="255" t="s">
        <v>3493</v>
      </c>
      <c r="B245" s="262" t="s">
        <v>5810</v>
      </c>
      <c r="C245" s="263" t="s">
        <v>6121</v>
      </c>
      <c r="D245" s="262" t="s">
        <v>5812</v>
      </c>
      <c r="E245" s="262" t="s">
        <v>164</v>
      </c>
      <c r="F245" s="264">
        <v>7</v>
      </c>
      <c r="G245" s="265" t="s">
        <v>123</v>
      </c>
      <c r="H245" s="266">
        <v>1</v>
      </c>
      <c r="I245" s="267"/>
      <c r="J245" s="268"/>
    </row>
    <row r="246" spans="1:10" ht="26.4" x14ac:dyDescent="0.25">
      <c r="A246" s="255" t="s">
        <v>3494</v>
      </c>
      <c r="B246" s="269" t="s">
        <v>5814</v>
      </c>
      <c r="C246" s="270" t="s">
        <v>5854</v>
      </c>
      <c r="D246" s="269" t="s">
        <v>5812</v>
      </c>
      <c r="E246" s="269" t="s">
        <v>5567</v>
      </c>
      <c r="F246" s="271" t="s">
        <v>5817</v>
      </c>
      <c r="G246" s="272" t="s">
        <v>33</v>
      </c>
      <c r="H246" s="273">
        <v>0.08</v>
      </c>
      <c r="I246" s="274">
        <v>12.28</v>
      </c>
      <c r="J246" s="275">
        <f>TRUNC(I246*H246,2)</f>
        <v>0.98</v>
      </c>
    </row>
    <row r="247" spans="1:10" ht="26.4" x14ac:dyDescent="0.25">
      <c r="A247" s="255" t="s">
        <v>3495</v>
      </c>
      <c r="B247" s="269" t="s">
        <v>5814</v>
      </c>
      <c r="C247" s="270" t="s">
        <v>5834</v>
      </c>
      <c r="D247" s="269" t="s">
        <v>5812</v>
      </c>
      <c r="E247" s="269" t="s">
        <v>5613</v>
      </c>
      <c r="F247" s="271" t="s">
        <v>5817</v>
      </c>
      <c r="G247" s="272" t="s">
        <v>33</v>
      </c>
      <c r="H247" s="273">
        <v>0.08</v>
      </c>
      <c r="I247" s="274">
        <v>18.62</v>
      </c>
      <c r="J247" s="275">
        <f>TRUNC(I247*H247,2)</f>
        <v>1.48</v>
      </c>
    </row>
    <row r="248" spans="1:10" ht="26.4" x14ac:dyDescent="0.25">
      <c r="A248" s="255" t="s">
        <v>3496</v>
      </c>
      <c r="B248" s="269" t="s">
        <v>5814</v>
      </c>
      <c r="C248" s="270" t="s">
        <v>6122</v>
      </c>
      <c r="D248" s="269" t="s">
        <v>5812</v>
      </c>
      <c r="E248" s="269" t="s">
        <v>164</v>
      </c>
      <c r="F248" s="271" t="s">
        <v>5822</v>
      </c>
      <c r="G248" s="272" t="s">
        <v>5587</v>
      </c>
      <c r="H248" s="273">
        <v>1.02</v>
      </c>
      <c r="I248" s="274">
        <v>12.37</v>
      </c>
      <c r="J248" s="275">
        <f>TRUNC(I248*H248,2)</f>
        <v>12.61</v>
      </c>
    </row>
    <row r="249" spans="1:10" ht="13.8" x14ac:dyDescent="0.25">
      <c r="A249" s="255" t="s">
        <v>3498</v>
      </c>
      <c r="B249" s="276"/>
      <c r="C249" s="276"/>
      <c r="D249" s="276"/>
      <c r="E249" s="276"/>
      <c r="F249" s="276"/>
      <c r="G249" s="276"/>
      <c r="H249" s="277" t="s">
        <v>6038</v>
      </c>
      <c r="I249" s="278">
        <v>0</v>
      </c>
      <c r="J249" s="279">
        <f>SUM(J245:J248)</f>
        <v>15.07</v>
      </c>
    </row>
    <row r="250" spans="1:10" ht="13.8" x14ac:dyDescent="0.25">
      <c r="A250" s="255" t="s">
        <v>3499</v>
      </c>
      <c r="B250" s="262"/>
      <c r="C250" s="262"/>
      <c r="D250" s="262"/>
      <c r="E250" s="262"/>
      <c r="F250" s="262"/>
      <c r="G250" s="262"/>
      <c r="H250" s="262"/>
      <c r="I250" s="280"/>
      <c r="J250" s="262"/>
    </row>
    <row r="251" spans="1:10" ht="13.8" x14ac:dyDescent="0.25">
      <c r="A251" s="255" t="s">
        <v>3500</v>
      </c>
      <c r="B251" s="256" t="s">
        <v>6123</v>
      </c>
      <c r="C251" s="257" t="s">
        <v>5802</v>
      </c>
      <c r="D251" s="256" t="s">
        <v>5803</v>
      </c>
      <c r="E251" s="256" t="s">
        <v>5804</v>
      </c>
      <c r="F251" s="258" t="s">
        <v>5805</v>
      </c>
      <c r="G251" s="259" t="s">
        <v>5806</v>
      </c>
      <c r="H251" s="257" t="s">
        <v>5807</v>
      </c>
      <c r="I251" s="260" t="s">
        <v>5808</v>
      </c>
      <c r="J251" s="257" t="s">
        <v>5809</v>
      </c>
    </row>
    <row r="252" spans="1:10" ht="26.4" x14ac:dyDescent="0.25">
      <c r="A252" s="255" t="s">
        <v>3501</v>
      </c>
      <c r="B252" s="262" t="s">
        <v>5810</v>
      </c>
      <c r="C252" s="263" t="s">
        <v>6124</v>
      </c>
      <c r="D252" s="262" t="s">
        <v>5812</v>
      </c>
      <c r="E252" s="262" t="s">
        <v>166</v>
      </c>
      <c r="F252" s="264">
        <v>7</v>
      </c>
      <c r="G252" s="265" t="s">
        <v>123</v>
      </c>
      <c r="H252" s="266">
        <v>1</v>
      </c>
      <c r="I252" s="267"/>
      <c r="J252" s="268"/>
    </row>
    <row r="253" spans="1:10" ht="26.4" x14ac:dyDescent="0.25">
      <c r="A253" s="255" t="s">
        <v>3502</v>
      </c>
      <c r="B253" s="269" t="s">
        <v>5814</v>
      </c>
      <c r="C253" s="270" t="s">
        <v>5834</v>
      </c>
      <c r="D253" s="269" t="s">
        <v>5812</v>
      </c>
      <c r="E253" s="269" t="s">
        <v>5613</v>
      </c>
      <c r="F253" s="271" t="s">
        <v>5817</v>
      </c>
      <c r="G253" s="272" t="s">
        <v>33</v>
      </c>
      <c r="H253" s="273">
        <v>0.06</v>
      </c>
      <c r="I253" s="274">
        <v>18.62</v>
      </c>
      <c r="J253" s="275">
        <f>TRUNC(I253*H253,2)</f>
        <v>1.1100000000000001</v>
      </c>
    </row>
    <row r="254" spans="1:10" ht="26.4" x14ac:dyDescent="0.25">
      <c r="A254" s="255" t="s">
        <v>3503</v>
      </c>
      <c r="B254" s="269" t="s">
        <v>5814</v>
      </c>
      <c r="C254" s="270" t="s">
        <v>5854</v>
      </c>
      <c r="D254" s="269" t="s">
        <v>5812</v>
      </c>
      <c r="E254" s="269" t="s">
        <v>5567</v>
      </c>
      <c r="F254" s="271" t="s">
        <v>5817</v>
      </c>
      <c r="G254" s="272" t="s">
        <v>33</v>
      </c>
      <c r="H254" s="273">
        <v>0.06</v>
      </c>
      <c r="I254" s="274">
        <v>12.28</v>
      </c>
      <c r="J254" s="275">
        <f>TRUNC(I254*H254,2)</f>
        <v>0.73</v>
      </c>
    </row>
    <row r="255" spans="1:10" ht="26.4" x14ac:dyDescent="0.25">
      <c r="A255" s="255" t="s">
        <v>3504</v>
      </c>
      <c r="B255" s="269" t="s">
        <v>5814</v>
      </c>
      <c r="C255" s="270" t="s">
        <v>6125</v>
      </c>
      <c r="D255" s="269" t="s">
        <v>5812</v>
      </c>
      <c r="E255" s="269" t="s">
        <v>6126</v>
      </c>
      <c r="F255" s="271" t="s">
        <v>5822</v>
      </c>
      <c r="G255" s="272" t="s">
        <v>5587</v>
      </c>
      <c r="H255" s="273">
        <v>1.02</v>
      </c>
      <c r="I255" s="274">
        <v>5.0599999999999996</v>
      </c>
      <c r="J255" s="275">
        <f>TRUNC(I255*H255,2)</f>
        <v>5.16</v>
      </c>
    </row>
    <row r="256" spans="1:10" ht="13.8" x14ac:dyDescent="0.25">
      <c r="A256" s="255" t="s">
        <v>3506</v>
      </c>
      <c r="B256" s="276"/>
      <c r="C256" s="276"/>
      <c r="D256" s="276"/>
      <c r="E256" s="276"/>
      <c r="F256" s="276"/>
      <c r="G256" s="276"/>
      <c r="H256" s="277" t="s">
        <v>6038</v>
      </c>
      <c r="I256" s="278">
        <v>0</v>
      </c>
      <c r="J256" s="279">
        <f>SUM(J252:J255)</f>
        <v>7</v>
      </c>
    </row>
    <row r="257" spans="1:10" ht="13.8" x14ac:dyDescent="0.25">
      <c r="A257" s="255" t="s">
        <v>3507</v>
      </c>
      <c r="B257" s="262"/>
      <c r="C257" s="262"/>
      <c r="D257" s="262"/>
      <c r="E257" s="262"/>
      <c r="F257" s="262"/>
      <c r="G257" s="262"/>
      <c r="H257" s="262"/>
      <c r="I257" s="280"/>
      <c r="J257" s="262"/>
    </row>
    <row r="258" spans="1:10" ht="13.8" x14ac:dyDescent="0.25">
      <c r="A258" s="255" t="s">
        <v>3508</v>
      </c>
      <c r="B258" s="256" t="s">
        <v>6127</v>
      </c>
      <c r="C258" s="257" t="s">
        <v>5802</v>
      </c>
      <c r="D258" s="256" t="s">
        <v>5803</v>
      </c>
      <c r="E258" s="256" t="s">
        <v>5804</v>
      </c>
      <c r="F258" s="258" t="s">
        <v>5805</v>
      </c>
      <c r="G258" s="259" t="s">
        <v>5806</v>
      </c>
      <c r="H258" s="257" t="s">
        <v>5807</v>
      </c>
      <c r="I258" s="260" t="s">
        <v>5808</v>
      </c>
      <c r="J258" s="257" t="s">
        <v>5809</v>
      </c>
    </row>
    <row r="259" spans="1:10" ht="26.4" x14ac:dyDescent="0.25">
      <c r="A259" s="255" t="s">
        <v>3509</v>
      </c>
      <c r="B259" s="262" t="s">
        <v>5810</v>
      </c>
      <c r="C259" s="263" t="s">
        <v>6128</v>
      </c>
      <c r="D259" s="262" t="s">
        <v>5812</v>
      </c>
      <c r="E259" s="262" t="s">
        <v>168</v>
      </c>
      <c r="F259" s="264">
        <v>7</v>
      </c>
      <c r="G259" s="265" t="s">
        <v>123</v>
      </c>
      <c r="H259" s="266">
        <v>1</v>
      </c>
      <c r="I259" s="267"/>
      <c r="J259" s="268"/>
    </row>
    <row r="260" spans="1:10" ht="26.4" x14ac:dyDescent="0.25">
      <c r="A260" s="255" t="s">
        <v>3510</v>
      </c>
      <c r="B260" s="269" t="s">
        <v>5814</v>
      </c>
      <c r="C260" s="270" t="s">
        <v>5834</v>
      </c>
      <c r="D260" s="269" t="s">
        <v>5812</v>
      </c>
      <c r="E260" s="269" t="s">
        <v>5613</v>
      </c>
      <c r="F260" s="271" t="s">
        <v>5817</v>
      </c>
      <c r="G260" s="272" t="s">
        <v>33</v>
      </c>
      <c r="H260" s="273">
        <v>6.5000000000000002E-2</v>
      </c>
      <c r="I260" s="274">
        <v>18.62</v>
      </c>
      <c r="J260" s="275">
        <f>TRUNC(I260*H260,2)</f>
        <v>1.21</v>
      </c>
    </row>
    <row r="261" spans="1:10" ht="26.4" x14ac:dyDescent="0.25">
      <c r="A261" s="255" t="s">
        <v>3511</v>
      </c>
      <c r="B261" s="269" t="s">
        <v>5814</v>
      </c>
      <c r="C261" s="270" t="s">
        <v>5854</v>
      </c>
      <c r="D261" s="269" t="s">
        <v>5812</v>
      </c>
      <c r="E261" s="269" t="s">
        <v>5567</v>
      </c>
      <c r="F261" s="271" t="s">
        <v>5817</v>
      </c>
      <c r="G261" s="272" t="s">
        <v>33</v>
      </c>
      <c r="H261" s="273">
        <v>6.5000000000000002E-2</v>
      </c>
      <c r="I261" s="274">
        <v>12.28</v>
      </c>
      <c r="J261" s="275">
        <f>TRUNC(I261*H261,2)</f>
        <v>0.79</v>
      </c>
    </row>
    <row r="262" spans="1:10" ht="26.4" x14ac:dyDescent="0.25">
      <c r="A262" s="255" t="s">
        <v>3512</v>
      </c>
      <c r="B262" s="269" t="s">
        <v>5814</v>
      </c>
      <c r="C262" s="270" t="s">
        <v>6129</v>
      </c>
      <c r="D262" s="269" t="s">
        <v>5812</v>
      </c>
      <c r="E262" s="269" t="s">
        <v>6130</v>
      </c>
      <c r="F262" s="271" t="s">
        <v>5822</v>
      </c>
      <c r="G262" s="272" t="s">
        <v>5587</v>
      </c>
      <c r="H262" s="273">
        <v>1.02</v>
      </c>
      <c r="I262" s="274">
        <v>5.17</v>
      </c>
      <c r="J262" s="275">
        <f>TRUNC(I262*H262,2)</f>
        <v>5.27</v>
      </c>
    </row>
    <row r="263" spans="1:10" ht="13.8" x14ac:dyDescent="0.25">
      <c r="A263" s="255" t="s">
        <v>3514</v>
      </c>
      <c r="B263" s="276"/>
      <c r="C263" s="276"/>
      <c r="D263" s="276"/>
      <c r="E263" s="276"/>
      <c r="F263" s="276"/>
      <c r="G263" s="276"/>
      <c r="H263" s="277" t="s">
        <v>6038</v>
      </c>
      <c r="I263" s="278">
        <v>0</v>
      </c>
      <c r="J263" s="279">
        <f>SUM(J259:J262)</f>
        <v>7.27</v>
      </c>
    </row>
    <row r="264" spans="1:10" ht="13.8" x14ac:dyDescent="0.25">
      <c r="A264" s="255" t="s">
        <v>3515</v>
      </c>
      <c r="B264" s="262"/>
      <c r="C264" s="262"/>
      <c r="D264" s="262"/>
      <c r="E264" s="262"/>
      <c r="F264" s="262"/>
      <c r="G264" s="262"/>
      <c r="H264" s="262"/>
      <c r="I264" s="280"/>
      <c r="J264" s="262"/>
    </row>
    <row r="265" spans="1:10" ht="13.8" x14ac:dyDescent="0.25">
      <c r="A265" s="255" t="s">
        <v>3516</v>
      </c>
      <c r="B265" s="256" t="s">
        <v>6131</v>
      </c>
      <c r="C265" s="257" t="s">
        <v>5802</v>
      </c>
      <c r="D265" s="256" t="s">
        <v>5803</v>
      </c>
      <c r="E265" s="256" t="s">
        <v>5804</v>
      </c>
      <c r="F265" s="258" t="s">
        <v>5805</v>
      </c>
      <c r="G265" s="259" t="s">
        <v>5806</v>
      </c>
      <c r="H265" s="257" t="s">
        <v>5807</v>
      </c>
      <c r="I265" s="260" t="s">
        <v>5808</v>
      </c>
      <c r="J265" s="257" t="s">
        <v>5809</v>
      </c>
    </row>
    <row r="266" spans="1:10" ht="79.2" x14ac:dyDescent="0.25">
      <c r="A266" s="255" t="s">
        <v>3517</v>
      </c>
      <c r="B266" s="262" t="s">
        <v>5810</v>
      </c>
      <c r="C266" s="263" t="s">
        <v>6132</v>
      </c>
      <c r="D266" s="262" t="s">
        <v>170</v>
      </c>
      <c r="E266" s="262" t="s">
        <v>171</v>
      </c>
      <c r="F266" s="264" t="s">
        <v>6133</v>
      </c>
      <c r="G266" s="265" t="s">
        <v>101</v>
      </c>
      <c r="H266" s="266">
        <v>1</v>
      </c>
      <c r="I266" s="267"/>
      <c r="J266" s="268"/>
    </row>
    <row r="267" spans="1:10" ht="39.6" x14ac:dyDescent="0.25">
      <c r="A267" s="255" t="s">
        <v>3518</v>
      </c>
      <c r="B267" s="281" t="s">
        <v>6134</v>
      </c>
      <c r="C267" s="282" t="s">
        <v>6135</v>
      </c>
      <c r="D267" s="281" t="s">
        <v>170</v>
      </c>
      <c r="E267" s="281" t="s">
        <v>6136</v>
      </c>
      <c r="F267" s="283" t="s">
        <v>6137</v>
      </c>
      <c r="G267" s="284" t="s">
        <v>5824</v>
      </c>
      <c r="H267" s="285">
        <v>4.9000000000000002E-2</v>
      </c>
      <c r="I267" s="286">
        <v>222.37</v>
      </c>
      <c r="J267" s="287">
        <f>TRUNC(I267*H267,2)</f>
        <v>10.89</v>
      </c>
    </row>
    <row r="268" spans="1:10" ht="26.4" x14ac:dyDescent="0.25">
      <c r="A268" s="255" t="s">
        <v>3519</v>
      </c>
      <c r="B268" s="281" t="s">
        <v>6134</v>
      </c>
      <c r="C268" s="282" t="s">
        <v>6138</v>
      </c>
      <c r="D268" s="281" t="s">
        <v>170</v>
      </c>
      <c r="E268" s="281" t="s">
        <v>6139</v>
      </c>
      <c r="F268" s="283" t="s">
        <v>6140</v>
      </c>
      <c r="G268" s="284" t="s">
        <v>127</v>
      </c>
      <c r="H268" s="285">
        <v>3.04E-2</v>
      </c>
      <c r="I268" s="286">
        <v>22.69</v>
      </c>
      <c r="J268" s="287">
        <f>TRUNC(I268*H268,2)</f>
        <v>0.68</v>
      </c>
    </row>
    <row r="269" spans="1:10" ht="26.4" x14ac:dyDescent="0.25">
      <c r="A269" s="255" t="s">
        <v>3520</v>
      </c>
      <c r="B269" s="281" t="s">
        <v>6134</v>
      </c>
      <c r="C269" s="282" t="s">
        <v>6141</v>
      </c>
      <c r="D269" s="281" t="s">
        <v>170</v>
      </c>
      <c r="E269" s="281" t="s">
        <v>6142</v>
      </c>
      <c r="F269" s="283" t="s">
        <v>6140</v>
      </c>
      <c r="G269" s="284" t="s">
        <v>127</v>
      </c>
      <c r="H269" s="285">
        <v>2.3900000000000001E-2</v>
      </c>
      <c r="I269" s="286">
        <v>15.84</v>
      </c>
      <c r="J269" s="287">
        <f>TRUNC(I269*H269,2)</f>
        <v>0.37</v>
      </c>
    </row>
    <row r="270" spans="1:10" ht="39.6" x14ac:dyDescent="0.25">
      <c r="A270" s="255" t="s">
        <v>3521</v>
      </c>
      <c r="B270" s="281" t="s">
        <v>6134</v>
      </c>
      <c r="C270" s="282" t="s">
        <v>6143</v>
      </c>
      <c r="D270" s="281" t="s">
        <v>170</v>
      </c>
      <c r="E270" s="281" t="s">
        <v>6144</v>
      </c>
      <c r="F270" s="283" t="s">
        <v>6145</v>
      </c>
      <c r="G270" s="284" t="s">
        <v>5824</v>
      </c>
      <c r="H270" s="285">
        <v>1.4800000000000001E-2</v>
      </c>
      <c r="I270" s="286">
        <v>2352.16</v>
      </c>
      <c r="J270" s="287">
        <f>TRUNC(I270*H270,2)</f>
        <v>34.81</v>
      </c>
    </row>
    <row r="271" spans="1:10" ht="26.4" x14ac:dyDescent="0.25">
      <c r="A271" s="255" t="s">
        <v>3522</v>
      </c>
      <c r="B271" s="269" t="s">
        <v>5814</v>
      </c>
      <c r="C271" s="270" t="s">
        <v>6146</v>
      </c>
      <c r="D271" s="269" t="s">
        <v>170</v>
      </c>
      <c r="E271" s="269" t="s">
        <v>6147</v>
      </c>
      <c r="F271" s="271" t="s">
        <v>5822</v>
      </c>
      <c r="G271" s="272" t="s">
        <v>101</v>
      </c>
      <c r="H271" s="273">
        <v>1</v>
      </c>
      <c r="I271" s="274">
        <v>98.35</v>
      </c>
      <c r="J271" s="275">
        <f>TRUNC(I271*H271,2)</f>
        <v>98.35</v>
      </c>
    </row>
    <row r="272" spans="1:10" ht="13.8" x14ac:dyDescent="0.25">
      <c r="A272" s="255" t="s">
        <v>3524</v>
      </c>
      <c r="B272" s="276"/>
      <c r="C272" s="276"/>
      <c r="D272" s="276"/>
      <c r="E272" s="276"/>
      <c r="F272" s="276"/>
      <c r="G272" s="276"/>
      <c r="H272" s="277" t="s">
        <v>6038</v>
      </c>
      <c r="I272" s="278">
        <v>0</v>
      </c>
      <c r="J272" s="279">
        <f>SUM(J266:J271)</f>
        <v>145.1</v>
      </c>
    </row>
    <row r="273" spans="1:10" ht="13.8" x14ac:dyDescent="0.25">
      <c r="A273" s="255" t="s">
        <v>3525</v>
      </c>
      <c r="B273" s="262"/>
      <c r="C273" s="262"/>
      <c r="D273" s="262"/>
      <c r="E273" s="262"/>
      <c r="F273" s="262"/>
      <c r="G273" s="262"/>
      <c r="H273" s="262"/>
      <c r="I273" s="280"/>
      <c r="J273" s="262"/>
    </row>
    <row r="274" spans="1:10" ht="13.8" x14ac:dyDescent="0.25">
      <c r="A274" s="255" t="s">
        <v>3526</v>
      </c>
      <c r="B274" s="256" t="s">
        <v>6148</v>
      </c>
      <c r="C274" s="257" t="s">
        <v>5802</v>
      </c>
      <c r="D274" s="256" t="s">
        <v>5803</v>
      </c>
      <c r="E274" s="256" t="s">
        <v>5804</v>
      </c>
      <c r="F274" s="258" t="s">
        <v>5805</v>
      </c>
      <c r="G274" s="259" t="s">
        <v>5806</v>
      </c>
      <c r="H274" s="257" t="s">
        <v>5807</v>
      </c>
      <c r="I274" s="260" t="s">
        <v>5808</v>
      </c>
      <c r="J274" s="257" t="s">
        <v>5809</v>
      </c>
    </row>
    <row r="275" spans="1:10" ht="79.2" x14ac:dyDescent="0.25">
      <c r="A275" s="255" t="s">
        <v>3527</v>
      </c>
      <c r="B275" s="262" t="s">
        <v>5810</v>
      </c>
      <c r="C275" s="263" t="s">
        <v>6149</v>
      </c>
      <c r="D275" s="262" t="s">
        <v>170</v>
      </c>
      <c r="E275" s="262" t="s">
        <v>6150</v>
      </c>
      <c r="F275" s="264" t="s">
        <v>6133</v>
      </c>
      <c r="G275" s="265" t="s">
        <v>101</v>
      </c>
      <c r="H275" s="266">
        <v>1</v>
      </c>
      <c r="I275" s="267"/>
      <c r="J275" s="268"/>
    </row>
    <row r="276" spans="1:10" ht="39.6" x14ac:dyDescent="0.25">
      <c r="A276" s="255" t="s">
        <v>3528</v>
      </c>
      <c r="B276" s="281" t="s">
        <v>6134</v>
      </c>
      <c r="C276" s="282" t="s">
        <v>6135</v>
      </c>
      <c r="D276" s="281" t="s">
        <v>170</v>
      </c>
      <c r="E276" s="281" t="s">
        <v>6136</v>
      </c>
      <c r="F276" s="283" t="s">
        <v>6137</v>
      </c>
      <c r="G276" s="284" t="s">
        <v>5824</v>
      </c>
      <c r="H276" s="285">
        <v>8.1000000000000003E-2</v>
      </c>
      <c r="I276" s="286">
        <v>222.37</v>
      </c>
      <c r="J276" s="287">
        <f>TRUNC(I276*H276,2)</f>
        <v>18.010000000000002</v>
      </c>
    </row>
    <row r="277" spans="1:10" ht="52.8" x14ac:dyDescent="0.25">
      <c r="A277" s="255" t="s">
        <v>3529</v>
      </c>
      <c r="B277" s="281" t="s">
        <v>6134</v>
      </c>
      <c r="C277" s="282" t="s">
        <v>6151</v>
      </c>
      <c r="D277" s="281" t="s">
        <v>170</v>
      </c>
      <c r="E277" s="281" t="s">
        <v>6152</v>
      </c>
      <c r="F277" s="283" t="s">
        <v>6153</v>
      </c>
      <c r="G277" s="284" t="s">
        <v>6154</v>
      </c>
      <c r="H277" s="285">
        <v>3.2800000000000003E-2</v>
      </c>
      <c r="I277" s="286">
        <v>117.53</v>
      </c>
      <c r="J277" s="287">
        <f>TRUNC(I277*H277,2)</f>
        <v>3.85</v>
      </c>
    </row>
    <row r="278" spans="1:10" ht="52.8" x14ac:dyDescent="0.25">
      <c r="A278" s="255" t="s">
        <v>3530</v>
      </c>
      <c r="B278" s="281" t="s">
        <v>6134</v>
      </c>
      <c r="C278" s="282" t="s">
        <v>6155</v>
      </c>
      <c r="D278" s="281" t="s">
        <v>170</v>
      </c>
      <c r="E278" s="281" t="s">
        <v>6156</v>
      </c>
      <c r="F278" s="283" t="s">
        <v>6153</v>
      </c>
      <c r="G278" s="284" t="s">
        <v>6157</v>
      </c>
      <c r="H278" s="285">
        <v>6.6900000000000001E-2</v>
      </c>
      <c r="I278" s="286">
        <v>47.12</v>
      </c>
      <c r="J278" s="287">
        <f>TRUNC(I278*H278,2)</f>
        <v>3.15</v>
      </c>
    </row>
    <row r="279" spans="1:10" ht="26.4" x14ac:dyDescent="0.25">
      <c r="A279" s="255" t="s">
        <v>3531</v>
      </c>
      <c r="B279" s="281" t="s">
        <v>6134</v>
      </c>
      <c r="C279" s="282" t="s">
        <v>6138</v>
      </c>
      <c r="D279" s="281" t="s">
        <v>170</v>
      </c>
      <c r="E279" s="281" t="s">
        <v>6139</v>
      </c>
      <c r="F279" s="283" t="s">
        <v>6140</v>
      </c>
      <c r="G279" s="284" t="s">
        <v>127</v>
      </c>
      <c r="H279" s="285">
        <v>6.4699999999999994E-2</v>
      </c>
      <c r="I279" s="286">
        <v>22.69</v>
      </c>
      <c r="J279" s="287">
        <f>TRUNC(I279*H279,2)</f>
        <v>1.46</v>
      </c>
    </row>
    <row r="280" spans="1:10" ht="26.4" x14ac:dyDescent="0.25">
      <c r="A280" s="255" t="s">
        <v>3532</v>
      </c>
      <c r="B280" s="281" t="s">
        <v>6134</v>
      </c>
      <c r="C280" s="282" t="s">
        <v>6141</v>
      </c>
      <c r="D280" s="281" t="s">
        <v>170</v>
      </c>
      <c r="E280" s="281" t="s">
        <v>6142</v>
      </c>
      <c r="F280" s="283" t="s">
        <v>6140</v>
      </c>
      <c r="G280" s="284" t="s">
        <v>127</v>
      </c>
      <c r="H280" s="285">
        <v>5.0799999999999998E-2</v>
      </c>
      <c r="I280" s="286">
        <v>15.84</v>
      </c>
      <c r="J280" s="287">
        <f>TRUNC(I280*H280,2)</f>
        <v>0.8</v>
      </c>
    </row>
    <row r="281" spans="1:10" ht="39.6" x14ac:dyDescent="0.25">
      <c r="A281" s="255" t="s">
        <v>3533</v>
      </c>
      <c r="B281" s="281" t="s">
        <v>6134</v>
      </c>
      <c r="C281" s="282" t="s">
        <v>6158</v>
      </c>
      <c r="D281" s="281" t="s">
        <v>170</v>
      </c>
      <c r="E281" s="281" t="s">
        <v>6159</v>
      </c>
      <c r="F281" s="283" t="s">
        <v>6145</v>
      </c>
      <c r="G281" s="284" t="s">
        <v>5824</v>
      </c>
      <c r="H281" s="285">
        <v>3.2399999999999998E-2</v>
      </c>
      <c r="I281" s="286">
        <v>1945.03</v>
      </c>
      <c r="J281" s="287">
        <f>TRUNC(I281*H281,2)</f>
        <v>63.01</v>
      </c>
    </row>
    <row r="282" spans="1:10" ht="26.4" x14ac:dyDescent="0.25">
      <c r="A282" s="255" t="s">
        <v>3534</v>
      </c>
      <c r="B282" s="269" t="s">
        <v>5814</v>
      </c>
      <c r="C282" s="270" t="s">
        <v>6160</v>
      </c>
      <c r="D282" s="269" t="s">
        <v>170</v>
      </c>
      <c r="E282" s="269" t="s">
        <v>6161</v>
      </c>
      <c r="F282" s="271" t="s">
        <v>5822</v>
      </c>
      <c r="G282" s="272" t="s">
        <v>101</v>
      </c>
      <c r="H282" s="273">
        <v>1</v>
      </c>
      <c r="I282" s="274">
        <v>190.52</v>
      </c>
      <c r="J282" s="275">
        <f>TRUNC(I282*H282,2)</f>
        <v>190.52</v>
      </c>
    </row>
    <row r="283" spans="1:10" ht="13.8" x14ac:dyDescent="0.25">
      <c r="A283" s="255" t="s">
        <v>3536</v>
      </c>
      <c r="B283" s="276"/>
      <c r="C283" s="276"/>
      <c r="D283" s="276"/>
      <c r="E283" s="276"/>
      <c r="F283" s="276"/>
      <c r="G283" s="276"/>
      <c r="H283" s="277" t="s">
        <v>6038</v>
      </c>
      <c r="I283" s="278">
        <v>0</v>
      </c>
      <c r="J283" s="279">
        <f>SUM(J275:J282)</f>
        <v>280.8</v>
      </c>
    </row>
    <row r="284" spans="1:10" ht="13.8" x14ac:dyDescent="0.25">
      <c r="A284" s="255" t="s">
        <v>3537</v>
      </c>
      <c r="B284" s="262"/>
      <c r="C284" s="262"/>
      <c r="D284" s="262"/>
      <c r="E284" s="262"/>
      <c r="F284" s="262"/>
      <c r="G284" s="262"/>
      <c r="H284" s="262"/>
      <c r="I284" s="280"/>
      <c r="J284" s="262"/>
    </row>
    <row r="285" spans="1:10" ht="13.8" x14ac:dyDescent="0.25">
      <c r="A285" s="255" t="s">
        <v>3538</v>
      </c>
      <c r="B285" s="256" t="s">
        <v>6162</v>
      </c>
      <c r="C285" s="257" t="s">
        <v>5802</v>
      </c>
      <c r="D285" s="256" t="s">
        <v>5803</v>
      </c>
      <c r="E285" s="256" t="s">
        <v>5804</v>
      </c>
      <c r="F285" s="258" t="s">
        <v>5805</v>
      </c>
      <c r="G285" s="259" t="s">
        <v>5806</v>
      </c>
      <c r="H285" s="257" t="s">
        <v>5807</v>
      </c>
      <c r="I285" s="260" t="s">
        <v>5808</v>
      </c>
      <c r="J285" s="257" t="s">
        <v>5809</v>
      </c>
    </row>
    <row r="286" spans="1:10" ht="79.2" x14ac:dyDescent="0.25">
      <c r="A286" s="255" t="s">
        <v>3539</v>
      </c>
      <c r="B286" s="262" t="s">
        <v>5810</v>
      </c>
      <c r="C286" s="263" t="s">
        <v>6163</v>
      </c>
      <c r="D286" s="262" t="s">
        <v>170</v>
      </c>
      <c r="E286" s="262" t="s">
        <v>6164</v>
      </c>
      <c r="F286" s="264" t="s">
        <v>6133</v>
      </c>
      <c r="G286" s="265" t="s">
        <v>101</v>
      </c>
      <c r="H286" s="266">
        <v>1</v>
      </c>
      <c r="I286" s="267"/>
      <c r="J286" s="268"/>
    </row>
    <row r="287" spans="1:10" ht="39.6" x14ac:dyDescent="0.25">
      <c r="A287" s="255" t="s">
        <v>3540</v>
      </c>
      <c r="B287" s="281" t="s">
        <v>6134</v>
      </c>
      <c r="C287" s="282" t="s">
        <v>6135</v>
      </c>
      <c r="D287" s="281" t="s">
        <v>170</v>
      </c>
      <c r="E287" s="281" t="s">
        <v>6136</v>
      </c>
      <c r="F287" s="283" t="s">
        <v>6137</v>
      </c>
      <c r="G287" s="284" t="s">
        <v>5824</v>
      </c>
      <c r="H287" s="285">
        <v>0.121</v>
      </c>
      <c r="I287" s="286">
        <v>222.37</v>
      </c>
      <c r="J287" s="287">
        <f>TRUNC(I287*H287,2)</f>
        <v>26.9</v>
      </c>
    </row>
    <row r="288" spans="1:10" ht="52.8" x14ac:dyDescent="0.25">
      <c r="A288" s="255" t="s">
        <v>3541</v>
      </c>
      <c r="B288" s="281" t="s">
        <v>6134</v>
      </c>
      <c r="C288" s="282" t="s">
        <v>6151</v>
      </c>
      <c r="D288" s="281" t="s">
        <v>170</v>
      </c>
      <c r="E288" s="281" t="s">
        <v>6152</v>
      </c>
      <c r="F288" s="283" t="s">
        <v>6153</v>
      </c>
      <c r="G288" s="284" t="s">
        <v>6154</v>
      </c>
      <c r="H288" s="285">
        <v>4.7100000000000003E-2</v>
      </c>
      <c r="I288" s="286">
        <v>117.53</v>
      </c>
      <c r="J288" s="287">
        <f>TRUNC(I288*H288,2)</f>
        <v>5.53</v>
      </c>
    </row>
    <row r="289" spans="1:10" ht="52.8" x14ac:dyDescent="0.25">
      <c r="A289" s="255" t="s">
        <v>3542</v>
      </c>
      <c r="B289" s="281" t="s">
        <v>6134</v>
      </c>
      <c r="C289" s="282" t="s">
        <v>6155</v>
      </c>
      <c r="D289" s="281" t="s">
        <v>170</v>
      </c>
      <c r="E289" s="281" t="s">
        <v>6156</v>
      </c>
      <c r="F289" s="283" t="s">
        <v>6153</v>
      </c>
      <c r="G289" s="284" t="s">
        <v>6157</v>
      </c>
      <c r="H289" s="285">
        <v>9.6000000000000002E-2</v>
      </c>
      <c r="I289" s="286">
        <v>47.12</v>
      </c>
      <c r="J289" s="287">
        <f>TRUNC(I289*H289,2)</f>
        <v>4.5199999999999996</v>
      </c>
    </row>
    <row r="290" spans="1:10" ht="26.4" x14ac:dyDescent="0.25">
      <c r="A290" s="255" t="s">
        <v>3543</v>
      </c>
      <c r="B290" s="281" t="s">
        <v>6134</v>
      </c>
      <c r="C290" s="282" t="s">
        <v>6138</v>
      </c>
      <c r="D290" s="281" t="s">
        <v>170</v>
      </c>
      <c r="E290" s="281" t="s">
        <v>6139</v>
      </c>
      <c r="F290" s="283" t="s">
        <v>6140</v>
      </c>
      <c r="G290" s="284" t="s">
        <v>127</v>
      </c>
      <c r="H290" s="285">
        <v>9.2799999999999994E-2</v>
      </c>
      <c r="I290" s="286">
        <v>22.69</v>
      </c>
      <c r="J290" s="287">
        <f>TRUNC(I290*H290,2)</f>
        <v>2.1</v>
      </c>
    </row>
    <row r="291" spans="1:10" ht="26.4" x14ac:dyDescent="0.25">
      <c r="A291" s="255" t="s">
        <v>3544</v>
      </c>
      <c r="B291" s="281" t="s">
        <v>6134</v>
      </c>
      <c r="C291" s="282" t="s">
        <v>6141</v>
      </c>
      <c r="D291" s="281" t="s">
        <v>170</v>
      </c>
      <c r="E291" s="281" t="s">
        <v>6142</v>
      </c>
      <c r="F291" s="283" t="s">
        <v>6140</v>
      </c>
      <c r="G291" s="284" t="s">
        <v>127</v>
      </c>
      <c r="H291" s="285">
        <v>7.2900000000000006E-2</v>
      </c>
      <c r="I291" s="286">
        <v>15.84</v>
      </c>
      <c r="J291" s="287">
        <f>TRUNC(I291*H291,2)</f>
        <v>1.1499999999999999</v>
      </c>
    </row>
    <row r="292" spans="1:10" ht="39.6" x14ac:dyDescent="0.25">
      <c r="A292" s="255" t="s">
        <v>3545</v>
      </c>
      <c r="B292" s="281" t="s">
        <v>6134</v>
      </c>
      <c r="C292" s="282" t="s">
        <v>6158</v>
      </c>
      <c r="D292" s="281" t="s">
        <v>170</v>
      </c>
      <c r="E292" s="281" t="s">
        <v>6159</v>
      </c>
      <c r="F292" s="283" t="s">
        <v>6145</v>
      </c>
      <c r="G292" s="284" t="s">
        <v>5824</v>
      </c>
      <c r="H292" s="285">
        <v>5.67E-2</v>
      </c>
      <c r="I292" s="286">
        <v>1945.03</v>
      </c>
      <c r="J292" s="287">
        <f>TRUNC(I292*H292,2)</f>
        <v>110.28</v>
      </c>
    </row>
    <row r="293" spans="1:10" ht="26.4" x14ac:dyDescent="0.25">
      <c r="A293" s="255" t="s">
        <v>3546</v>
      </c>
      <c r="B293" s="269" t="s">
        <v>5814</v>
      </c>
      <c r="C293" s="270" t="s">
        <v>6165</v>
      </c>
      <c r="D293" s="269" t="s">
        <v>170</v>
      </c>
      <c r="E293" s="269" t="s">
        <v>6166</v>
      </c>
      <c r="F293" s="271" t="s">
        <v>5822</v>
      </c>
      <c r="G293" s="272" t="s">
        <v>101</v>
      </c>
      <c r="H293" s="273">
        <v>1</v>
      </c>
      <c r="I293" s="274">
        <v>395.89</v>
      </c>
      <c r="J293" s="275">
        <f>TRUNC(I293*H293,2)</f>
        <v>395.89</v>
      </c>
    </row>
    <row r="294" spans="1:10" ht="13.8" x14ac:dyDescent="0.25">
      <c r="A294" s="255" t="s">
        <v>3548</v>
      </c>
      <c r="B294" s="276"/>
      <c r="C294" s="276"/>
      <c r="D294" s="276"/>
      <c r="E294" s="276"/>
      <c r="F294" s="276"/>
      <c r="G294" s="276"/>
      <c r="H294" s="277" t="s">
        <v>6038</v>
      </c>
      <c r="I294" s="278">
        <v>0</v>
      </c>
      <c r="J294" s="279">
        <f>SUM(J286:J293)</f>
        <v>546.37</v>
      </c>
    </row>
    <row r="295" spans="1:10" ht="13.8" x14ac:dyDescent="0.25">
      <c r="A295" s="255" t="s">
        <v>3549</v>
      </c>
      <c r="B295" s="262"/>
      <c r="C295" s="262"/>
      <c r="D295" s="262"/>
      <c r="E295" s="262"/>
      <c r="F295" s="262"/>
      <c r="G295" s="262"/>
      <c r="H295" s="262"/>
      <c r="I295" s="280"/>
      <c r="J295" s="262"/>
    </row>
    <row r="296" spans="1:10" ht="13.8" x14ac:dyDescent="0.25">
      <c r="A296" s="255" t="s">
        <v>3550</v>
      </c>
      <c r="B296" s="256" t="s">
        <v>6167</v>
      </c>
      <c r="C296" s="257" t="s">
        <v>5802</v>
      </c>
      <c r="D296" s="256" t="s">
        <v>5803</v>
      </c>
      <c r="E296" s="256" t="s">
        <v>5804</v>
      </c>
      <c r="F296" s="258" t="s">
        <v>5805</v>
      </c>
      <c r="G296" s="259" t="s">
        <v>5806</v>
      </c>
      <c r="H296" s="257" t="s">
        <v>5807</v>
      </c>
      <c r="I296" s="260" t="s">
        <v>5808</v>
      </c>
      <c r="J296" s="257" t="s">
        <v>5809</v>
      </c>
    </row>
    <row r="297" spans="1:10" ht="79.2" x14ac:dyDescent="0.25">
      <c r="A297" s="255" t="s">
        <v>3551</v>
      </c>
      <c r="B297" s="262" t="s">
        <v>5810</v>
      </c>
      <c r="C297" s="263" t="s">
        <v>6168</v>
      </c>
      <c r="D297" s="262" t="s">
        <v>170</v>
      </c>
      <c r="E297" s="262" t="s">
        <v>175</v>
      </c>
      <c r="F297" s="264" t="s">
        <v>6133</v>
      </c>
      <c r="G297" s="265" t="s">
        <v>101</v>
      </c>
      <c r="H297" s="266">
        <v>1</v>
      </c>
      <c r="I297" s="267"/>
      <c r="J297" s="268"/>
    </row>
    <row r="298" spans="1:10" ht="26.4" x14ac:dyDescent="0.25">
      <c r="A298" s="255" t="s">
        <v>3552</v>
      </c>
      <c r="B298" s="281" t="s">
        <v>6134</v>
      </c>
      <c r="C298" s="282" t="s">
        <v>6169</v>
      </c>
      <c r="D298" s="281" t="s">
        <v>170</v>
      </c>
      <c r="E298" s="281" t="s">
        <v>6170</v>
      </c>
      <c r="F298" s="283" t="s">
        <v>6140</v>
      </c>
      <c r="G298" s="284" t="s">
        <v>127</v>
      </c>
      <c r="H298" s="285">
        <v>6.6299999999999998E-2</v>
      </c>
      <c r="I298" s="286">
        <v>16.690000000000001</v>
      </c>
      <c r="J298" s="287">
        <f>TRUNC(I298*H298,2)</f>
        <v>1.1000000000000001</v>
      </c>
    </row>
    <row r="299" spans="1:10" ht="26.4" x14ac:dyDescent="0.25">
      <c r="A299" s="255" t="s">
        <v>3553</v>
      </c>
      <c r="B299" s="281" t="s">
        <v>6134</v>
      </c>
      <c r="C299" s="282" t="s">
        <v>6171</v>
      </c>
      <c r="D299" s="281" t="s">
        <v>170</v>
      </c>
      <c r="E299" s="281" t="s">
        <v>6172</v>
      </c>
      <c r="F299" s="283" t="s">
        <v>6140</v>
      </c>
      <c r="G299" s="284" t="s">
        <v>127</v>
      </c>
      <c r="H299" s="285">
        <v>6.6299999999999998E-2</v>
      </c>
      <c r="I299" s="286">
        <v>22.97</v>
      </c>
      <c r="J299" s="287">
        <f>TRUNC(I299*H299,2)</f>
        <v>1.52</v>
      </c>
    </row>
    <row r="300" spans="1:10" ht="26.4" x14ac:dyDescent="0.25">
      <c r="A300" s="255" t="s">
        <v>3554</v>
      </c>
      <c r="B300" s="269" t="s">
        <v>5814</v>
      </c>
      <c r="C300" s="270" t="s">
        <v>6173</v>
      </c>
      <c r="D300" s="269" t="s">
        <v>170</v>
      </c>
      <c r="E300" s="269" t="s">
        <v>6174</v>
      </c>
      <c r="F300" s="271" t="s">
        <v>5822</v>
      </c>
      <c r="G300" s="272" t="s">
        <v>101</v>
      </c>
      <c r="H300" s="273">
        <v>1</v>
      </c>
      <c r="I300" s="274">
        <v>1.05</v>
      </c>
      <c r="J300" s="275">
        <f>TRUNC(I300*H300,2)</f>
        <v>1.05</v>
      </c>
    </row>
    <row r="301" spans="1:10" ht="13.8" x14ac:dyDescent="0.25">
      <c r="A301" s="255" t="s">
        <v>3555</v>
      </c>
      <c r="B301" s="269" t="s">
        <v>5814</v>
      </c>
      <c r="C301" s="270" t="s">
        <v>6175</v>
      </c>
      <c r="D301" s="269" t="s">
        <v>170</v>
      </c>
      <c r="E301" s="269" t="s">
        <v>6176</v>
      </c>
      <c r="F301" s="271" t="s">
        <v>5822</v>
      </c>
      <c r="G301" s="272" t="s">
        <v>101</v>
      </c>
      <c r="H301" s="273">
        <v>1</v>
      </c>
      <c r="I301" s="274">
        <v>6.94</v>
      </c>
      <c r="J301" s="275">
        <f>TRUNC(I301*H301,2)</f>
        <v>6.94</v>
      </c>
    </row>
    <row r="302" spans="1:10" ht="13.8" x14ac:dyDescent="0.25">
      <c r="A302" s="255" t="s">
        <v>3557</v>
      </c>
      <c r="B302" s="276"/>
      <c r="C302" s="276"/>
      <c r="D302" s="276"/>
      <c r="E302" s="276"/>
      <c r="F302" s="276"/>
      <c r="G302" s="276"/>
      <c r="H302" s="277" t="s">
        <v>6038</v>
      </c>
      <c r="I302" s="278">
        <v>0</v>
      </c>
      <c r="J302" s="279">
        <f>SUM(J297:J301)</f>
        <v>10.61</v>
      </c>
    </row>
    <row r="303" spans="1:10" ht="13.8" x14ac:dyDescent="0.25">
      <c r="A303" s="255" t="s">
        <v>3558</v>
      </c>
      <c r="B303" s="262"/>
      <c r="C303" s="262"/>
      <c r="D303" s="262"/>
      <c r="E303" s="262"/>
      <c r="F303" s="262"/>
      <c r="G303" s="262"/>
      <c r="H303" s="262"/>
      <c r="I303" s="280"/>
      <c r="J303" s="262"/>
    </row>
    <row r="304" spans="1:10" ht="13.8" x14ac:dyDescent="0.25">
      <c r="A304" s="255" t="s">
        <v>3559</v>
      </c>
      <c r="B304" s="256" t="s">
        <v>6177</v>
      </c>
      <c r="C304" s="257" t="s">
        <v>5802</v>
      </c>
      <c r="D304" s="256" t="s">
        <v>5803</v>
      </c>
      <c r="E304" s="256" t="s">
        <v>5804</v>
      </c>
      <c r="F304" s="258" t="s">
        <v>5805</v>
      </c>
      <c r="G304" s="259" t="s">
        <v>5806</v>
      </c>
      <c r="H304" s="257" t="s">
        <v>5807</v>
      </c>
      <c r="I304" s="260" t="s">
        <v>5808</v>
      </c>
      <c r="J304" s="257" t="s">
        <v>5809</v>
      </c>
    </row>
    <row r="305" spans="1:10" ht="79.2" x14ac:dyDescent="0.25">
      <c r="A305" s="255" t="s">
        <v>3560</v>
      </c>
      <c r="B305" s="262" t="s">
        <v>5810</v>
      </c>
      <c r="C305" s="263" t="s">
        <v>6178</v>
      </c>
      <c r="D305" s="262" t="s">
        <v>170</v>
      </c>
      <c r="E305" s="262" t="s">
        <v>177</v>
      </c>
      <c r="F305" s="264" t="s">
        <v>6133</v>
      </c>
      <c r="G305" s="265" t="s">
        <v>101</v>
      </c>
      <c r="H305" s="266">
        <v>1</v>
      </c>
      <c r="I305" s="267"/>
      <c r="J305" s="268"/>
    </row>
    <row r="306" spans="1:10" ht="26.4" x14ac:dyDescent="0.25">
      <c r="A306" s="255" t="s">
        <v>3561</v>
      </c>
      <c r="B306" s="281" t="s">
        <v>6134</v>
      </c>
      <c r="C306" s="282" t="s">
        <v>6169</v>
      </c>
      <c r="D306" s="281" t="s">
        <v>170</v>
      </c>
      <c r="E306" s="281" t="s">
        <v>6170</v>
      </c>
      <c r="F306" s="283" t="s">
        <v>6140</v>
      </c>
      <c r="G306" s="284" t="s">
        <v>127</v>
      </c>
      <c r="H306" s="285">
        <v>1.3238014545454539</v>
      </c>
      <c r="I306" s="286">
        <v>16.690000000000001</v>
      </c>
      <c r="J306" s="287">
        <f>TRUNC(I306*H306,2)</f>
        <v>22.09</v>
      </c>
    </row>
    <row r="307" spans="1:10" ht="26.4" x14ac:dyDescent="0.25">
      <c r="A307" s="255" t="s">
        <v>3562</v>
      </c>
      <c r="B307" s="281" t="s">
        <v>6134</v>
      </c>
      <c r="C307" s="282" t="s">
        <v>6171</v>
      </c>
      <c r="D307" s="281" t="s">
        <v>170</v>
      </c>
      <c r="E307" s="281" t="s">
        <v>6172</v>
      </c>
      <c r="F307" s="283" t="s">
        <v>6140</v>
      </c>
      <c r="G307" s="284" t="s">
        <v>127</v>
      </c>
      <c r="H307" s="285">
        <v>1.3231999999999999</v>
      </c>
      <c r="I307" s="286">
        <v>22.97</v>
      </c>
      <c r="J307" s="287">
        <f>TRUNC(I307*H307,2)</f>
        <v>30.39</v>
      </c>
    </row>
    <row r="308" spans="1:10" ht="26.4" x14ac:dyDescent="0.25">
      <c r="A308" s="255" t="s">
        <v>3563</v>
      </c>
      <c r="B308" s="269" t="s">
        <v>5814</v>
      </c>
      <c r="C308" s="270" t="s">
        <v>6179</v>
      </c>
      <c r="D308" s="269" t="s">
        <v>170</v>
      </c>
      <c r="E308" s="269" t="s">
        <v>6180</v>
      </c>
      <c r="F308" s="271" t="s">
        <v>5822</v>
      </c>
      <c r="G308" s="272" t="s">
        <v>101</v>
      </c>
      <c r="H308" s="273">
        <v>3</v>
      </c>
      <c r="I308" s="274">
        <v>9.4</v>
      </c>
      <c r="J308" s="275">
        <f>TRUNC(I308*H308,2)</f>
        <v>28.2</v>
      </c>
    </row>
    <row r="309" spans="1:10" ht="13.8" x14ac:dyDescent="0.25">
      <c r="A309" s="255" t="s">
        <v>3564</v>
      </c>
      <c r="B309" s="269" t="s">
        <v>5814</v>
      </c>
      <c r="C309" s="270" t="s">
        <v>6181</v>
      </c>
      <c r="D309" s="269" t="s">
        <v>170</v>
      </c>
      <c r="E309" s="269" t="s">
        <v>6182</v>
      </c>
      <c r="F309" s="271" t="s">
        <v>5822</v>
      </c>
      <c r="G309" s="272" t="s">
        <v>101</v>
      </c>
      <c r="H309" s="273">
        <v>1</v>
      </c>
      <c r="I309" s="274">
        <v>709.84</v>
      </c>
      <c r="J309" s="275">
        <f>TRUNC(I309*H309,2)</f>
        <v>709.84</v>
      </c>
    </row>
    <row r="310" spans="1:10" ht="13.8" x14ac:dyDescent="0.25">
      <c r="A310" s="255" t="s">
        <v>3566</v>
      </c>
      <c r="B310" s="276"/>
      <c r="C310" s="276"/>
      <c r="D310" s="276"/>
      <c r="E310" s="276"/>
      <c r="F310" s="276"/>
      <c r="G310" s="276"/>
      <c r="H310" s="277" t="s">
        <v>6038</v>
      </c>
      <c r="I310" s="278">
        <v>0</v>
      </c>
      <c r="J310" s="279">
        <f>SUM(J305:J309)</f>
        <v>790.52</v>
      </c>
    </row>
    <row r="311" spans="1:10" ht="13.8" x14ac:dyDescent="0.25">
      <c r="A311" s="255" t="s">
        <v>3567</v>
      </c>
      <c r="B311" s="262"/>
      <c r="C311" s="262"/>
      <c r="D311" s="262"/>
      <c r="E311" s="262"/>
      <c r="F311" s="262"/>
      <c r="G311" s="262"/>
      <c r="H311" s="262"/>
      <c r="I311" s="280"/>
      <c r="J311" s="262"/>
    </row>
    <row r="312" spans="1:10" ht="13.8" x14ac:dyDescent="0.25">
      <c r="A312" s="255" t="s">
        <v>3568</v>
      </c>
      <c r="B312" s="256" t="s">
        <v>6183</v>
      </c>
      <c r="C312" s="257" t="s">
        <v>5802</v>
      </c>
      <c r="D312" s="256" t="s">
        <v>5803</v>
      </c>
      <c r="E312" s="256" t="s">
        <v>5804</v>
      </c>
      <c r="F312" s="258" t="s">
        <v>5805</v>
      </c>
      <c r="G312" s="259" t="s">
        <v>5806</v>
      </c>
      <c r="H312" s="257" t="s">
        <v>5807</v>
      </c>
      <c r="I312" s="260" t="s">
        <v>5808</v>
      </c>
      <c r="J312" s="257" t="s">
        <v>5809</v>
      </c>
    </row>
    <row r="313" spans="1:10" ht="26.4" x14ac:dyDescent="0.25">
      <c r="A313" s="255" t="s">
        <v>3569</v>
      </c>
      <c r="B313" s="262" t="s">
        <v>5810</v>
      </c>
      <c r="C313" s="263" t="s">
        <v>6184</v>
      </c>
      <c r="D313" s="262" t="s">
        <v>5812</v>
      </c>
      <c r="E313" s="262" t="s">
        <v>179</v>
      </c>
      <c r="F313" s="264">
        <v>7</v>
      </c>
      <c r="G313" s="265" t="s">
        <v>6185</v>
      </c>
      <c r="H313" s="266">
        <v>1</v>
      </c>
      <c r="I313" s="267"/>
      <c r="J313" s="268"/>
    </row>
    <row r="314" spans="1:10" ht="26.4" x14ac:dyDescent="0.25">
      <c r="A314" s="255" t="s">
        <v>3570</v>
      </c>
      <c r="B314" s="269" t="s">
        <v>5814</v>
      </c>
      <c r="C314" s="270" t="s">
        <v>5854</v>
      </c>
      <c r="D314" s="269" t="s">
        <v>5812</v>
      </c>
      <c r="E314" s="269" t="s">
        <v>5567</v>
      </c>
      <c r="F314" s="271" t="s">
        <v>5817</v>
      </c>
      <c r="G314" s="272" t="s">
        <v>33</v>
      </c>
      <c r="H314" s="273">
        <v>0.9</v>
      </c>
      <c r="I314" s="274">
        <v>12.28</v>
      </c>
      <c r="J314" s="275">
        <f>TRUNC(I314*H314,2)</f>
        <v>11.05</v>
      </c>
    </row>
    <row r="315" spans="1:10" ht="26.4" x14ac:dyDescent="0.25">
      <c r="A315" s="255" t="s">
        <v>3571</v>
      </c>
      <c r="B315" s="269" t="s">
        <v>5814</v>
      </c>
      <c r="C315" s="270" t="s">
        <v>5834</v>
      </c>
      <c r="D315" s="269" t="s">
        <v>5812</v>
      </c>
      <c r="E315" s="269" t="s">
        <v>5613</v>
      </c>
      <c r="F315" s="271" t="s">
        <v>5817</v>
      </c>
      <c r="G315" s="272" t="s">
        <v>33</v>
      </c>
      <c r="H315" s="273">
        <v>0.9</v>
      </c>
      <c r="I315" s="274">
        <v>18.62</v>
      </c>
      <c r="J315" s="275">
        <f>TRUNC(I315*H315,2)</f>
        <v>16.75</v>
      </c>
    </row>
    <row r="316" spans="1:10" ht="26.4" x14ac:dyDescent="0.25">
      <c r="A316" s="255" t="s">
        <v>3572</v>
      </c>
      <c r="B316" s="269" t="s">
        <v>5814</v>
      </c>
      <c r="C316" s="270" t="s">
        <v>6186</v>
      </c>
      <c r="D316" s="269" t="s">
        <v>5812</v>
      </c>
      <c r="E316" s="269" t="s">
        <v>179</v>
      </c>
      <c r="F316" s="271" t="s">
        <v>5822</v>
      </c>
      <c r="G316" s="272" t="s">
        <v>5573</v>
      </c>
      <c r="H316" s="273">
        <v>1</v>
      </c>
      <c r="I316" s="274">
        <v>253.91</v>
      </c>
      <c r="J316" s="275">
        <f>TRUNC(I316*H316,2)</f>
        <v>253.91</v>
      </c>
    </row>
    <row r="317" spans="1:10" ht="13.8" x14ac:dyDescent="0.25">
      <c r="A317" s="255" t="s">
        <v>3574</v>
      </c>
      <c r="B317" s="276"/>
      <c r="C317" s="276"/>
      <c r="D317" s="276"/>
      <c r="E317" s="276"/>
      <c r="F317" s="276"/>
      <c r="G317" s="276"/>
      <c r="H317" s="277" t="s">
        <v>6038</v>
      </c>
      <c r="I317" s="278">
        <v>0</v>
      </c>
      <c r="J317" s="279">
        <f>SUM(J313:J316)</f>
        <v>281.70999999999998</v>
      </c>
    </row>
    <row r="318" spans="1:10" ht="13.8" x14ac:dyDescent="0.25">
      <c r="A318" s="255" t="s">
        <v>3575</v>
      </c>
      <c r="B318" s="262"/>
      <c r="C318" s="262"/>
      <c r="D318" s="262"/>
      <c r="E318" s="262"/>
      <c r="F318" s="262"/>
      <c r="G318" s="262"/>
      <c r="H318" s="262"/>
      <c r="I318" s="280"/>
      <c r="J318" s="262"/>
    </row>
    <row r="319" spans="1:10" ht="13.8" x14ac:dyDescent="0.25">
      <c r="A319" s="255" t="s">
        <v>3576</v>
      </c>
      <c r="B319" s="256" t="s">
        <v>6187</v>
      </c>
      <c r="C319" s="257" t="s">
        <v>5802</v>
      </c>
      <c r="D319" s="256" t="s">
        <v>5803</v>
      </c>
      <c r="E319" s="256" t="s">
        <v>5804</v>
      </c>
      <c r="F319" s="258" t="s">
        <v>5805</v>
      </c>
      <c r="G319" s="259" t="s">
        <v>5806</v>
      </c>
      <c r="H319" s="257" t="s">
        <v>5807</v>
      </c>
      <c r="I319" s="260" t="s">
        <v>5808</v>
      </c>
      <c r="J319" s="257" t="s">
        <v>5809</v>
      </c>
    </row>
    <row r="320" spans="1:10" ht="79.2" x14ac:dyDescent="0.25">
      <c r="A320" s="255" t="s">
        <v>3577</v>
      </c>
      <c r="B320" s="262" t="s">
        <v>5810</v>
      </c>
      <c r="C320" s="263" t="s">
        <v>6188</v>
      </c>
      <c r="D320" s="262" t="s">
        <v>170</v>
      </c>
      <c r="E320" s="262" t="s">
        <v>181</v>
      </c>
      <c r="F320" s="264" t="s">
        <v>6133</v>
      </c>
      <c r="G320" s="265" t="s">
        <v>101</v>
      </c>
      <c r="H320" s="266">
        <v>1</v>
      </c>
      <c r="I320" s="267"/>
      <c r="J320" s="268"/>
    </row>
    <row r="321" spans="1:10" ht="26.4" x14ac:dyDescent="0.25">
      <c r="A321" s="255" t="s">
        <v>3578</v>
      </c>
      <c r="B321" s="281" t="s">
        <v>6134</v>
      </c>
      <c r="C321" s="282" t="s">
        <v>6169</v>
      </c>
      <c r="D321" s="281" t="s">
        <v>170</v>
      </c>
      <c r="E321" s="281" t="s">
        <v>6170</v>
      </c>
      <c r="F321" s="283" t="s">
        <v>6140</v>
      </c>
      <c r="G321" s="284" t="s">
        <v>127</v>
      </c>
      <c r="H321" s="285">
        <v>0.1988</v>
      </c>
      <c r="I321" s="286">
        <v>16.690000000000001</v>
      </c>
      <c r="J321" s="287">
        <f>TRUNC(I321*H321,2)</f>
        <v>3.31</v>
      </c>
    </row>
    <row r="322" spans="1:10" ht="26.4" x14ac:dyDescent="0.25">
      <c r="A322" s="255" t="s">
        <v>3579</v>
      </c>
      <c r="B322" s="281" t="s">
        <v>6134</v>
      </c>
      <c r="C322" s="282" t="s">
        <v>6171</v>
      </c>
      <c r="D322" s="281" t="s">
        <v>170</v>
      </c>
      <c r="E322" s="281" t="s">
        <v>6172</v>
      </c>
      <c r="F322" s="283" t="s">
        <v>6140</v>
      </c>
      <c r="G322" s="284" t="s">
        <v>127</v>
      </c>
      <c r="H322" s="285">
        <v>0.1988</v>
      </c>
      <c r="I322" s="286">
        <v>22.97</v>
      </c>
      <c r="J322" s="287">
        <f>TRUNC(I322*H322,2)</f>
        <v>4.5599999999999996</v>
      </c>
    </row>
    <row r="323" spans="1:10" ht="26.4" x14ac:dyDescent="0.25">
      <c r="A323" s="255" t="s">
        <v>3580</v>
      </c>
      <c r="B323" s="269" t="s">
        <v>5814</v>
      </c>
      <c r="C323" s="270" t="s">
        <v>6173</v>
      </c>
      <c r="D323" s="269" t="s">
        <v>170</v>
      </c>
      <c r="E323" s="269" t="s">
        <v>6174</v>
      </c>
      <c r="F323" s="271" t="s">
        <v>5822</v>
      </c>
      <c r="G323" s="272" t="s">
        <v>101</v>
      </c>
      <c r="H323" s="273">
        <v>3</v>
      </c>
      <c r="I323" s="274">
        <v>1.05</v>
      </c>
      <c r="J323" s="275">
        <f>TRUNC(I323*H323,2)</f>
        <v>3.15</v>
      </c>
    </row>
    <row r="324" spans="1:10" ht="13.8" x14ac:dyDescent="0.25">
      <c r="A324" s="255" t="s">
        <v>3581</v>
      </c>
      <c r="B324" s="269" t="s">
        <v>5814</v>
      </c>
      <c r="C324" s="270" t="s">
        <v>6189</v>
      </c>
      <c r="D324" s="269" t="s">
        <v>170</v>
      </c>
      <c r="E324" s="269" t="s">
        <v>6190</v>
      </c>
      <c r="F324" s="271" t="s">
        <v>5822</v>
      </c>
      <c r="G324" s="272" t="s">
        <v>101</v>
      </c>
      <c r="H324" s="273">
        <v>1</v>
      </c>
      <c r="I324" s="274">
        <v>48.81</v>
      </c>
      <c r="J324" s="275">
        <f>TRUNC(I324*H324,2)</f>
        <v>48.81</v>
      </c>
    </row>
    <row r="325" spans="1:10" ht="13.8" x14ac:dyDescent="0.25">
      <c r="A325" s="255" t="s">
        <v>3583</v>
      </c>
      <c r="B325" s="276"/>
      <c r="C325" s="276"/>
      <c r="D325" s="276"/>
      <c r="E325" s="276"/>
      <c r="F325" s="276"/>
      <c r="G325" s="276"/>
      <c r="H325" s="277" t="s">
        <v>6038</v>
      </c>
      <c r="I325" s="278">
        <v>0</v>
      </c>
      <c r="J325" s="279">
        <f>SUM(J320:J324)</f>
        <v>59.83</v>
      </c>
    </row>
    <row r="326" spans="1:10" ht="13.8" x14ac:dyDescent="0.25">
      <c r="A326" s="255" t="s">
        <v>3584</v>
      </c>
      <c r="B326" s="262"/>
      <c r="C326" s="262"/>
      <c r="D326" s="262"/>
      <c r="E326" s="262"/>
      <c r="F326" s="262"/>
      <c r="G326" s="262"/>
      <c r="H326" s="262"/>
      <c r="I326" s="280"/>
      <c r="J326" s="262"/>
    </row>
    <row r="327" spans="1:10" ht="13.8" x14ac:dyDescent="0.25">
      <c r="A327" s="255" t="s">
        <v>3585</v>
      </c>
      <c r="B327" s="256" t="s">
        <v>6191</v>
      </c>
      <c r="C327" s="257" t="s">
        <v>5802</v>
      </c>
      <c r="D327" s="256" t="s">
        <v>5803</v>
      </c>
      <c r="E327" s="256" t="s">
        <v>5804</v>
      </c>
      <c r="F327" s="258" t="s">
        <v>5805</v>
      </c>
      <c r="G327" s="259" t="s">
        <v>5806</v>
      </c>
      <c r="H327" s="257" t="s">
        <v>5807</v>
      </c>
      <c r="I327" s="260" t="s">
        <v>5808</v>
      </c>
      <c r="J327" s="257" t="s">
        <v>5809</v>
      </c>
    </row>
    <row r="328" spans="1:10" ht="79.2" x14ac:dyDescent="0.25">
      <c r="A328" s="255" t="s">
        <v>3586</v>
      </c>
      <c r="B328" s="262" t="s">
        <v>5810</v>
      </c>
      <c r="C328" s="263" t="s">
        <v>6192</v>
      </c>
      <c r="D328" s="262" t="s">
        <v>170</v>
      </c>
      <c r="E328" s="262" t="s">
        <v>183</v>
      </c>
      <c r="F328" s="264" t="s">
        <v>6133</v>
      </c>
      <c r="G328" s="265" t="s">
        <v>101</v>
      </c>
      <c r="H328" s="266">
        <v>1</v>
      </c>
      <c r="I328" s="267"/>
      <c r="J328" s="268"/>
    </row>
    <row r="329" spans="1:10" ht="26.4" x14ac:dyDescent="0.25">
      <c r="A329" s="255" t="s">
        <v>3587</v>
      </c>
      <c r="B329" s="281" t="s">
        <v>6134</v>
      </c>
      <c r="C329" s="282" t="s">
        <v>6169</v>
      </c>
      <c r="D329" s="281" t="s">
        <v>170</v>
      </c>
      <c r="E329" s="281" t="s">
        <v>6170</v>
      </c>
      <c r="F329" s="283" t="s">
        <v>6140</v>
      </c>
      <c r="G329" s="284" t="s">
        <v>127</v>
      </c>
      <c r="H329" s="285">
        <v>0.27339999999999998</v>
      </c>
      <c r="I329" s="286">
        <v>16.690000000000001</v>
      </c>
      <c r="J329" s="287">
        <f>TRUNC(I329*H329,2)</f>
        <v>4.5599999999999996</v>
      </c>
    </row>
    <row r="330" spans="1:10" ht="26.4" x14ac:dyDescent="0.25">
      <c r="A330" s="255" t="s">
        <v>3588</v>
      </c>
      <c r="B330" s="281" t="s">
        <v>6134</v>
      </c>
      <c r="C330" s="282" t="s">
        <v>6171</v>
      </c>
      <c r="D330" s="281" t="s">
        <v>170</v>
      </c>
      <c r="E330" s="281" t="s">
        <v>6172</v>
      </c>
      <c r="F330" s="283" t="s">
        <v>6140</v>
      </c>
      <c r="G330" s="284" t="s">
        <v>127</v>
      </c>
      <c r="H330" s="285">
        <v>0.27339999999999998</v>
      </c>
      <c r="I330" s="286">
        <v>22.97</v>
      </c>
      <c r="J330" s="287">
        <f>TRUNC(I330*H330,2)</f>
        <v>6.27</v>
      </c>
    </row>
    <row r="331" spans="1:10" ht="26.4" x14ac:dyDescent="0.25">
      <c r="A331" s="255" t="s">
        <v>3589</v>
      </c>
      <c r="B331" s="269" t="s">
        <v>5814</v>
      </c>
      <c r="C331" s="270" t="s">
        <v>6193</v>
      </c>
      <c r="D331" s="269" t="s">
        <v>170</v>
      </c>
      <c r="E331" s="269" t="s">
        <v>6194</v>
      </c>
      <c r="F331" s="271" t="s">
        <v>5822</v>
      </c>
      <c r="G331" s="272" t="s">
        <v>101</v>
      </c>
      <c r="H331" s="273">
        <v>3</v>
      </c>
      <c r="I331" s="274">
        <v>1.25</v>
      </c>
      <c r="J331" s="275">
        <f>TRUNC(I331*H331,2)</f>
        <v>3.75</v>
      </c>
    </row>
    <row r="332" spans="1:10" ht="13.8" x14ac:dyDescent="0.25">
      <c r="A332" s="255" t="s">
        <v>3590</v>
      </c>
      <c r="B332" s="269" t="s">
        <v>5814</v>
      </c>
      <c r="C332" s="270" t="s">
        <v>6189</v>
      </c>
      <c r="D332" s="269" t="s">
        <v>170</v>
      </c>
      <c r="E332" s="269" t="s">
        <v>6190</v>
      </c>
      <c r="F332" s="271" t="s">
        <v>5822</v>
      </c>
      <c r="G332" s="272" t="s">
        <v>101</v>
      </c>
      <c r="H332" s="273">
        <v>1</v>
      </c>
      <c r="I332" s="274">
        <v>48.81</v>
      </c>
      <c r="J332" s="275">
        <f>TRUNC(I332*H332,2)</f>
        <v>48.81</v>
      </c>
    </row>
    <row r="333" spans="1:10" ht="13.8" x14ac:dyDescent="0.25">
      <c r="A333" s="255" t="s">
        <v>3592</v>
      </c>
      <c r="B333" s="276"/>
      <c r="C333" s="276"/>
      <c r="D333" s="276"/>
      <c r="E333" s="276"/>
      <c r="F333" s="276"/>
      <c r="G333" s="276"/>
      <c r="H333" s="277" t="s">
        <v>6038</v>
      </c>
      <c r="I333" s="278">
        <v>0</v>
      </c>
      <c r="J333" s="279">
        <f>SUM(J328:J332)</f>
        <v>63.39</v>
      </c>
    </row>
    <row r="334" spans="1:10" ht="13.8" x14ac:dyDescent="0.25">
      <c r="A334" s="255" t="s">
        <v>3593</v>
      </c>
      <c r="B334" s="262"/>
      <c r="C334" s="262"/>
      <c r="D334" s="262"/>
      <c r="E334" s="262"/>
      <c r="F334" s="262"/>
      <c r="G334" s="262"/>
      <c r="H334" s="262"/>
      <c r="I334" s="280"/>
      <c r="J334" s="262"/>
    </row>
    <row r="335" spans="1:10" ht="13.8" x14ac:dyDescent="0.25">
      <c r="A335" s="255" t="s">
        <v>3594</v>
      </c>
      <c r="B335" s="256" t="s">
        <v>6195</v>
      </c>
      <c r="C335" s="257" t="s">
        <v>5802</v>
      </c>
      <c r="D335" s="256" t="s">
        <v>5803</v>
      </c>
      <c r="E335" s="256" t="s">
        <v>5804</v>
      </c>
      <c r="F335" s="258" t="s">
        <v>5805</v>
      </c>
      <c r="G335" s="259" t="s">
        <v>5806</v>
      </c>
      <c r="H335" s="257" t="s">
        <v>5807</v>
      </c>
      <c r="I335" s="260" t="s">
        <v>5808</v>
      </c>
      <c r="J335" s="257" t="s">
        <v>5809</v>
      </c>
    </row>
    <row r="336" spans="1:10" ht="79.2" x14ac:dyDescent="0.25">
      <c r="A336" s="255" t="s">
        <v>3595</v>
      </c>
      <c r="B336" s="262" t="s">
        <v>5810</v>
      </c>
      <c r="C336" s="263" t="s">
        <v>6196</v>
      </c>
      <c r="D336" s="262" t="s">
        <v>170</v>
      </c>
      <c r="E336" s="262" t="s">
        <v>6197</v>
      </c>
      <c r="F336" s="264" t="s">
        <v>6133</v>
      </c>
      <c r="G336" s="265" t="s">
        <v>101</v>
      </c>
      <c r="H336" s="266">
        <v>1</v>
      </c>
      <c r="I336" s="267"/>
      <c r="J336" s="268"/>
    </row>
    <row r="337" spans="1:10" ht="26.4" x14ac:dyDescent="0.25">
      <c r="A337" s="255" t="s">
        <v>3596</v>
      </c>
      <c r="B337" s="281" t="s">
        <v>6134</v>
      </c>
      <c r="C337" s="282" t="s">
        <v>6169</v>
      </c>
      <c r="D337" s="281" t="s">
        <v>170</v>
      </c>
      <c r="E337" s="281" t="s">
        <v>6170</v>
      </c>
      <c r="F337" s="283" t="s">
        <v>6140</v>
      </c>
      <c r="G337" s="284" t="s">
        <v>127</v>
      </c>
      <c r="H337" s="285">
        <v>0.40570000000000001</v>
      </c>
      <c r="I337" s="286">
        <v>16.690000000000001</v>
      </c>
      <c r="J337" s="287">
        <f>TRUNC(I337*H337,2)</f>
        <v>6.77</v>
      </c>
    </row>
    <row r="338" spans="1:10" ht="26.4" x14ac:dyDescent="0.25">
      <c r="A338" s="255" t="s">
        <v>3597</v>
      </c>
      <c r="B338" s="281" t="s">
        <v>6134</v>
      </c>
      <c r="C338" s="282" t="s">
        <v>6171</v>
      </c>
      <c r="D338" s="281" t="s">
        <v>170</v>
      </c>
      <c r="E338" s="281" t="s">
        <v>6172</v>
      </c>
      <c r="F338" s="283" t="s">
        <v>6140</v>
      </c>
      <c r="G338" s="284" t="s">
        <v>127</v>
      </c>
      <c r="H338" s="285">
        <v>0.40570000000000001</v>
      </c>
      <c r="I338" s="286">
        <v>22.97</v>
      </c>
      <c r="J338" s="287">
        <f>TRUNC(I338*H338,2)</f>
        <v>9.31</v>
      </c>
    </row>
    <row r="339" spans="1:10" ht="26.4" x14ac:dyDescent="0.25">
      <c r="A339" s="255" t="s">
        <v>3598</v>
      </c>
      <c r="B339" s="269" t="s">
        <v>5814</v>
      </c>
      <c r="C339" s="270" t="s">
        <v>6198</v>
      </c>
      <c r="D339" s="269" t="s">
        <v>170</v>
      </c>
      <c r="E339" s="269" t="s">
        <v>6199</v>
      </c>
      <c r="F339" s="271" t="s">
        <v>5822</v>
      </c>
      <c r="G339" s="272" t="s">
        <v>101</v>
      </c>
      <c r="H339" s="273">
        <v>3</v>
      </c>
      <c r="I339" s="274">
        <v>1.35</v>
      </c>
      <c r="J339" s="275">
        <f>TRUNC(I339*H339,2)</f>
        <v>4.05</v>
      </c>
    </row>
    <row r="340" spans="1:10" ht="13.8" x14ac:dyDescent="0.25">
      <c r="A340" s="255" t="s">
        <v>3599</v>
      </c>
      <c r="B340" s="269" t="s">
        <v>5814</v>
      </c>
      <c r="C340" s="270" t="s">
        <v>6189</v>
      </c>
      <c r="D340" s="269" t="s">
        <v>170</v>
      </c>
      <c r="E340" s="269" t="s">
        <v>6190</v>
      </c>
      <c r="F340" s="271" t="s">
        <v>5822</v>
      </c>
      <c r="G340" s="272" t="s">
        <v>101</v>
      </c>
      <c r="H340" s="273">
        <v>1</v>
      </c>
      <c r="I340" s="274">
        <v>48.8</v>
      </c>
      <c r="J340" s="275">
        <f>TRUNC(I340*H340,2)</f>
        <v>48.8</v>
      </c>
    </row>
    <row r="341" spans="1:10" ht="13.8" x14ac:dyDescent="0.25">
      <c r="A341" s="255" t="s">
        <v>3601</v>
      </c>
      <c r="B341" s="276"/>
      <c r="C341" s="276"/>
      <c r="D341" s="276"/>
      <c r="E341" s="276"/>
      <c r="F341" s="276"/>
      <c r="G341" s="276"/>
      <c r="H341" s="277" t="s">
        <v>6038</v>
      </c>
      <c r="I341" s="278">
        <v>0</v>
      </c>
      <c r="J341" s="279">
        <f>SUM(J336:J340)</f>
        <v>68.929999999999993</v>
      </c>
    </row>
    <row r="342" spans="1:10" ht="13.8" x14ac:dyDescent="0.25">
      <c r="A342" s="255" t="s">
        <v>3602</v>
      </c>
      <c r="B342" s="262"/>
      <c r="C342" s="262"/>
      <c r="D342" s="262"/>
      <c r="E342" s="262"/>
      <c r="F342" s="262"/>
      <c r="G342" s="262"/>
      <c r="H342" s="262"/>
      <c r="I342" s="280"/>
      <c r="J342" s="262"/>
    </row>
    <row r="343" spans="1:10" ht="13.8" x14ac:dyDescent="0.25">
      <c r="A343" s="255" t="s">
        <v>3603</v>
      </c>
      <c r="B343" s="256" t="s">
        <v>6200</v>
      </c>
      <c r="C343" s="257" t="s">
        <v>5802</v>
      </c>
      <c r="D343" s="256" t="s">
        <v>5803</v>
      </c>
      <c r="E343" s="256" t="s">
        <v>5804</v>
      </c>
      <c r="F343" s="258" t="s">
        <v>5805</v>
      </c>
      <c r="G343" s="259" t="s">
        <v>5806</v>
      </c>
      <c r="H343" s="257" t="s">
        <v>5807</v>
      </c>
      <c r="I343" s="260" t="s">
        <v>5808</v>
      </c>
      <c r="J343" s="257" t="s">
        <v>5809</v>
      </c>
    </row>
    <row r="344" spans="1:10" ht="26.4" x14ac:dyDescent="0.25">
      <c r="A344" s="255" t="s">
        <v>3604</v>
      </c>
      <c r="B344" s="262" t="s">
        <v>5810</v>
      </c>
      <c r="C344" s="263" t="s">
        <v>6201</v>
      </c>
      <c r="D344" s="262" t="s">
        <v>5812</v>
      </c>
      <c r="E344" s="262" t="s">
        <v>186</v>
      </c>
      <c r="F344" s="264">
        <v>7</v>
      </c>
      <c r="G344" s="265" t="s">
        <v>6185</v>
      </c>
      <c r="H344" s="266">
        <v>1</v>
      </c>
      <c r="I344" s="267"/>
      <c r="J344" s="268"/>
    </row>
    <row r="345" spans="1:10" ht="26.4" x14ac:dyDescent="0.25">
      <c r="A345" s="255" t="s">
        <v>3605</v>
      </c>
      <c r="B345" s="269" t="s">
        <v>5814</v>
      </c>
      <c r="C345" s="270" t="s">
        <v>5834</v>
      </c>
      <c r="D345" s="269" t="s">
        <v>5812</v>
      </c>
      <c r="E345" s="269" t="s">
        <v>5613</v>
      </c>
      <c r="F345" s="271" t="s">
        <v>5817</v>
      </c>
      <c r="G345" s="272" t="s">
        <v>33</v>
      </c>
      <c r="H345" s="273">
        <v>1</v>
      </c>
      <c r="I345" s="274">
        <v>18.62</v>
      </c>
      <c r="J345" s="275">
        <f>TRUNC(I345*H345,2)</f>
        <v>18.62</v>
      </c>
    </row>
    <row r="346" spans="1:10" ht="26.4" x14ac:dyDescent="0.25">
      <c r="A346" s="255" t="s">
        <v>3606</v>
      </c>
      <c r="B346" s="269" t="s">
        <v>5814</v>
      </c>
      <c r="C346" s="270" t="s">
        <v>5854</v>
      </c>
      <c r="D346" s="269" t="s">
        <v>5812</v>
      </c>
      <c r="E346" s="269" t="s">
        <v>5567</v>
      </c>
      <c r="F346" s="271" t="s">
        <v>5817</v>
      </c>
      <c r="G346" s="272" t="s">
        <v>33</v>
      </c>
      <c r="H346" s="273">
        <v>1</v>
      </c>
      <c r="I346" s="274">
        <v>12.28</v>
      </c>
      <c r="J346" s="275">
        <f>TRUNC(I346*H346,2)</f>
        <v>12.28</v>
      </c>
    </row>
    <row r="347" spans="1:10" ht="26.4" x14ac:dyDescent="0.25">
      <c r="A347" s="255" t="s">
        <v>3607</v>
      </c>
      <c r="B347" s="269" t="s">
        <v>5814</v>
      </c>
      <c r="C347" s="270" t="s">
        <v>6202</v>
      </c>
      <c r="D347" s="269" t="s">
        <v>5812</v>
      </c>
      <c r="E347" s="269" t="s">
        <v>6203</v>
      </c>
      <c r="F347" s="271" t="s">
        <v>5822</v>
      </c>
      <c r="G347" s="272" t="s">
        <v>5573</v>
      </c>
      <c r="H347" s="273">
        <v>1</v>
      </c>
      <c r="I347" s="274">
        <v>70.760000000000005</v>
      </c>
      <c r="J347" s="275">
        <f>TRUNC(I347*H347,2)</f>
        <v>70.760000000000005</v>
      </c>
    </row>
    <row r="348" spans="1:10" ht="13.8" x14ac:dyDescent="0.25">
      <c r="A348" s="255" t="s">
        <v>3609</v>
      </c>
      <c r="B348" s="276"/>
      <c r="C348" s="276"/>
      <c r="D348" s="276"/>
      <c r="E348" s="276"/>
      <c r="F348" s="276"/>
      <c r="G348" s="276"/>
      <c r="H348" s="277" t="s">
        <v>6038</v>
      </c>
      <c r="I348" s="278">
        <v>0</v>
      </c>
      <c r="J348" s="279">
        <f>SUM(J344:J347)</f>
        <v>101.66</v>
      </c>
    </row>
    <row r="349" spans="1:10" ht="13.8" x14ac:dyDescent="0.25">
      <c r="A349" s="255" t="s">
        <v>3610</v>
      </c>
      <c r="B349" s="262"/>
      <c r="C349" s="262"/>
      <c r="D349" s="262"/>
      <c r="E349" s="262"/>
      <c r="F349" s="262"/>
      <c r="G349" s="262"/>
      <c r="H349" s="262"/>
      <c r="I349" s="280"/>
      <c r="J349" s="262"/>
    </row>
    <row r="350" spans="1:10" ht="13.8" x14ac:dyDescent="0.25">
      <c r="A350" s="255" t="s">
        <v>3611</v>
      </c>
      <c r="B350" s="256" t="s">
        <v>6204</v>
      </c>
      <c r="C350" s="257" t="s">
        <v>5802</v>
      </c>
      <c r="D350" s="256" t="s">
        <v>5803</v>
      </c>
      <c r="E350" s="256" t="s">
        <v>5804</v>
      </c>
      <c r="F350" s="258" t="s">
        <v>5805</v>
      </c>
      <c r="G350" s="259" t="s">
        <v>5806</v>
      </c>
      <c r="H350" s="257" t="s">
        <v>5807</v>
      </c>
      <c r="I350" s="260" t="s">
        <v>5808</v>
      </c>
      <c r="J350" s="257" t="s">
        <v>5809</v>
      </c>
    </row>
    <row r="351" spans="1:10" ht="79.2" x14ac:dyDescent="0.25">
      <c r="A351" s="255" t="s">
        <v>3612</v>
      </c>
      <c r="B351" s="262" t="s">
        <v>5810</v>
      </c>
      <c r="C351" s="263" t="s">
        <v>6205</v>
      </c>
      <c r="D351" s="262" t="s">
        <v>170</v>
      </c>
      <c r="E351" s="262" t="s">
        <v>188</v>
      </c>
      <c r="F351" s="264" t="s">
        <v>6133</v>
      </c>
      <c r="G351" s="265" t="s">
        <v>123</v>
      </c>
      <c r="H351" s="266">
        <v>1</v>
      </c>
      <c r="I351" s="267"/>
      <c r="J351" s="268"/>
    </row>
    <row r="352" spans="1:10" ht="26.4" x14ac:dyDescent="0.25">
      <c r="A352" s="255" t="s">
        <v>3613</v>
      </c>
      <c r="B352" s="281" t="s">
        <v>6134</v>
      </c>
      <c r="C352" s="282" t="s">
        <v>6169</v>
      </c>
      <c r="D352" s="281" t="s">
        <v>170</v>
      </c>
      <c r="E352" s="281" t="s">
        <v>6170</v>
      </c>
      <c r="F352" s="283" t="s">
        <v>6140</v>
      </c>
      <c r="G352" s="284" t="s">
        <v>127</v>
      </c>
      <c r="H352" s="285">
        <v>0.1721</v>
      </c>
      <c r="I352" s="286">
        <v>16.690000000000001</v>
      </c>
      <c r="J352" s="287">
        <f>TRUNC(I352*H352,2)</f>
        <v>2.87</v>
      </c>
    </row>
    <row r="353" spans="1:10" ht="26.4" x14ac:dyDescent="0.25">
      <c r="A353" s="255" t="s">
        <v>3614</v>
      </c>
      <c r="B353" s="281" t="s">
        <v>6134</v>
      </c>
      <c r="C353" s="282" t="s">
        <v>6171</v>
      </c>
      <c r="D353" s="281" t="s">
        <v>170</v>
      </c>
      <c r="E353" s="281" t="s">
        <v>6172</v>
      </c>
      <c r="F353" s="283" t="s">
        <v>6140</v>
      </c>
      <c r="G353" s="284" t="s">
        <v>127</v>
      </c>
      <c r="H353" s="285">
        <v>0.1721</v>
      </c>
      <c r="I353" s="286">
        <v>22.97</v>
      </c>
      <c r="J353" s="287">
        <f>TRUNC(I353*H353,2)</f>
        <v>3.95</v>
      </c>
    </row>
    <row r="354" spans="1:10" ht="39.6" x14ac:dyDescent="0.25">
      <c r="A354" s="255" t="s">
        <v>3615</v>
      </c>
      <c r="B354" s="269" t="s">
        <v>5814</v>
      </c>
      <c r="C354" s="270" t="s">
        <v>6206</v>
      </c>
      <c r="D354" s="269" t="s">
        <v>170</v>
      </c>
      <c r="E354" s="269" t="s">
        <v>6207</v>
      </c>
      <c r="F354" s="271" t="s">
        <v>5822</v>
      </c>
      <c r="G354" s="272" t="s">
        <v>123</v>
      </c>
      <c r="H354" s="273">
        <v>1.1000000000000001</v>
      </c>
      <c r="I354" s="274">
        <v>9.61</v>
      </c>
      <c r="J354" s="275">
        <f>TRUNC(I354*H354,2)</f>
        <v>10.57</v>
      </c>
    </row>
    <row r="355" spans="1:10" ht="13.8" x14ac:dyDescent="0.25">
      <c r="A355" s="255" t="s">
        <v>3617</v>
      </c>
      <c r="B355" s="276"/>
      <c r="C355" s="276"/>
      <c r="D355" s="276"/>
      <c r="E355" s="276"/>
      <c r="F355" s="276"/>
      <c r="G355" s="276"/>
      <c r="H355" s="277" t="s">
        <v>6038</v>
      </c>
      <c r="I355" s="278">
        <v>0</v>
      </c>
      <c r="J355" s="279">
        <f>SUM(J351:J354)</f>
        <v>17.39</v>
      </c>
    </row>
    <row r="356" spans="1:10" ht="13.8" x14ac:dyDescent="0.25">
      <c r="A356" s="255" t="s">
        <v>3618</v>
      </c>
      <c r="B356" s="262"/>
      <c r="C356" s="262"/>
      <c r="D356" s="262"/>
      <c r="E356" s="262"/>
      <c r="F356" s="262"/>
      <c r="G356" s="262"/>
      <c r="H356" s="262"/>
      <c r="I356" s="280"/>
      <c r="J356" s="262"/>
    </row>
    <row r="357" spans="1:10" ht="13.8" x14ac:dyDescent="0.25">
      <c r="A357" s="255" t="s">
        <v>3619</v>
      </c>
      <c r="B357" s="256" t="s">
        <v>6208</v>
      </c>
      <c r="C357" s="257" t="s">
        <v>5802</v>
      </c>
      <c r="D357" s="256" t="s">
        <v>5803</v>
      </c>
      <c r="E357" s="256" t="s">
        <v>5804</v>
      </c>
      <c r="F357" s="258" t="s">
        <v>5805</v>
      </c>
      <c r="G357" s="259" t="s">
        <v>5806</v>
      </c>
      <c r="H357" s="257" t="s">
        <v>5807</v>
      </c>
      <c r="I357" s="260" t="s">
        <v>5808</v>
      </c>
      <c r="J357" s="257" t="s">
        <v>5809</v>
      </c>
    </row>
    <row r="358" spans="1:10" ht="79.2" x14ac:dyDescent="0.25">
      <c r="A358" s="255" t="s">
        <v>3620</v>
      </c>
      <c r="B358" s="262" t="s">
        <v>5810</v>
      </c>
      <c r="C358" s="263" t="s">
        <v>6209</v>
      </c>
      <c r="D358" s="262" t="s">
        <v>170</v>
      </c>
      <c r="E358" s="262" t="s">
        <v>190</v>
      </c>
      <c r="F358" s="264" t="s">
        <v>6133</v>
      </c>
      <c r="G358" s="265" t="s">
        <v>123</v>
      </c>
      <c r="H358" s="266">
        <v>1</v>
      </c>
      <c r="I358" s="267"/>
      <c r="J358" s="268"/>
    </row>
    <row r="359" spans="1:10" ht="26.4" x14ac:dyDescent="0.25">
      <c r="A359" s="255" t="s">
        <v>3621</v>
      </c>
      <c r="B359" s="281" t="s">
        <v>6134</v>
      </c>
      <c r="C359" s="282" t="s">
        <v>6169</v>
      </c>
      <c r="D359" s="281" t="s">
        <v>170</v>
      </c>
      <c r="E359" s="281" t="s">
        <v>6170</v>
      </c>
      <c r="F359" s="283" t="s">
        <v>6140</v>
      </c>
      <c r="G359" s="284" t="s">
        <v>127</v>
      </c>
      <c r="H359" s="285">
        <v>0.16600000000000001</v>
      </c>
      <c r="I359" s="286">
        <v>16.690000000000001</v>
      </c>
      <c r="J359" s="287">
        <f>TRUNC(I359*H359,2)</f>
        <v>2.77</v>
      </c>
    </row>
    <row r="360" spans="1:10" ht="26.4" x14ac:dyDescent="0.25">
      <c r="A360" s="255" t="s">
        <v>3622</v>
      </c>
      <c r="B360" s="281" t="s">
        <v>6134</v>
      </c>
      <c r="C360" s="282" t="s">
        <v>6171</v>
      </c>
      <c r="D360" s="281" t="s">
        <v>170</v>
      </c>
      <c r="E360" s="281" t="s">
        <v>6172</v>
      </c>
      <c r="F360" s="283" t="s">
        <v>6140</v>
      </c>
      <c r="G360" s="284" t="s">
        <v>127</v>
      </c>
      <c r="H360" s="285">
        <v>0.16600000000000001</v>
      </c>
      <c r="I360" s="286">
        <v>22.97</v>
      </c>
      <c r="J360" s="287">
        <f>TRUNC(I360*H360,2)</f>
        <v>3.81</v>
      </c>
    </row>
    <row r="361" spans="1:10" ht="39.6" x14ac:dyDescent="0.25">
      <c r="A361" s="255" t="s">
        <v>3623</v>
      </c>
      <c r="B361" s="269" t="s">
        <v>5814</v>
      </c>
      <c r="C361" s="270" t="s">
        <v>6210</v>
      </c>
      <c r="D361" s="269" t="s">
        <v>170</v>
      </c>
      <c r="E361" s="269" t="s">
        <v>6211</v>
      </c>
      <c r="F361" s="271" t="s">
        <v>5822</v>
      </c>
      <c r="G361" s="272" t="s">
        <v>123</v>
      </c>
      <c r="H361" s="273">
        <v>1.0169999999999999</v>
      </c>
      <c r="I361" s="274">
        <v>2.97</v>
      </c>
      <c r="J361" s="275">
        <f>TRUNC(I361*H361,2)</f>
        <v>3.02</v>
      </c>
    </row>
    <row r="362" spans="1:10" ht="13.8" x14ac:dyDescent="0.25">
      <c r="A362" s="255" t="s">
        <v>3625</v>
      </c>
      <c r="B362" s="276"/>
      <c r="C362" s="276"/>
      <c r="D362" s="276"/>
      <c r="E362" s="276"/>
      <c r="F362" s="276"/>
      <c r="G362" s="276"/>
      <c r="H362" s="277" t="s">
        <v>6038</v>
      </c>
      <c r="I362" s="278">
        <v>0</v>
      </c>
      <c r="J362" s="279">
        <f>SUM(J358:J361)</f>
        <v>9.6</v>
      </c>
    </row>
    <row r="363" spans="1:10" ht="13.8" x14ac:dyDescent="0.25">
      <c r="A363" s="255" t="s">
        <v>3626</v>
      </c>
      <c r="B363" s="262"/>
      <c r="C363" s="262"/>
      <c r="D363" s="262"/>
      <c r="E363" s="262"/>
      <c r="F363" s="262"/>
      <c r="G363" s="262"/>
      <c r="H363" s="262"/>
      <c r="I363" s="280"/>
      <c r="J363" s="262"/>
    </row>
    <row r="364" spans="1:10" ht="13.8" x14ac:dyDescent="0.25">
      <c r="A364" s="255" t="s">
        <v>3627</v>
      </c>
      <c r="B364" s="256" t="s">
        <v>6212</v>
      </c>
      <c r="C364" s="257" t="s">
        <v>5802</v>
      </c>
      <c r="D364" s="256" t="s">
        <v>5803</v>
      </c>
      <c r="E364" s="256" t="s">
        <v>5804</v>
      </c>
      <c r="F364" s="258" t="s">
        <v>5805</v>
      </c>
      <c r="G364" s="259" t="s">
        <v>5806</v>
      </c>
      <c r="H364" s="257" t="s">
        <v>5807</v>
      </c>
      <c r="I364" s="260" t="s">
        <v>5808</v>
      </c>
      <c r="J364" s="257" t="s">
        <v>5809</v>
      </c>
    </row>
    <row r="365" spans="1:10" ht="79.2" x14ac:dyDescent="0.25">
      <c r="A365" s="255" t="s">
        <v>3628</v>
      </c>
      <c r="B365" s="262" t="s">
        <v>5810</v>
      </c>
      <c r="C365" s="263" t="s">
        <v>6213</v>
      </c>
      <c r="D365" s="262" t="s">
        <v>170</v>
      </c>
      <c r="E365" s="262" t="s">
        <v>192</v>
      </c>
      <c r="F365" s="264" t="s">
        <v>6133</v>
      </c>
      <c r="G365" s="265" t="s">
        <v>123</v>
      </c>
      <c r="H365" s="266">
        <v>1</v>
      </c>
      <c r="I365" s="267"/>
      <c r="J365" s="268"/>
    </row>
    <row r="366" spans="1:10" ht="26.4" x14ac:dyDescent="0.25">
      <c r="A366" s="255" t="s">
        <v>3629</v>
      </c>
      <c r="B366" s="281" t="s">
        <v>6134</v>
      </c>
      <c r="C366" s="282" t="s">
        <v>6169</v>
      </c>
      <c r="D366" s="281" t="s">
        <v>170</v>
      </c>
      <c r="E366" s="281" t="s">
        <v>6170</v>
      </c>
      <c r="F366" s="283" t="s">
        <v>6140</v>
      </c>
      <c r="G366" s="284" t="s">
        <v>127</v>
      </c>
      <c r="H366" s="285">
        <v>9.4500000000000001E-2</v>
      </c>
      <c r="I366" s="286">
        <v>16.690000000000001</v>
      </c>
      <c r="J366" s="287">
        <f>TRUNC(I366*H366,2)</f>
        <v>1.57</v>
      </c>
    </row>
    <row r="367" spans="1:10" ht="26.4" x14ac:dyDescent="0.25">
      <c r="A367" s="255" t="s">
        <v>3630</v>
      </c>
      <c r="B367" s="281" t="s">
        <v>6134</v>
      </c>
      <c r="C367" s="282" t="s">
        <v>6171</v>
      </c>
      <c r="D367" s="281" t="s">
        <v>170</v>
      </c>
      <c r="E367" s="281" t="s">
        <v>6172</v>
      </c>
      <c r="F367" s="283" t="s">
        <v>6140</v>
      </c>
      <c r="G367" s="284" t="s">
        <v>127</v>
      </c>
      <c r="H367" s="285">
        <v>9.4185000000000005E-2</v>
      </c>
      <c r="I367" s="286">
        <v>22.97</v>
      </c>
      <c r="J367" s="287">
        <f>TRUNC(I367*H367,2)</f>
        <v>2.16</v>
      </c>
    </row>
    <row r="368" spans="1:10" ht="39.6" x14ac:dyDescent="0.25">
      <c r="A368" s="255" t="s">
        <v>3631</v>
      </c>
      <c r="B368" s="269" t="s">
        <v>5814</v>
      </c>
      <c r="C368" s="270" t="s">
        <v>6214</v>
      </c>
      <c r="D368" s="269" t="s">
        <v>170</v>
      </c>
      <c r="E368" s="269" t="s">
        <v>6215</v>
      </c>
      <c r="F368" s="271" t="s">
        <v>5822</v>
      </c>
      <c r="G368" s="272" t="s">
        <v>123</v>
      </c>
      <c r="H368" s="273">
        <v>1.1000000000000001</v>
      </c>
      <c r="I368" s="274">
        <v>4.92</v>
      </c>
      <c r="J368" s="275">
        <f>TRUNC(I368*H368,2)</f>
        <v>5.41</v>
      </c>
    </row>
    <row r="369" spans="1:10" ht="13.8" x14ac:dyDescent="0.25">
      <c r="A369" s="255" t="s">
        <v>3633</v>
      </c>
      <c r="B369" s="276"/>
      <c r="C369" s="276"/>
      <c r="D369" s="276"/>
      <c r="E369" s="276"/>
      <c r="F369" s="276"/>
      <c r="G369" s="276"/>
      <c r="H369" s="277" t="s">
        <v>6038</v>
      </c>
      <c r="I369" s="278">
        <v>0</v>
      </c>
      <c r="J369" s="279">
        <f>SUM(J365:J368)</f>
        <v>9.14</v>
      </c>
    </row>
    <row r="370" spans="1:10" ht="13.8" x14ac:dyDescent="0.25">
      <c r="A370" s="255" t="s">
        <v>3634</v>
      </c>
      <c r="B370" s="262"/>
      <c r="C370" s="262"/>
      <c r="D370" s="262"/>
      <c r="E370" s="262"/>
      <c r="F370" s="262"/>
      <c r="G370" s="262"/>
      <c r="H370" s="262"/>
      <c r="I370" s="280"/>
      <c r="J370" s="262"/>
    </row>
    <row r="371" spans="1:10" ht="13.8" x14ac:dyDescent="0.25">
      <c r="A371" s="255" t="s">
        <v>3635</v>
      </c>
      <c r="B371" s="256" t="s">
        <v>6216</v>
      </c>
      <c r="C371" s="257" t="s">
        <v>5802</v>
      </c>
      <c r="D371" s="256" t="s">
        <v>5803</v>
      </c>
      <c r="E371" s="256" t="s">
        <v>5804</v>
      </c>
      <c r="F371" s="258" t="s">
        <v>5805</v>
      </c>
      <c r="G371" s="259" t="s">
        <v>5806</v>
      </c>
      <c r="H371" s="257" t="s">
        <v>5807</v>
      </c>
      <c r="I371" s="260" t="s">
        <v>5808</v>
      </c>
      <c r="J371" s="257" t="s">
        <v>5809</v>
      </c>
    </row>
    <row r="372" spans="1:10" ht="79.2" x14ac:dyDescent="0.25">
      <c r="A372" s="255" t="s">
        <v>3636</v>
      </c>
      <c r="B372" s="262" t="s">
        <v>5810</v>
      </c>
      <c r="C372" s="263" t="s">
        <v>6217</v>
      </c>
      <c r="D372" s="262" t="s">
        <v>170</v>
      </c>
      <c r="E372" s="262" t="s">
        <v>194</v>
      </c>
      <c r="F372" s="264" t="s">
        <v>6133</v>
      </c>
      <c r="G372" s="265" t="s">
        <v>123</v>
      </c>
      <c r="H372" s="266">
        <v>1</v>
      </c>
      <c r="I372" s="267"/>
      <c r="J372" s="268"/>
    </row>
    <row r="373" spans="1:10" ht="26.4" x14ac:dyDescent="0.25">
      <c r="A373" s="255" t="s">
        <v>3637</v>
      </c>
      <c r="B373" s="281" t="s">
        <v>6134</v>
      </c>
      <c r="C373" s="282" t="s">
        <v>6169</v>
      </c>
      <c r="D373" s="281" t="s">
        <v>170</v>
      </c>
      <c r="E373" s="281" t="s">
        <v>6170</v>
      </c>
      <c r="F373" s="283" t="s">
        <v>6140</v>
      </c>
      <c r="G373" s="284" t="s">
        <v>127</v>
      </c>
      <c r="H373" s="285">
        <v>0.15110000000000001</v>
      </c>
      <c r="I373" s="286">
        <v>16.690000000000001</v>
      </c>
      <c r="J373" s="287">
        <f>TRUNC(I373*H373,2)</f>
        <v>2.52</v>
      </c>
    </row>
    <row r="374" spans="1:10" ht="26.4" x14ac:dyDescent="0.25">
      <c r="A374" s="255" t="s">
        <v>3638</v>
      </c>
      <c r="B374" s="281" t="s">
        <v>6134</v>
      </c>
      <c r="C374" s="282" t="s">
        <v>6171</v>
      </c>
      <c r="D374" s="281" t="s">
        <v>170</v>
      </c>
      <c r="E374" s="281" t="s">
        <v>6172</v>
      </c>
      <c r="F374" s="283" t="s">
        <v>6140</v>
      </c>
      <c r="G374" s="284" t="s">
        <v>127</v>
      </c>
      <c r="H374" s="285">
        <v>0.15110000000000001</v>
      </c>
      <c r="I374" s="286">
        <v>22.97</v>
      </c>
      <c r="J374" s="287">
        <f>TRUNC(I374*H374,2)</f>
        <v>3.47</v>
      </c>
    </row>
    <row r="375" spans="1:10" ht="39.6" x14ac:dyDescent="0.25">
      <c r="A375" s="255" t="s">
        <v>3639</v>
      </c>
      <c r="B375" s="269" t="s">
        <v>5814</v>
      </c>
      <c r="C375" s="270" t="s">
        <v>6218</v>
      </c>
      <c r="D375" s="269" t="s">
        <v>170</v>
      </c>
      <c r="E375" s="269" t="s">
        <v>6219</v>
      </c>
      <c r="F375" s="271" t="s">
        <v>5822</v>
      </c>
      <c r="G375" s="272" t="s">
        <v>123</v>
      </c>
      <c r="H375" s="273">
        <v>1.1000000000000001</v>
      </c>
      <c r="I375" s="274">
        <v>6.89</v>
      </c>
      <c r="J375" s="275">
        <f>TRUNC(I375*H375,2)</f>
        <v>7.57</v>
      </c>
    </row>
    <row r="376" spans="1:10" ht="13.8" x14ac:dyDescent="0.25">
      <c r="A376" s="255" t="s">
        <v>3641</v>
      </c>
      <c r="B376" s="276"/>
      <c r="C376" s="276"/>
      <c r="D376" s="276"/>
      <c r="E376" s="276"/>
      <c r="F376" s="276"/>
      <c r="G376" s="276"/>
      <c r="H376" s="277" t="s">
        <v>6038</v>
      </c>
      <c r="I376" s="278">
        <v>0</v>
      </c>
      <c r="J376" s="279">
        <f>SUM(J372:J375)</f>
        <v>13.56</v>
      </c>
    </row>
    <row r="377" spans="1:10" ht="13.8" x14ac:dyDescent="0.25">
      <c r="A377" s="255" t="s">
        <v>3642</v>
      </c>
      <c r="B377" s="262"/>
      <c r="C377" s="262"/>
      <c r="D377" s="262"/>
      <c r="E377" s="262"/>
      <c r="F377" s="262"/>
      <c r="G377" s="262"/>
      <c r="H377" s="262"/>
      <c r="I377" s="280"/>
      <c r="J377" s="262"/>
    </row>
    <row r="378" spans="1:10" ht="13.8" x14ac:dyDescent="0.25">
      <c r="A378" s="255" t="s">
        <v>3643</v>
      </c>
      <c r="B378" s="256" t="s">
        <v>6220</v>
      </c>
      <c r="C378" s="257" t="s">
        <v>5802</v>
      </c>
      <c r="D378" s="256" t="s">
        <v>5803</v>
      </c>
      <c r="E378" s="256" t="s">
        <v>5804</v>
      </c>
      <c r="F378" s="258" t="s">
        <v>5805</v>
      </c>
      <c r="G378" s="259" t="s">
        <v>5806</v>
      </c>
      <c r="H378" s="257" t="s">
        <v>5807</v>
      </c>
      <c r="I378" s="260" t="s">
        <v>5808</v>
      </c>
      <c r="J378" s="257" t="s">
        <v>5809</v>
      </c>
    </row>
    <row r="379" spans="1:10" ht="26.4" x14ac:dyDescent="0.25">
      <c r="A379" s="255" t="s">
        <v>3644</v>
      </c>
      <c r="B379" s="262" t="s">
        <v>5810</v>
      </c>
      <c r="C379" s="263" t="s">
        <v>6221</v>
      </c>
      <c r="D379" s="262" t="s">
        <v>5812</v>
      </c>
      <c r="E379" s="262" t="s">
        <v>196</v>
      </c>
      <c r="F379" s="264">
        <v>7</v>
      </c>
      <c r="G379" s="265" t="s">
        <v>6185</v>
      </c>
      <c r="H379" s="266">
        <v>1</v>
      </c>
      <c r="I379" s="267"/>
      <c r="J379" s="268"/>
    </row>
    <row r="380" spans="1:10" ht="26.4" x14ac:dyDescent="0.25">
      <c r="A380" s="255" t="s">
        <v>3645</v>
      </c>
      <c r="B380" s="269" t="s">
        <v>5814</v>
      </c>
      <c r="C380" s="270" t="s">
        <v>5854</v>
      </c>
      <c r="D380" s="269" t="s">
        <v>5812</v>
      </c>
      <c r="E380" s="269" t="s">
        <v>5567</v>
      </c>
      <c r="F380" s="271" t="s">
        <v>5817</v>
      </c>
      <c r="G380" s="272" t="s">
        <v>33</v>
      </c>
      <c r="H380" s="273">
        <v>6</v>
      </c>
      <c r="I380" s="274">
        <v>12.28</v>
      </c>
      <c r="J380" s="275">
        <f>TRUNC(I380*H380,2)</f>
        <v>73.680000000000007</v>
      </c>
    </row>
    <row r="381" spans="1:10" ht="26.4" x14ac:dyDescent="0.25">
      <c r="A381" s="255" t="s">
        <v>3646</v>
      </c>
      <c r="B381" s="269" t="s">
        <v>5814</v>
      </c>
      <c r="C381" s="270" t="s">
        <v>5834</v>
      </c>
      <c r="D381" s="269" t="s">
        <v>5812</v>
      </c>
      <c r="E381" s="269" t="s">
        <v>5613</v>
      </c>
      <c r="F381" s="271" t="s">
        <v>5817</v>
      </c>
      <c r="G381" s="272" t="s">
        <v>33</v>
      </c>
      <c r="H381" s="273">
        <v>6</v>
      </c>
      <c r="I381" s="274">
        <v>18.62</v>
      </c>
      <c r="J381" s="275">
        <f>TRUNC(I381*H381,2)</f>
        <v>111.72</v>
      </c>
    </row>
    <row r="382" spans="1:10" ht="26.4" x14ac:dyDescent="0.25">
      <c r="A382" s="255" t="s">
        <v>3647</v>
      </c>
      <c r="B382" s="269" t="s">
        <v>5814</v>
      </c>
      <c r="C382" s="270" t="s">
        <v>6222</v>
      </c>
      <c r="D382" s="269" t="s">
        <v>5812</v>
      </c>
      <c r="E382" s="269" t="s">
        <v>6223</v>
      </c>
      <c r="F382" s="271" t="s">
        <v>5822</v>
      </c>
      <c r="G382" s="272" t="s">
        <v>5573</v>
      </c>
      <c r="H382" s="273">
        <v>1</v>
      </c>
      <c r="I382" s="274">
        <v>1855.38</v>
      </c>
      <c r="J382" s="275">
        <f>TRUNC(I382*H382,2)</f>
        <v>1855.38</v>
      </c>
    </row>
    <row r="383" spans="1:10" ht="13.8" x14ac:dyDescent="0.25">
      <c r="A383" s="255" t="s">
        <v>3649</v>
      </c>
      <c r="B383" s="276"/>
      <c r="C383" s="276"/>
      <c r="D383" s="276"/>
      <c r="E383" s="276"/>
      <c r="F383" s="276"/>
      <c r="G383" s="276"/>
      <c r="H383" s="277" t="s">
        <v>6038</v>
      </c>
      <c r="I383" s="278">
        <v>0</v>
      </c>
      <c r="J383" s="279">
        <f>SUM(J379:J382)</f>
        <v>2040.7800000000002</v>
      </c>
    </row>
    <row r="384" spans="1:10" ht="13.8" x14ac:dyDescent="0.25">
      <c r="A384" s="255" t="s">
        <v>3650</v>
      </c>
      <c r="B384" s="262"/>
      <c r="C384" s="262"/>
      <c r="D384" s="262"/>
      <c r="E384" s="262"/>
      <c r="F384" s="262"/>
      <c r="G384" s="262"/>
      <c r="H384" s="262"/>
      <c r="I384" s="280"/>
      <c r="J384" s="262"/>
    </row>
    <row r="385" spans="1:10" ht="13.8" x14ac:dyDescent="0.25">
      <c r="A385" s="255" t="s">
        <v>3651</v>
      </c>
      <c r="B385" s="256" t="s">
        <v>6224</v>
      </c>
      <c r="C385" s="257" t="s">
        <v>5802</v>
      </c>
      <c r="D385" s="256" t="s">
        <v>5803</v>
      </c>
      <c r="E385" s="256" t="s">
        <v>5804</v>
      </c>
      <c r="F385" s="258" t="s">
        <v>5805</v>
      </c>
      <c r="G385" s="259" t="s">
        <v>5806</v>
      </c>
      <c r="H385" s="257" t="s">
        <v>5807</v>
      </c>
      <c r="I385" s="260" t="s">
        <v>5808</v>
      </c>
      <c r="J385" s="257" t="s">
        <v>5809</v>
      </c>
    </row>
    <row r="386" spans="1:10" ht="26.4" x14ac:dyDescent="0.25">
      <c r="A386" s="255" t="s">
        <v>3652</v>
      </c>
      <c r="B386" s="262" t="s">
        <v>5810</v>
      </c>
      <c r="C386" s="263" t="s">
        <v>6225</v>
      </c>
      <c r="D386" s="262" t="s">
        <v>5812</v>
      </c>
      <c r="E386" s="262" t="s">
        <v>200</v>
      </c>
      <c r="F386" s="264">
        <v>7</v>
      </c>
      <c r="G386" s="265" t="s">
        <v>6185</v>
      </c>
      <c r="H386" s="266">
        <v>1</v>
      </c>
      <c r="I386" s="267"/>
      <c r="J386" s="268"/>
    </row>
    <row r="387" spans="1:10" ht="26.4" x14ac:dyDescent="0.25">
      <c r="A387" s="255" t="s">
        <v>3653</v>
      </c>
      <c r="B387" s="269" t="s">
        <v>5814</v>
      </c>
      <c r="C387" s="270" t="s">
        <v>5854</v>
      </c>
      <c r="D387" s="269" t="s">
        <v>5812</v>
      </c>
      <c r="E387" s="269" t="s">
        <v>5567</v>
      </c>
      <c r="F387" s="271" t="s">
        <v>5817</v>
      </c>
      <c r="G387" s="272" t="s">
        <v>33</v>
      </c>
      <c r="H387" s="273">
        <v>0.2</v>
      </c>
      <c r="I387" s="274">
        <v>12.28</v>
      </c>
      <c r="J387" s="275">
        <f>TRUNC(I387*H387,2)</f>
        <v>2.4500000000000002</v>
      </c>
    </row>
    <row r="388" spans="1:10" ht="26.4" x14ac:dyDescent="0.25">
      <c r="A388" s="255" t="s">
        <v>3654</v>
      </c>
      <c r="B388" s="269" t="s">
        <v>5814</v>
      </c>
      <c r="C388" s="270" t="s">
        <v>5834</v>
      </c>
      <c r="D388" s="269" t="s">
        <v>5812</v>
      </c>
      <c r="E388" s="269" t="s">
        <v>5613</v>
      </c>
      <c r="F388" s="271" t="s">
        <v>5817</v>
      </c>
      <c r="G388" s="272" t="s">
        <v>33</v>
      </c>
      <c r="H388" s="273">
        <v>0.18639473684210497</v>
      </c>
      <c r="I388" s="274">
        <v>18.62</v>
      </c>
      <c r="J388" s="275">
        <f>TRUNC(I388*H388,2)</f>
        <v>3.47</v>
      </c>
    </row>
    <row r="389" spans="1:10" ht="26.4" x14ac:dyDescent="0.25">
      <c r="A389" s="255" t="s">
        <v>3655</v>
      </c>
      <c r="B389" s="269" t="s">
        <v>5814</v>
      </c>
      <c r="C389" s="270" t="s">
        <v>6226</v>
      </c>
      <c r="D389" s="269" t="s">
        <v>5812</v>
      </c>
      <c r="E389" s="269" t="s">
        <v>200</v>
      </c>
      <c r="F389" s="271" t="s">
        <v>5822</v>
      </c>
      <c r="G389" s="272" t="s">
        <v>5573</v>
      </c>
      <c r="H389" s="273">
        <v>1</v>
      </c>
      <c r="I389" s="274">
        <v>4.6500000000000004</v>
      </c>
      <c r="J389" s="275">
        <f>TRUNC(I389*H389,2)</f>
        <v>4.6500000000000004</v>
      </c>
    </row>
    <row r="390" spans="1:10" ht="13.8" x14ac:dyDescent="0.25">
      <c r="A390" s="255" t="s">
        <v>3657</v>
      </c>
      <c r="B390" s="276"/>
      <c r="C390" s="276"/>
      <c r="D390" s="276"/>
      <c r="E390" s="276"/>
      <c r="F390" s="276"/>
      <c r="G390" s="276"/>
      <c r="H390" s="277" t="s">
        <v>6038</v>
      </c>
      <c r="I390" s="278">
        <v>0</v>
      </c>
      <c r="J390" s="279">
        <f>SUM(J386:J389)</f>
        <v>10.57</v>
      </c>
    </row>
    <row r="391" spans="1:10" ht="13.8" x14ac:dyDescent="0.25">
      <c r="A391" s="255" t="s">
        <v>3658</v>
      </c>
      <c r="B391" s="262"/>
      <c r="C391" s="262"/>
      <c r="D391" s="262"/>
      <c r="E391" s="262"/>
      <c r="F391" s="262"/>
      <c r="G391" s="262"/>
      <c r="H391" s="262"/>
      <c r="I391" s="280"/>
      <c r="J391" s="262"/>
    </row>
    <row r="392" spans="1:10" ht="13.8" x14ac:dyDescent="0.25">
      <c r="A392" s="255" t="s">
        <v>3659</v>
      </c>
      <c r="B392" s="256" t="s">
        <v>6227</v>
      </c>
      <c r="C392" s="257" t="s">
        <v>5802</v>
      </c>
      <c r="D392" s="256" t="s">
        <v>5803</v>
      </c>
      <c r="E392" s="256" t="s">
        <v>5804</v>
      </c>
      <c r="F392" s="258" t="s">
        <v>5805</v>
      </c>
      <c r="G392" s="259" t="s">
        <v>5806</v>
      </c>
      <c r="H392" s="257" t="s">
        <v>5807</v>
      </c>
      <c r="I392" s="260" t="s">
        <v>5808</v>
      </c>
      <c r="J392" s="257" t="s">
        <v>5809</v>
      </c>
    </row>
    <row r="393" spans="1:10" ht="26.4" x14ac:dyDescent="0.25">
      <c r="A393" s="255" t="s">
        <v>3660</v>
      </c>
      <c r="B393" s="262" t="s">
        <v>5810</v>
      </c>
      <c r="C393" s="263" t="s">
        <v>6228</v>
      </c>
      <c r="D393" s="262" t="s">
        <v>5812</v>
      </c>
      <c r="E393" s="262" t="s">
        <v>202</v>
      </c>
      <c r="F393" s="264">
        <v>7</v>
      </c>
      <c r="G393" s="265" t="s">
        <v>6185</v>
      </c>
      <c r="H393" s="266">
        <v>1</v>
      </c>
      <c r="I393" s="267"/>
      <c r="J393" s="268"/>
    </row>
    <row r="394" spans="1:10" ht="26.4" x14ac:dyDescent="0.25">
      <c r="A394" s="255" t="s">
        <v>3661</v>
      </c>
      <c r="B394" s="269" t="s">
        <v>5814</v>
      </c>
      <c r="C394" s="270" t="s">
        <v>5854</v>
      </c>
      <c r="D394" s="269" t="s">
        <v>5812</v>
      </c>
      <c r="E394" s="269" t="s">
        <v>5567</v>
      </c>
      <c r="F394" s="271" t="s">
        <v>5817</v>
      </c>
      <c r="G394" s="272" t="s">
        <v>33</v>
      </c>
      <c r="H394" s="273">
        <v>0.17959999999999998</v>
      </c>
      <c r="I394" s="274">
        <v>12.28</v>
      </c>
      <c r="J394" s="275">
        <f>TRUNC(I394*H394,2)</f>
        <v>2.2000000000000002</v>
      </c>
    </row>
    <row r="395" spans="1:10" ht="26.4" x14ac:dyDescent="0.25">
      <c r="A395" s="255" t="s">
        <v>3662</v>
      </c>
      <c r="B395" s="269" t="s">
        <v>5814</v>
      </c>
      <c r="C395" s="270" t="s">
        <v>5834</v>
      </c>
      <c r="D395" s="269" t="s">
        <v>5812</v>
      </c>
      <c r="E395" s="269" t="s">
        <v>5613</v>
      </c>
      <c r="F395" s="271" t="s">
        <v>5817</v>
      </c>
      <c r="G395" s="272" t="s">
        <v>33</v>
      </c>
      <c r="H395" s="273">
        <v>0.2</v>
      </c>
      <c r="I395" s="274">
        <v>18.62</v>
      </c>
      <c r="J395" s="275">
        <f>TRUNC(I395*H395,2)</f>
        <v>3.72</v>
      </c>
    </row>
    <row r="396" spans="1:10" ht="26.4" x14ac:dyDescent="0.25">
      <c r="A396" s="255" t="s">
        <v>3663</v>
      </c>
      <c r="B396" s="269" t="s">
        <v>5814</v>
      </c>
      <c r="C396" s="270" t="s">
        <v>6229</v>
      </c>
      <c r="D396" s="269" t="s">
        <v>5812</v>
      </c>
      <c r="E396" s="269" t="s">
        <v>202</v>
      </c>
      <c r="F396" s="271" t="s">
        <v>5822</v>
      </c>
      <c r="G396" s="272" t="s">
        <v>5573</v>
      </c>
      <c r="H396" s="273">
        <v>1</v>
      </c>
      <c r="I396" s="274">
        <v>6.02</v>
      </c>
      <c r="J396" s="275">
        <f>TRUNC(I396*H396,2)</f>
        <v>6.02</v>
      </c>
    </row>
    <row r="397" spans="1:10" ht="13.8" x14ac:dyDescent="0.25">
      <c r="A397" s="255" t="s">
        <v>3665</v>
      </c>
      <c r="B397" s="276"/>
      <c r="C397" s="276"/>
      <c r="D397" s="276"/>
      <c r="E397" s="276"/>
      <c r="F397" s="276"/>
      <c r="G397" s="276"/>
      <c r="H397" s="277" t="s">
        <v>6038</v>
      </c>
      <c r="I397" s="278">
        <v>0</v>
      </c>
      <c r="J397" s="279">
        <f>SUM(J393:J396)</f>
        <v>11.94</v>
      </c>
    </row>
    <row r="398" spans="1:10" ht="13.8" x14ac:dyDescent="0.25">
      <c r="A398" s="255" t="s">
        <v>3666</v>
      </c>
      <c r="B398" s="262"/>
      <c r="C398" s="262"/>
      <c r="D398" s="262"/>
      <c r="E398" s="262"/>
      <c r="F398" s="262"/>
      <c r="G398" s="262"/>
      <c r="H398" s="262"/>
      <c r="I398" s="280"/>
      <c r="J398" s="262"/>
    </row>
    <row r="399" spans="1:10" ht="13.8" x14ac:dyDescent="0.25">
      <c r="A399" s="255" t="s">
        <v>3667</v>
      </c>
      <c r="B399" s="256" t="s">
        <v>6230</v>
      </c>
      <c r="C399" s="257" t="s">
        <v>5802</v>
      </c>
      <c r="D399" s="256" t="s">
        <v>5803</v>
      </c>
      <c r="E399" s="256" t="s">
        <v>5804</v>
      </c>
      <c r="F399" s="258" t="s">
        <v>5805</v>
      </c>
      <c r="G399" s="259" t="s">
        <v>5806</v>
      </c>
      <c r="H399" s="257" t="s">
        <v>5807</v>
      </c>
      <c r="I399" s="260" t="s">
        <v>5808</v>
      </c>
      <c r="J399" s="257" t="s">
        <v>5809</v>
      </c>
    </row>
    <row r="400" spans="1:10" ht="26.4" x14ac:dyDescent="0.25">
      <c r="A400" s="255" t="s">
        <v>3668</v>
      </c>
      <c r="B400" s="262" t="s">
        <v>5810</v>
      </c>
      <c r="C400" s="263" t="s">
        <v>6231</v>
      </c>
      <c r="D400" s="262" t="s">
        <v>5812</v>
      </c>
      <c r="E400" s="262" t="s">
        <v>204</v>
      </c>
      <c r="F400" s="264">
        <v>7</v>
      </c>
      <c r="G400" s="265" t="s">
        <v>6185</v>
      </c>
      <c r="H400" s="266">
        <v>1</v>
      </c>
      <c r="I400" s="267"/>
      <c r="J400" s="268"/>
    </row>
    <row r="401" spans="1:10" ht="26.4" x14ac:dyDescent="0.25">
      <c r="A401" s="255" t="s">
        <v>3669</v>
      </c>
      <c r="B401" s="269" t="s">
        <v>5814</v>
      </c>
      <c r="C401" s="270" t="s">
        <v>5834</v>
      </c>
      <c r="D401" s="269" t="s">
        <v>5812</v>
      </c>
      <c r="E401" s="269" t="s">
        <v>5613</v>
      </c>
      <c r="F401" s="271" t="s">
        <v>5817</v>
      </c>
      <c r="G401" s="272" t="s">
        <v>33</v>
      </c>
      <c r="H401" s="273">
        <v>0.5</v>
      </c>
      <c r="I401" s="274">
        <v>18.62</v>
      </c>
      <c r="J401" s="275">
        <f>TRUNC(I401*H401,2)</f>
        <v>9.31</v>
      </c>
    </row>
    <row r="402" spans="1:10" ht="26.4" x14ac:dyDescent="0.25">
      <c r="A402" s="255" t="s">
        <v>3670</v>
      </c>
      <c r="B402" s="269" t="s">
        <v>5814</v>
      </c>
      <c r="C402" s="270" t="s">
        <v>5854</v>
      </c>
      <c r="D402" s="269" t="s">
        <v>5812</v>
      </c>
      <c r="E402" s="269" t="s">
        <v>5567</v>
      </c>
      <c r="F402" s="271" t="s">
        <v>5817</v>
      </c>
      <c r="G402" s="272" t="s">
        <v>33</v>
      </c>
      <c r="H402" s="273">
        <v>0.44928571428571357</v>
      </c>
      <c r="I402" s="274">
        <v>12.28</v>
      </c>
      <c r="J402" s="275">
        <f>TRUNC(I402*H402,2)</f>
        <v>5.51</v>
      </c>
    </row>
    <row r="403" spans="1:10" ht="26.4" x14ac:dyDescent="0.25">
      <c r="A403" s="255" t="s">
        <v>3671</v>
      </c>
      <c r="B403" s="269" t="s">
        <v>5814</v>
      </c>
      <c r="C403" s="270" t="s">
        <v>6232</v>
      </c>
      <c r="D403" s="269" t="s">
        <v>5812</v>
      </c>
      <c r="E403" s="269" t="s">
        <v>6233</v>
      </c>
      <c r="F403" s="271" t="s">
        <v>5822</v>
      </c>
      <c r="G403" s="272" t="s">
        <v>5573</v>
      </c>
      <c r="H403" s="273">
        <v>1</v>
      </c>
      <c r="I403" s="274">
        <v>24.84</v>
      </c>
      <c r="J403" s="275">
        <f>TRUNC(I403*H403,2)</f>
        <v>24.84</v>
      </c>
    </row>
    <row r="404" spans="1:10" ht="13.8" x14ac:dyDescent="0.25">
      <c r="A404" s="255" t="s">
        <v>3673</v>
      </c>
      <c r="B404" s="276"/>
      <c r="C404" s="276"/>
      <c r="D404" s="276"/>
      <c r="E404" s="276"/>
      <c r="F404" s="276"/>
      <c r="G404" s="276"/>
      <c r="H404" s="277" t="s">
        <v>6038</v>
      </c>
      <c r="I404" s="278">
        <v>0</v>
      </c>
      <c r="J404" s="279">
        <f>SUM(J400:J403)</f>
        <v>39.659999999999997</v>
      </c>
    </row>
    <row r="405" spans="1:10" ht="13.8" x14ac:dyDescent="0.25">
      <c r="A405" s="255" t="s">
        <v>3674</v>
      </c>
      <c r="B405" s="262"/>
      <c r="C405" s="262"/>
      <c r="D405" s="262"/>
      <c r="E405" s="262"/>
      <c r="F405" s="262"/>
      <c r="G405" s="262"/>
      <c r="H405" s="262"/>
      <c r="I405" s="280"/>
      <c r="J405" s="262"/>
    </row>
    <row r="406" spans="1:10" ht="13.8" x14ac:dyDescent="0.25">
      <c r="A406" s="255" t="s">
        <v>3675</v>
      </c>
      <c r="B406" s="256" t="s">
        <v>6234</v>
      </c>
      <c r="C406" s="257" t="s">
        <v>5802</v>
      </c>
      <c r="D406" s="256" t="s">
        <v>5803</v>
      </c>
      <c r="E406" s="256" t="s">
        <v>5804</v>
      </c>
      <c r="F406" s="258" t="s">
        <v>5805</v>
      </c>
      <c r="G406" s="259" t="s">
        <v>5806</v>
      </c>
      <c r="H406" s="257" t="s">
        <v>5807</v>
      </c>
      <c r="I406" s="260" t="s">
        <v>5808</v>
      </c>
      <c r="J406" s="257" t="s">
        <v>5809</v>
      </c>
    </row>
    <row r="407" spans="1:10" ht="79.2" x14ac:dyDescent="0.25">
      <c r="A407" s="255" t="s">
        <v>3676</v>
      </c>
      <c r="B407" s="262" t="s">
        <v>5810</v>
      </c>
      <c r="C407" s="263" t="s">
        <v>6235</v>
      </c>
      <c r="D407" s="262" t="s">
        <v>170</v>
      </c>
      <c r="E407" s="262" t="s">
        <v>206</v>
      </c>
      <c r="F407" s="264" t="s">
        <v>6133</v>
      </c>
      <c r="G407" s="265" t="s">
        <v>123</v>
      </c>
      <c r="H407" s="266">
        <v>1</v>
      </c>
      <c r="I407" s="267"/>
      <c r="J407" s="268"/>
    </row>
    <row r="408" spans="1:10" ht="26.4" x14ac:dyDescent="0.25">
      <c r="A408" s="255" t="s">
        <v>3677</v>
      </c>
      <c r="B408" s="281" t="s">
        <v>6134</v>
      </c>
      <c r="C408" s="282" t="s">
        <v>6169</v>
      </c>
      <c r="D408" s="281" t="s">
        <v>170</v>
      </c>
      <c r="E408" s="281" t="s">
        <v>6170</v>
      </c>
      <c r="F408" s="283" t="s">
        <v>6140</v>
      </c>
      <c r="G408" s="284" t="s">
        <v>127</v>
      </c>
      <c r="H408" s="285">
        <v>2.3E-2</v>
      </c>
      <c r="I408" s="286">
        <v>16.690000000000001</v>
      </c>
      <c r="J408" s="287">
        <f>TRUNC(I408*H408,2)</f>
        <v>0.38</v>
      </c>
    </row>
    <row r="409" spans="1:10" ht="26.4" x14ac:dyDescent="0.25">
      <c r="A409" s="255" t="s">
        <v>3678</v>
      </c>
      <c r="B409" s="281" t="s">
        <v>6134</v>
      </c>
      <c r="C409" s="282" t="s">
        <v>6171</v>
      </c>
      <c r="D409" s="281" t="s">
        <v>170</v>
      </c>
      <c r="E409" s="281" t="s">
        <v>6172</v>
      </c>
      <c r="F409" s="283" t="s">
        <v>6140</v>
      </c>
      <c r="G409" s="284" t="s">
        <v>127</v>
      </c>
      <c r="H409" s="285">
        <v>2.3E-2</v>
      </c>
      <c r="I409" s="286">
        <v>22.97</v>
      </c>
      <c r="J409" s="287">
        <f>TRUNC(I409*H409,2)</f>
        <v>0.52</v>
      </c>
    </row>
    <row r="410" spans="1:10" ht="26.4" x14ac:dyDescent="0.25">
      <c r="A410" s="255" t="s">
        <v>3679</v>
      </c>
      <c r="B410" s="269" t="s">
        <v>5814</v>
      </c>
      <c r="C410" s="270" t="s">
        <v>6236</v>
      </c>
      <c r="D410" s="269" t="s">
        <v>170</v>
      </c>
      <c r="E410" s="269" t="s">
        <v>6237</v>
      </c>
      <c r="F410" s="271" t="s">
        <v>5822</v>
      </c>
      <c r="G410" s="272" t="s">
        <v>123</v>
      </c>
      <c r="H410" s="273">
        <v>1.230966</v>
      </c>
      <c r="I410" s="274">
        <v>1.1100000000000001</v>
      </c>
      <c r="J410" s="275">
        <f>TRUNC(I410*H410,2)</f>
        <v>1.36</v>
      </c>
    </row>
    <row r="411" spans="1:10" ht="26.4" x14ac:dyDescent="0.25">
      <c r="A411" s="255" t="s">
        <v>3680</v>
      </c>
      <c r="B411" s="269" t="s">
        <v>5814</v>
      </c>
      <c r="C411" s="270" t="s">
        <v>6238</v>
      </c>
      <c r="D411" s="269" t="s">
        <v>170</v>
      </c>
      <c r="E411" s="269" t="s">
        <v>6239</v>
      </c>
      <c r="F411" s="271" t="s">
        <v>5822</v>
      </c>
      <c r="G411" s="272" t="s">
        <v>101</v>
      </c>
      <c r="H411" s="273">
        <v>9.4000000000000004E-3</v>
      </c>
      <c r="I411" s="274">
        <v>2.5</v>
      </c>
      <c r="J411" s="275">
        <f>TRUNC(I411*H411,2)</f>
        <v>0.02</v>
      </c>
    </row>
    <row r="412" spans="1:10" ht="13.8" x14ac:dyDescent="0.25">
      <c r="A412" s="255" t="s">
        <v>3682</v>
      </c>
      <c r="B412" s="276"/>
      <c r="C412" s="276"/>
      <c r="D412" s="276"/>
      <c r="E412" s="276"/>
      <c r="F412" s="276"/>
      <c r="G412" s="276"/>
      <c r="H412" s="277" t="s">
        <v>6038</v>
      </c>
      <c r="I412" s="278">
        <v>0</v>
      </c>
      <c r="J412" s="279">
        <f>SUM(J407:J411)</f>
        <v>2.2800000000000002</v>
      </c>
    </row>
    <row r="413" spans="1:10" ht="13.8" x14ac:dyDescent="0.25">
      <c r="A413" s="255" t="s">
        <v>3683</v>
      </c>
      <c r="B413" s="262"/>
      <c r="C413" s="262"/>
      <c r="D413" s="262"/>
      <c r="E413" s="262"/>
      <c r="F413" s="262"/>
      <c r="G413" s="262"/>
      <c r="H413" s="262"/>
      <c r="I413" s="280"/>
      <c r="J413" s="262"/>
    </row>
    <row r="414" spans="1:10" ht="13.8" x14ac:dyDescent="0.25">
      <c r="A414" s="255" t="s">
        <v>3684</v>
      </c>
      <c r="B414" s="256" t="s">
        <v>6240</v>
      </c>
      <c r="C414" s="257" t="s">
        <v>5802</v>
      </c>
      <c r="D414" s="256" t="s">
        <v>5803</v>
      </c>
      <c r="E414" s="256" t="s">
        <v>5804</v>
      </c>
      <c r="F414" s="258" t="s">
        <v>5805</v>
      </c>
      <c r="G414" s="259" t="s">
        <v>5806</v>
      </c>
      <c r="H414" s="257" t="s">
        <v>5807</v>
      </c>
      <c r="I414" s="260" t="s">
        <v>5808</v>
      </c>
      <c r="J414" s="257" t="s">
        <v>5809</v>
      </c>
    </row>
    <row r="415" spans="1:10" ht="26.4" x14ac:dyDescent="0.25">
      <c r="A415" s="255" t="s">
        <v>3685</v>
      </c>
      <c r="B415" s="262" t="s">
        <v>5810</v>
      </c>
      <c r="C415" s="263" t="s">
        <v>6241</v>
      </c>
      <c r="D415" s="262" t="s">
        <v>5812</v>
      </c>
      <c r="E415" s="262" t="s">
        <v>208</v>
      </c>
      <c r="F415" s="264">
        <v>7</v>
      </c>
      <c r="G415" s="265" t="s">
        <v>123</v>
      </c>
      <c r="H415" s="266">
        <v>1</v>
      </c>
      <c r="I415" s="267"/>
      <c r="J415" s="268"/>
    </row>
    <row r="416" spans="1:10" ht="26.4" x14ac:dyDescent="0.25">
      <c r="A416" s="255" t="s">
        <v>3686</v>
      </c>
      <c r="B416" s="269" t="s">
        <v>5814</v>
      </c>
      <c r="C416" s="270" t="s">
        <v>5854</v>
      </c>
      <c r="D416" s="269" t="s">
        <v>5812</v>
      </c>
      <c r="E416" s="269" t="s">
        <v>5567</v>
      </c>
      <c r="F416" s="271" t="s">
        <v>5817</v>
      </c>
      <c r="G416" s="272" t="s">
        <v>33</v>
      </c>
      <c r="H416" s="273">
        <v>0.13600000000000001</v>
      </c>
      <c r="I416" s="274">
        <v>12.28</v>
      </c>
      <c r="J416" s="275">
        <f>TRUNC(I416*H416,2)</f>
        <v>1.67</v>
      </c>
    </row>
    <row r="417" spans="1:10" ht="26.4" x14ac:dyDescent="0.25">
      <c r="A417" s="255" t="s">
        <v>3687</v>
      </c>
      <c r="B417" s="269" t="s">
        <v>5814</v>
      </c>
      <c r="C417" s="270" t="s">
        <v>5834</v>
      </c>
      <c r="D417" s="269" t="s">
        <v>5812</v>
      </c>
      <c r="E417" s="269" t="s">
        <v>5613</v>
      </c>
      <c r="F417" s="271" t="s">
        <v>5817</v>
      </c>
      <c r="G417" s="272" t="s">
        <v>33</v>
      </c>
      <c r="H417" s="273">
        <v>0.12811199999999973</v>
      </c>
      <c r="I417" s="274">
        <v>18.62</v>
      </c>
      <c r="J417" s="275">
        <f>TRUNC(I417*H417,2)</f>
        <v>2.38</v>
      </c>
    </row>
    <row r="418" spans="1:10" ht="26.4" x14ac:dyDescent="0.25">
      <c r="A418" s="255" t="s">
        <v>3688</v>
      </c>
      <c r="B418" s="269" t="s">
        <v>5814</v>
      </c>
      <c r="C418" s="270" t="s">
        <v>6242</v>
      </c>
      <c r="D418" s="269" t="s">
        <v>5812</v>
      </c>
      <c r="E418" s="269" t="s">
        <v>208</v>
      </c>
      <c r="F418" s="271" t="s">
        <v>5822</v>
      </c>
      <c r="G418" s="272" t="s">
        <v>5587</v>
      </c>
      <c r="H418" s="273">
        <v>1.02</v>
      </c>
      <c r="I418" s="274">
        <v>7.43</v>
      </c>
      <c r="J418" s="275">
        <f>TRUNC(I418*H418,2)</f>
        <v>7.57</v>
      </c>
    </row>
    <row r="419" spans="1:10" ht="13.8" x14ac:dyDescent="0.25">
      <c r="A419" s="255" t="s">
        <v>3690</v>
      </c>
      <c r="B419" s="276"/>
      <c r="C419" s="276"/>
      <c r="D419" s="276"/>
      <c r="E419" s="276"/>
      <c r="F419" s="276"/>
      <c r="G419" s="276"/>
      <c r="H419" s="277" t="s">
        <v>6038</v>
      </c>
      <c r="I419" s="278">
        <v>0</v>
      </c>
      <c r="J419" s="279">
        <f>SUM(J415:J418)</f>
        <v>11.620000000000001</v>
      </c>
    </row>
    <row r="420" spans="1:10" ht="13.8" x14ac:dyDescent="0.25">
      <c r="A420" s="255" t="s">
        <v>3691</v>
      </c>
      <c r="B420" s="262"/>
      <c r="C420" s="262"/>
      <c r="D420" s="262"/>
      <c r="E420" s="262"/>
      <c r="F420" s="262"/>
      <c r="G420" s="262"/>
      <c r="H420" s="262"/>
      <c r="I420" s="280"/>
      <c r="J420" s="262"/>
    </row>
    <row r="421" spans="1:10" ht="13.8" x14ac:dyDescent="0.25">
      <c r="A421" s="255" t="s">
        <v>3692</v>
      </c>
      <c r="B421" s="256" t="s">
        <v>6243</v>
      </c>
      <c r="C421" s="257" t="s">
        <v>5802</v>
      </c>
      <c r="D421" s="256" t="s">
        <v>5803</v>
      </c>
      <c r="E421" s="256" t="s">
        <v>5804</v>
      </c>
      <c r="F421" s="258" t="s">
        <v>5805</v>
      </c>
      <c r="G421" s="259" t="s">
        <v>5806</v>
      </c>
      <c r="H421" s="257" t="s">
        <v>5807</v>
      </c>
      <c r="I421" s="260" t="s">
        <v>5808</v>
      </c>
      <c r="J421" s="257" t="s">
        <v>5809</v>
      </c>
    </row>
    <row r="422" spans="1:10" ht="26.4" x14ac:dyDescent="0.25">
      <c r="A422" s="255" t="s">
        <v>3693</v>
      </c>
      <c r="B422" s="262" t="s">
        <v>5810</v>
      </c>
      <c r="C422" s="263" t="s">
        <v>6244</v>
      </c>
      <c r="D422" s="262" t="s">
        <v>5812</v>
      </c>
      <c r="E422" s="262" t="s">
        <v>210</v>
      </c>
      <c r="F422" s="264">
        <v>7</v>
      </c>
      <c r="G422" s="265" t="s">
        <v>6185</v>
      </c>
      <c r="H422" s="266">
        <v>1</v>
      </c>
      <c r="I422" s="267"/>
      <c r="J422" s="268"/>
    </row>
    <row r="423" spans="1:10" ht="26.4" x14ac:dyDescent="0.25">
      <c r="A423" s="255" t="s">
        <v>3694</v>
      </c>
      <c r="B423" s="269" t="s">
        <v>5814</v>
      </c>
      <c r="C423" s="270" t="s">
        <v>5854</v>
      </c>
      <c r="D423" s="269" t="s">
        <v>5812</v>
      </c>
      <c r="E423" s="269" t="s">
        <v>5567</v>
      </c>
      <c r="F423" s="271" t="s">
        <v>5817</v>
      </c>
      <c r="G423" s="272" t="s">
        <v>33</v>
      </c>
      <c r="H423" s="273">
        <v>2</v>
      </c>
      <c r="I423" s="274">
        <v>12.28</v>
      </c>
      <c r="J423" s="275">
        <f>TRUNC(I423*H423,2)</f>
        <v>24.56</v>
      </c>
    </row>
    <row r="424" spans="1:10" ht="26.4" x14ac:dyDescent="0.25">
      <c r="A424" s="255" t="s">
        <v>3695</v>
      </c>
      <c r="B424" s="269" t="s">
        <v>5814</v>
      </c>
      <c r="C424" s="270" t="s">
        <v>5834</v>
      </c>
      <c r="D424" s="269" t="s">
        <v>5812</v>
      </c>
      <c r="E424" s="269" t="s">
        <v>5613</v>
      </c>
      <c r="F424" s="271" t="s">
        <v>5817</v>
      </c>
      <c r="G424" s="272" t="s">
        <v>33</v>
      </c>
      <c r="H424" s="273">
        <v>1.86617509958471</v>
      </c>
      <c r="I424" s="274">
        <v>18.62</v>
      </c>
      <c r="J424" s="275">
        <f>TRUNC(I424*H424,2)</f>
        <v>34.74</v>
      </c>
    </row>
    <row r="425" spans="1:10" ht="26.4" x14ac:dyDescent="0.25">
      <c r="A425" s="255" t="s">
        <v>3696</v>
      </c>
      <c r="B425" s="269" t="s">
        <v>5814</v>
      </c>
      <c r="C425" s="270" t="s">
        <v>6245</v>
      </c>
      <c r="D425" s="269" t="s">
        <v>5812</v>
      </c>
      <c r="E425" s="269" t="s">
        <v>210</v>
      </c>
      <c r="F425" s="271" t="s">
        <v>5822</v>
      </c>
      <c r="G425" s="272" t="s">
        <v>5573</v>
      </c>
      <c r="H425" s="273">
        <v>1</v>
      </c>
      <c r="I425" s="274">
        <v>375.75</v>
      </c>
      <c r="J425" s="275">
        <f>TRUNC(I425*H425,2)</f>
        <v>375.75</v>
      </c>
    </row>
    <row r="426" spans="1:10" ht="13.8" x14ac:dyDescent="0.25">
      <c r="A426" s="255" t="s">
        <v>3698</v>
      </c>
      <c r="B426" s="276"/>
      <c r="C426" s="276"/>
      <c r="D426" s="276"/>
      <c r="E426" s="276"/>
      <c r="F426" s="276"/>
      <c r="G426" s="276"/>
      <c r="H426" s="277" t="s">
        <v>6038</v>
      </c>
      <c r="I426" s="278">
        <v>0</v>
      </c>
      <c r="J426" s="279">
        <f>SUM(J422:J425)</f>
        <v>435.05</v>
      </c>
    </row>
    <row r="427" spans="1:10" ht="13.8" x14ac:dyDescent="0.25">
      <c r="A427" s="255" t="s">
        <v>3699</v>
      </c>
      <c r="B427" s="262"/>
      <c r="C427" s="262"/>
      <c r="D427" s="262"/>
      <c r="E427" s="262"/>
      <c r="F427" s="262"/>
      <c r="G427" s="262"/>
      <c r="H427" s="262"/>
      <c r="I427" s="280"/>
      <c r="J427" s="262"/>
    </row>
    <row r="428" spans="1:10" ht="13.8" x14ac:dyDescent="0.25">
      <c r="A428" s="255" t="s">
        <v>3700</v>
      </c>
      <c r="B428" s="256" t="s">
        <v>6246</v>
      </c>
      <c r="C428" s="257" t="s">
        <v>5802</v>
      </c>
      <c r="D428" s="256" t="s">
        <v>5803</v>
      </c>
      <c r="E428" s="256" t="s">
        <v>5804</v>
      </c>
      <c r="F428" s="258" t="s">
        <v>5805</v>
      </c>
      <c r="G428" s="259" t="s">
        <v>5806</v>
      </c>
      <c r="H428" s="257" t="s">
        <v>5807</v>
      </c>
      <c r="I428" s="260" t="s">
        <v>5808</v>
      </c>
      <c r="J428" s="257" t="s">
        <v>5809</v>
      </c>
    </row>
    <row r="429" spans="1:10" ht="26.4" x14ac:dyDescent="0.25">
      <c r="A429" s="255" t="s">
        <v>3701</v>
      </c>
      <c r="B429" s="262" t="s">
        <v>5810</v>
      </c>
      <c r="C429" s="263" t="s">
        <v>6247</v>
      </c>
      <c r="D429" s="262" t="s">
        <v>5812</v>
      </c>
      <c r="E429" s="262" t="s">
        <v>212</v>
      </c>
      <c r="F429" s="264">
        <v>7</v>
      </c>
      <c r="G429" s="265" t="s">
        <v>123</v>
      </c>
      <c r="H429" s="266">
        <v>1</v>
      </c>
      <c r="I429" s="267"/>
      <c r="J429" s="268"/>
    </row>
    <row r="430" spans="1:10" ht="26.4" x14ac:dyDescent="0.25">
      <c r="A430" s="255" t="s">
        <v>3702</v>
      </c>
      <c r="B430" s="269" t="s">
        <v>5814</v>
      </c>
      <c r="C430" s="270" t="s">
        <v>5834</v>
      </c>
      <c r="D430" s="269" t="s">
        <v>5812</v>
      </c>
      <c r="E430" s="269" t="s">
        <v>5613</v>
      </c>
      <c r="F430" s="271" t="s">
        <v>5817</v>
      </c>
      <c r="G430" s="272" t="s">
        <v>33</v>
      </c>
      <c r="H430" s="273">
        <v>0.1</v>
      </c>
      <c r="I430" s="274">
        <v>18.62</v>
      </c>
      <c r="J430" s="275">
        <f>TRUNC(I430*H430,2)</f>
        <v>1.86</v>
      </c>
    </row>
    <row r="431" spans="1:10" ht="26.4" x14ac:dyDescent="0.25">
      <c r="A431" s="255" t="s">
        <v>3703</v>
      </c>
      <c r="B431" s="269" t="s">
        <v>5814</v>
      </c>
      <c r="C431" s="270" t="s">
        <v>5854</v>
      </c>
      <c r="D431" s="269" t="s">
        <v>5812</v>
      </c>
      <c r="E431" s="269" t="s">
        <v>5567</v>
      </c>
      <c r="F431" s="271" t="s">
        <v>5817</v>
      </c>
      <c r="G431" s="272" t="s">
        <v>33</v>
      </c>
      <c r="H431" s="273">
        <v>8.9833333333333196E-2</v>
      </c>
      <c r="I431" s="274">
        <v>12.28</v>
      </c>
      <c r="J431" s="275">
        <f>TRUNC(I431*H431,2)</f>
        <v>1.1000000000000001</v>
      </c>
    </row>
    <row r="432" spans="1:10" ht="26.4" x14ac:dyDescent="0.25">
      <c r="A432" s="255" t="s">
        <v>3704</v>
      </c>
      <c r="B432" s="269" t="s">
        <v>5814</v>
      </c>
      <c r="C432" s="270" t="s">
        <v>6248</v>
      </c>
      <c r="D432" s="269" t="s">
        <v>5812</v>
      </c>
      <c r="E432" s="269" t="s">
        <v>212</v>
      </c>
      <c r="F432" s="271" t="s">
        <v>5822</v>
      </c>
      <c r="G432" s="272" t="s">
        <v>5587</v>
      </c>
      <c r="H432" s="273">
        <v>1</v>
      </c>
      <c r="I432" s="274">
        <v>59.15</v>
      </c>
      <c r="J432" s="275">
        <f>TRUNC(I432*H432,2)</f>
        <v>59.15</v>
      </c>
    </row>
    <row r="433" spans="1:10" ht="13.8" x14ac:dyDescent="0.25">
      <c r="A433" s="255" t="s">
        <v>3706</v>
      </c>
      <c r="B433" s="276"/>
      <c r="C433" s="276"/>
      <c r="D433" s="276"/>
      <c r="E433" s="276"/>
      <c r="F433" s="276"/>
      <c r="G433" s="276"/>
      <c r="H433" s="277" t="s">
        <v>6038</v>
      </c>
      <c r="I433" s="278">
        <v>0</v>
      </c>
      <c r="J433" s="279">
        <f>SUM(J429:J432)</f>
        <v>62.11</v>
      </c>
    </row>
    <row r="434" spans="1:10" ht="13.8" x14ac:dyDescent="0.25">
      <c r="A434" s="255" t="s">
        <v>3707</v>
      </c>
      <c r="B434" s="262"/>
      <c r="C434" s="262"/>
      <c r="D434" s="262"/>
      <c r="E434" s="262"/>
      <c r="F434" s="262"/>
      <c r="G434" s="262"/>
      <c r="H434" s="262"/>
      <c r="I434" s="280"/>
      <c r="J434" s="262"/>
    </row>
    <row r="435" spans="1:10" ht="13.8" x14ac:dyDescent="0.25">
      <c r="A435" s="255" t="s">
        <v>3708</v>
      </c>
      <c r="B435" s="256" t="s">
        <v>6249</v>
      </c>
      <c r="C435" s="257" t="s">
        <v>5802</v>
      </c>
      <c r="D435" s="256" t="s">
        <v>5803</v>
      </c>
      <c r="E435" s="256" t="s">
        <v>5804</v>
      </c>
      <c r="F435" s="258" t="s">
        <v>5805</v>
      </c>
      <c r="G435" s="259" t="s">
        <v>5806</v>
      </c>
      <c r="H435" s="257" t="s">
        <v>5807</v>
      </c>
      <c r="I435" s="260" t="s">
        <v>5808</v>
      </c>
      <c r="J435" s="257" t="s">
        <v>5809</v>
      </c>
    </row>
    <row r="436" spans="1:10" ht="26.4" x14ac:dyDescent="0.25">
      <c r="A436" s="255" t="s">
        <v>3709</v>
      </c>
      <c r="B436" s="262" t="s">
        <v>5810</v>
      </c>
      <c r="C436" s="263" t="s">
        <v>6250</v>
      </c>
      <c r="D436" s="262" t="s">
        <v>5812</v>
      </c>
      <c r="E436" s="262" t="s">
        <v>214</v>
      </c>
      <c r="F436" s="264">
        <v>8</v>
      </c>
      <c r="G436" s="265" t="s">
        <v>5573</v>
      </c>
      <c r="H436" s="266">
        <v>1</v>
      </c>
      <c r="I436" s="267"/>
      <c r="J436" s="268"/>
    </row>
    <row r="437" spans="1:10" ht="26.4" x14ac:dyDescent="0.25">
      <c r="A437" s="255" t="s">
        <v>3710</v>
      </c>
      <c r="B437" s="269" t="s">
        <v>5814</v>
      </c>
      <c r="C437" s="270" t="s">
        <v>5854</v>
      </c>
      <c r="D437" s="269" t="s">
        <v>5812</v>
      </c>
      <c r="E437" s="269" t="s">
        <v>5567</v>
      </c>
      <c r="F437" s="271" t="s">
        <v>5817</v>
      </c>
      <c r="G437" s="272" t="s">
        <v>33</v>
      </c>
      <c r="H437" s="273">
        <v>0.8</v>
      </c>
      <c r="I437" s="274">
        <v>12.28</v>
      </c>
      <c r="J437" s="275">
        <f>TRUNC(I437*H437,2)</f>
        <v>9.82</v>
      </c>
    </row>
    <row r="438" spans="1:10" ht="26.4" x14ac:dyDescent="0.25">
      <c r="A438" s="255" t="s">
        <v>3711</v>
      </c>
      <c r="B438" s="269" t="s">
        <v>5814</v>
      </c>
      <c r="C438" s="270" t="s">
        <v>5819</v>
      </c>
      <c r="D438" s="269" t="s">
        <v>5812</v>
      </c>
      <c r="E438" s="269" t="s">
        <v>5637</v>
      </c>
      <c r="F438" s="271" t="s">
        <v>5817</v>
      </c>
      <c r="G438" s="272" t="s">
        <v>33</v>
      </c>
      <c r="H438" s="273">
        <v>0.74666053639846686</v>
      </c>
      <c r="I438" s="274">
        <v>18.91</v>
      </c>
      <c r="J438" s="275">
        <f>TRUNC(I438*H438,2)</f>
        <v>14.11</v>
      </c>
    </row>
    <row r="439" spans="1:10" ht="26.4" x14ac:dyDescent="0.25">
      <c r="A439" s="255" t="s">
        <v>3712</v>
      </c>
      <c r="B439" s="269" t="s">
        <v>5814</v>
      </c>
      <c r="C439" s="270" t="s">
        <v>6251</v>
      </c>
      <c r="D439" s="269" t="s">
        <v>5812</v>
      </c>
      <c r="E439" s="269" t="s">
        <v>6252</v>
      </c>
      <c r="F439" s="271" t="s">
        <v>5822</v>
      </c>
      <c r="G439" s="272" t="s">
        <v>5573</v>
      </c>
      <c r="H439" s="273">
        <v>1</v>
      </c>
      <c r="I439" s="274">
        <v>36.46</v>
      </c>
      <c r="J439" s="275">
        <f>TRUNC(I439*H439,2)</f>
        <v>36.46</v>
      </c>
    </row>
    <row r="440" spans="1:10" ht="13.8" x14ac:dyDescent="0.25">
      <c r="A440" s="255" t="s">
        <v>3714</v>
      </c>
      <c r="B440" s="276"/>
      <c r="C440" s="276"/>
      <c r="D440" s="276"/>
      <c r="E440" s="276"/>
      <c r="F440" s="276"/>
      <c r="G440" s="276"/>
      <c r="H440" s="277" t="s">
        <v>6038</v>
      </c>
      <c r="I440" s="278">
        <v>0</v>
      </c>
      <c r="J440" s="279">
        <f>SUM(J436:J439)</f>
        <v>60.39</v>
      </c>
    </row>
    <row r="441" spans="1:10" ht="13.8" x14ac:dyDescent="0.25">
      <c r="A441" s="255" t="s">
        <v>3715</v>
      </c>
      <c r="B441" s="262"/>
      <c r="C441" s="262"/>
      <c r="D441" s="262"/>
      <c r="E441" s="262"/>
      <c r="F441" s="262"/>
      <c r="G441" s="262"/>
      <c r="H441" s="262"/>
      <c r="I441" s="280"/>
      <c r="J441" s="262"/>
    </row>
    <row r="442" spans="1:10" ht="13.8" x14ac:dyDescent="0.25">
      <c r="A442" s="255" t="s">
        <v>3716</v>
      </c>
      <c r="B442" s="256" t="s">
        <v>6253</v>
      </c>
      <c r="C442" s="257" t="s">
        <v>5802</v>
      </c>
      <c r="D442" s="256" t="s">
        <v>5803</v>
      </c>
      <c r="E442" s="256" t="s">
        <v>5804</v>
      </c>
      <c r="F442" s="258" t="s">
        <v>5805</v>
      </c>
      <c r="G442" s="259" t="s">
        <v>5806</v>
      </c>
      <c r="H442" s="257" t="s">
        <v>5807</v>
      </c>
      <c r="I442" s="260" t="s">
        <v>5808</v>
      </c>
      <c r="J442" s="257" t="s">
        <v>5809</v>
      </c>
    </row>
    <row r="443" spans="1:10" ht="26.4" x14ac:dyDescent="0.25">
      <c r="A443" s="255" t="s">
        <v>3717</v>
      </c>
      <c r="B443" s="262" t="s">
        <v>5810</v>
      </c>
      <c r="C443" s="263" t="s">
        <v>6254</v>
      </c>
      <c r="D443" s="262" t="s">
        <v>5812</v>
      </c>
      <c r="E443" s="262" t="s">
        <v>216</v>
      </c>
      <c r="F443" s="264">
        <v>7</v>
      </c>
      <c r="G443" s="265" t="s">
        <v>6185</v>
      </c>
      <c r="H443" s="266">
        <v>1</v>
      </c>
      <c r="I443" s="267"/>
      <c r="J443" s="268"/>
    </row>
    <row r="444" spans="1:10" ht="26.4" x14ac:dyDescent="0.25">
      <c r="A444" s="255" t="s">
        <v>3718</v>
      </c>
      <c r="B444" s="269" t="s">
        <v>5814</v>
      </c>
      <c r="C444" s="270" t="s">
        <v>5854</v>
      </c>
      <c r="D444" s="269" t="s">
        <v>5812</v>
      </c>
      <c r="E444" s="269" t="s">
        <v>5567</v>
      </c>
      <c r="F444" s="271" t="s">
        <v>5817</v>
      </c>
      <c r="G444" s="272" t="s">
        <v>33</v>
      </c>
      <c r="H444" s="273">
        <v>3.6345000000000001</v>
      </c>
      <c r="I444" s="274">
        <v>12.28</v>
      </c>
      <c r="J444" s="275">
        <f>TRUNC(I444*H444,2)</f>
        <v>44.63</v>
      </c>
    </row>
    <row r="445" spans="1:10" ht="26.4" x14ac:dyDescent="0.25">
      <c r="A445" s="255" t="s">
        <v>3719</v>
      </c>
      <c r="B445" s="269" t="s">
        <v>5814</v>
      </c>
      <c r="C445" s="270" t="s">
        <v>5834</v>
      </c>
      <c r="D445" s="269" t="s">
        <v>5812</v>
      </c>
      <c r="E445" s="269" t="s">
        <v>5613</v>
      </c>
      <c r="F445" s="271" t="s">
        <v>5817</v>
      </c>
      <c r="G445" s="272" t="s">
        <v>33</v>
      </c>
      <c r="H445" s="273">
        <v>3.6345000000000001</v>
      </c>
      <c r="I445" s="274">
        <v>18.62</v>
      </c>
      <c r="J445" s="275">
        <f>TRUNC(I445*H445,2)</f>
        <v>67.67</v>
      </c>
    </row>
    <row r="446" spans="1:10" ht="26.4" x14ac:dyDescent="0.25">
      <c r="A446" s="255" t="s">
        <v>3720</v>
      </c>
      <c r="B446" s="269" t="s">
        <v>5814</v>
      </c>
      <c r="C446" s="270" t="s">
        <v>6255</v>
      </c>
      <c r="D446" s="269" t="s">
        <v>5812</v>
      </c>
      <c r="E446" s="269" t="s">
        <v>6256</v>
      </c>
      <c r="F446" s="271" t="s">
        <v>5822</v>
      </c>
      <c r="G446" s="272" t="s">
        <v>5573</v>
      </c>
      <c r="H446" s="273">
        <v>1</v>
      </c>
      <c r="I446" s="274">
        <v>35.01</v>
      </c>
      <c r="J446" s="275">
        <f>TRUNC(I446*H446,2)</f>
        <v>35.01</v>
      </c>
    </row>
    <row r="447" spans="1:10" ht="26.4" x14ac:dyDescent="0.25">
      <c r="A447" s="255" t="s">
        <v>3721</v>
      </c>
      <c r="B447" s="269" t="s">
        <v>5814</v>
      </c>
      <c r="C447" s="270" t="s">
        <v>6232</v>
      </c>
      <c r="D447" s="269" t="s">
        <v>5812</v>
      </c>
      <c r="E447" s="269" t="s">
        <v>6233</v>
      </c>
      <c r="F447" s="271" t="s">
        <v>5822</v>
      </c>
      <c r="G447" s="272" t="s">
        <v>5573</v>
      </c>
      <c r="H447" s="273">
        <v>1</v>
      </c>
      <c r="I447" s="274">
        <v>24.84</v>
      </c>
      <c r="J447" s="275">
        <f>TRUNC(I447*H447,2)</f>
        <v>24.84</v>
      </c>
    </row>
    <row r="448" spans="1:10" ht="26.4" x14ac:dyDescent="0.25">
      <c r="A448" s="255" t="s">
        <v>3722</v>
      </c>
      <c r="B448" s="269" t="s">
        <v>5814</v>
      </c>
      <c r="C448" s="270" t="s">
        <v>6257</v>
      </c>
      <c r="D448" s="269" t="s">
        <v>5812</v>
      </c>
      <c r="E448" s="269" t="s">
        <v>6258</v>
      </c>
      <c r="F448" s="271" t="s">
        <v>5822</v>
      </c>
      <c r="G448" s="272" t="s">
        <v>5573</v>
      </c>
      <c r="H448" s="273">
        <v>1</v>
      </c>
      <c r="I448" s="274">
        <v>319.58</v>
      </c>
      <c r="J448" s="275">
        <f>TRUNC(I448*H448,2)</f>
        <v>319.58</v>
      </c>
    </row>
    <row r="449" spans="1:10" ht="26.4" x14ac:dyDescent="0.25">
      <c r="A449" s="255" t="s">
        <v>3723</v>
      </c>
      <c r="B449" s="269" t="s">
        <v>5814</v>
      </c>
      <c r="C449" s="270" t="s">
        <v>6259</v>
      </c>
      <c r="D449" s="269" t="s">
        <v>5812</v>
      </c>
      <c r="E449" s="269" t="s">
        <v>6260</v>
      </c>
      <c r="F449" s="271" t="s">
        <v>5822</v>
      </c>
      <c r="G449" s="272" t="s">
        <v>5573</v>
      </c>
      <c r="H449" s="273">
        <v>1</v>
      </c>
      <c r="I449" s="274">
        <v>88.71</v>
      </c>
      <c r="J449" s="275">
        <f>TRUNC(I449*H449,2)</f>
        <v>88.71</v>
      </c>
    </row>
    <row r="450" spans="1:10" ht="26.4" x14ac:dyDescent="0.25">
      <c r="A450" s="255" t="s">
        <v>3724</v>
      </c>
      <c r="B450" s="269" t="s">
        <v>5814</v>
      </c>
      <c r="C450" s="270" t="s">
        <v>6261</v>
      </c>
      <c r="D450" s="269" t="s">
        <v>5812</v>
      </c>
      <c r="E450" s="269" t="s">
        <v>6262</v>
      </c>
      <c r="F450" s="271" t="s">
        <v>5822</v>
      </c>
      <c r="G450" s="272" t="s">
        <v>5573</v>
      </c>
      <c r="H450" s="273">
        <v>1</v>
      </c>
      <c r="I450" s="274">
        <v>6.85</v>
      </c>
      <c r="J450" s="275">
        <f>TRUNC(I450*H450,2)</f>
        <v>6.85</v>
      </c>
    </row>
    <row r="451" spans="1:10" ht="26.4" x14ac:dyDescent="0.25">
      <c r="A451" s="255" t="s">
        <v>3725</v>
      </c>
      <c r="B451" s="269" t="s">
        <v>5814</v>
      </c>
      <c r="C451" s="270" t="s">
        <v>6263</v>
      </c>
      <c r="D451" s="269" t="s">
        <v>5812</v>
      </c>
      <c r="E451" s="269" t="s">
        <v>6264</v>
      </c>
      <c r="F451" s="271" t="s">
        <v>5822</v>
      </c>
      <c r="G451" s="272" t="s">
        <v>5573</v>
      </c>
      <c r="H451" s="273">
        <v>1</v>
      </c>
      <c r="I451" s="274">
        <v>14.31</v>
      </c>
      <c r="J451" s="275">
        <f>TRUNC(I451*H451,2)</f>
        <v>14.31</v>
      </c>
    </row>
    <row r="452" spans="1:10" ht="26.4" x14ac:dyDescent="0.25">
      <c r="A452" s="255" t="s">
        <v>3726</v>
      </c>
      <c r="B452" s="269" t="s">
        <v>5814</v>
      </c>
      <c r="C452" s="270" t="s">
        <v>6265</v>
      </c>
      <c r="D452" s="269" t="s">
        <v>5812</v>
      </c>
      <c r="E452" s="269" t="s">
        <v>6266</v>
      </c>
      <c r="F452" s="271" t="s">
        <v>5822</v>
      </c>
      <c r="G452" s="272" t="s">
        <v>5573</v>
      </c>
      <c r="H452" s="273">
        <v>1</v>
      </c>
      <c r="I452" s="274">
        <v>8.2100000000000009</v>
      </c>
      <c r="J452" s="275">
        <f>TRUNC(I452*H452,2)</f>
        <v>8.2100000000000009</v>
      </c>
    </row>
    <row r="453" spans="1:10" ht="26.4" x14ac:dyDescent="0.25">
      <c r="A453" s="255" t="s">
        <v>3727</v>
      </c>
      <c r="B453" s="269" t="s">
        <v>5814</v>
      </c>
      <c r="C453" s="270" t="s">
        <v>6267</v>
      </c>
      <c r="D453" s="269" t="s">
        <v>5812</v>
      </c>
      <c r="E453" s="269" t="s">
        <v>6268</v>
      </c>
      <c r="F453" s="271" t="s">
        <v>5822</v>
      </c>
      <c r="G453" s="272" t="s">
        <v>5573</v>
      </c>
      <c r="H453" s="273">
        <v>1</v>
      </c>
      <c r="I453" s="274">
        <v>91.27</v>
      </c>
      <c r="J453" s="275">
        <f>TRUNC(I453*H453,2)</f>
        <v>91.27</v>
      </c>
    </row>
    <row r="454" spans="1:10" ht="26.4" x14ac:dyDescent="0.25">
      <c r="A454" s="255" t="s">
        <v>3728</v>
      </c>
      <c r="B454" s="269" t="s">
        <v>5814</v>
      </c>
      <c r="C454" s="270" t="s">
        <v>6269</v>
      </c>
      <c r="D454" s="269" t="s">
        <v>5812</v>
      </c>
      <c r="E454" s="269" t="s">
        <v>6270</v>
      </c>
      <c r="F454" s="271" t="s">
        <v>5822</v>
      </c>
      <c r="G454" s="272" t="s">
        <v>5573</v>
      </c>
      <c r="H454" s="273">
        <v>1</v>
      </c>
      <c r="I454" s="274">
        <v>105.18</v>
      </c>
      <c r="J454" s="275">
        <f>TRUNC(I454*H454,2)</f>
        <v>105.18</v>
      </c>
    </row>
    <row r="455" spans="1:10" ht="26.4" x14ac:dyDescent="0.25">
      <c r="A455" s="255" t="s">
        <v>3729</v>
      </c>
      <c r="B455" s="269" t="s">
        <v>5814</v>
      </c>
      <c r="C455" s="270" t="s">
        <v>6271</v>
      </c>
      <c r="D455" s="269" t="s">
        <v>5812</v>
      </c>
      <c r="E455" s="269" t="s">
        <v>6272</v>
      </c>
      <c r="F455" s="271" t="s">
        <v>5822</v>
      </c>
      <c r="G455" s="272" t="s">
        <v>5573</v>
      </c>
      <c r="H455" s="273">
        <v>1</v>
      </c>
      <c r="I455" s="274">
        <v>15.7</v>
      </c>
      <c r="J455" s="275">
        <f>TRUNC(I455*H455,2)</f>
        <v>15.7</v>
      </c>
    </row>
    <row r="456" spans="1:10" ht="13.8" x14ac:dyDescent="0.25">
      <c r="A456" s="255" t="s">
        <v>3731</v>
      </c>
      <c r="B456" s="276"/>
      <c r="C456" s="276"/>
      <c r="D456" s="276"/>
      <c r="E456" s="276"/>
      <c r="F456" s="276"/>
      <c r="G456" s="276"/>
      <c r="H456" s="277" t="s">
        <v>6038</v>
      </c>
      <c r="I456" s="278">
        <v>0</v>
      </c>
      <c r="J456" s="279">
        <f>SUM(J443:J455)</f>
        <v>821.96</v>
      </c>
    </row>
    <row r="457" spans="1:10" ht="13.8" x14ac:dyDescent="0.25">
      <c r="A457" s="255" t="s">
        <v>3732</v>
      </c>
      <c r="B457" s="262"/>
      <c r="C457" s="262"/>
      <c r="D457" s="262"/>
      <c r="E457" s="262"/>
      <c r="F457" s="262"/>
      <c r="G457" s="262"/>
      <c r="H457" s="262"/>
      <c r="I457" s="280"/>
      <c r="J457" s="262"/>
    </row>
    <row r="458" spans="1:10" ht="13.8" x14ac:dyDescent="0.25">
      <c r="A458" s="255" t="s">
        <v>3733</v>
      </c>
      <c r="B458" s="256" t="s">
        <v>6273</v>
      </c>
      <c r="C458" s="257" t="s">
        <v>5802</v>
      </c>
      <c r="D458" s="256" t="s">
        <v>5803</v>
      </c>
      <c r="E458" s="256" t="s">
        <v>5804</v>
      </c>
      <c r="F458" s="258" t="s">
        <v>5805</v>
      </c>
      <c r="G458" s="259" t="s">
        <v>5806</v>
      </c>
      <c r="H458" s="257" t="s">
        <v>5807</v>
      </c>
      <c r="I458" s="260" t="s">
        <v>5808</v>
      </c>
      <c r="J458" s="257" t="s">
        <v>5809</v>
      </c>
    </row>
    <row r="459" spans="1:10" ht="26.4" x14ac:dyDescent="0.25">
      <c r="A459" s="255" t="s">
        <v>3734</v>
      </c>
      <c r="B459" s="262" t="s">
        <v>5810</v>
      </c>
      <c r="C459" s="263" t="s">
        <v>6274</v>
      </c>
      <c r="D459" s="262" t="s">
        <v>5812</v>
      </c>
      <c r="E459" s="262" t="s">
        <v>218</v>
      </c>
      <c r="F459" s="264">
        <v>7</v>
      </c>
      <c r="G459" s="265" t="s">
        <v>6185</v>
      </c>
      <c r="H459" s="266">
        <v>1</v>
      </c>
      <c r="I459" s="267"/>
      <c r="J459" s="268"/>
    </row>
    <row r="460" spans="1:10" ht="26.4" x14ac:dyDescent="0.25">
      <c r="A460" s="255" t="s">
        <v>3735</v>
      </c>
      <c r="B460" s="269" t="s">
        <v>5814</v>
      </c>
      <c r="C460" s="270" t="s">
        <v>5834</v>
      </c>
      <c r="D460" s="269" t="s">
        <v>5812</v>
      </c>
      <c r="E460" s="269" t="s">
        <v>5613</v>
      </c>
      <c r="F460" s="271" t="s">
        <v>5817</v>
      </c>
      <c r="G460" s="272" t="s">
        <v>33</v>
      </c>
      <c r="H460" s="273">
        <v>2.7</v>
      </c>
      <c r="I460" s="274">
        <v>18.62</v>
      </c>
      <c r="J460" s="275">
        <f>TRUNC(I460*H460,2)</f>
        <v>50.27</v>
      </c>
    </row>
    <row r="461" spans="1:10" ht="26.4" x14ac:dyDescent="0.25">
      <c r="A461" s="255" t="s">
        <v>3736</v>
      </c>
      <c r="B461" s="269" t="s">
        <v>5814</v>
      </c>
      <c r="C461" s="270" t="s">
        <v>5854</v>
      </c>
      <c r="D461" s="269" t="s">
        <v>5812</v>
      </c>
      <c r="E461" s="269" t="s">
        <v>5567</v>
      </c>
      <c r="F461" s="271" t="s">
        <v>5817</v>
      </c>
      <c r="G461" s="272" t="s">
        <v>33</v>
      </c>
      <c r="H461" s="273">
        <v>2.4250882265275786</v>
      </c>
      <c r="I461" s="274">
        <v>12.28</v>
      </c>
      <c r="J461" s="275">
        <f>TRUNC(I461*H461,2)</f>
        <v>29.78</v>
      </c>
    </row>
    <row r="462" spans="1:10" ht="26.4" x14ac:dyDescent="0.25">
      <c r="A462" s="255" t="s">
        <v>3737</v>
      </c>
      <c r="B462" s="269" t="s">
        <v>5814</v>
      </c>
      <c r="C462" s="270" t="s">
        <v>6275</v>
      </c>
      <c r="D462" s="269" t="s">
        <v>5812</v>
      </c>
      <c r="E462" s="269" t="s">
        <v>218</v>
      </c>
      <c r="F462" s="271" t="s">
        <v>5822</v>
      </c>
      <c r="G462" s="272" t="s">
        <v>5573</v>
      </c>
      <c r="H462" s="273">
        <v>1</v>
      </c>
      <c r="I462" s="274">
        <v>110.32</v>
      </c>
      <c r="J462" s="275">
        <f>TRUNC(I462*H462,2)</f>
        <v>110.32</v>
      </c>
    </row>
    <row r="463" spans="1:10" ht="13.8" x14ac:dyDescent="0.25">
      <c r="A463" s="255" t="s">
        <v>3739</v>
      </c>
      <c r="B463" s="276"/>
      <c r="C463" s="276"/>
      <c r="D463" s="276"/>
      <c r="E463" s="276"/>
      <c r="F463" s="276"/>
      <c r="G463" s="276"/>
      <c r="H463" s="277" t="s">
        <v>6038</v>
      </c>
      <c r="I463" s="278">
        <v>0</v>
      </c>
      <c r="J463" s="279">
        <f>SUM(J459:J462)</f>
        <v>190.37</v>
      </c>
    </row>
    <row r="464" spans="1:10" ht="13.8" x14ac:dyDescent="0.25">
      <c r="A464" s="255" t="s">
        <v>3740</v>
      </c>
      <c r="B464" s="262"/>
      <c r="C464" s="262"/>
      <c r="D464" s="262"/>
      <c r="E464" s="262"/>
      <c r="F464" s="262"/>
      <c r="G464" s="262"/>
      <c r="H464" s="262"/>
      <c r="I464" s="280"/>
      <c r="J464" s="262"/>
    </row>
    <row r="465" spans="1:10" ht="13.8" x14ac:dyDescent="0.25">
      <c r="A465" s="255" t="s">
        <v>3741</v>
      </c>
      <c r="B465" s="256" t="s">
        <v>6276</v>
      </c>
      <c r="C465" s="257" t="s">
        <v>5802</v>
      </c>
      <c r="D465" s="256" t="s">
        <v>5803</v>
      </c>
      <c r="E465" s="256" t="s">
        <v>5804</v>
      </c>
      <c r="F465" s="258" t="s">
        <v>5805</v>
      </c>
      <c r="G465" s="259" t="s">
        <v>5806</v>
      </c>
      <c r="H465" s="257" t="s">
        <v>5807</v>
      </c>
      <c r="I465" s="260" t="s">
        <v>5808</v>
      </c>
      <c r="J465" s="257" t="s">
        <v>5809</v>
      </c>
    </row>
    <row r="466" spans="1:10" ht="26.4" x14ac:dyDescent="0.25">
      <c r="A466" s="255" t="s">
        <v>3742</v>
      </c>
      <c r="B466" s="262" t="s">
        <v>5810</v>
      </c>
      <c r="C466" s="263" t="s">
        <v>6277</v>
      </c>
      <c r="D466" s="262" t="s">
        <v>5812</v>
      </c>
      <c r="E466" s="262" t="s">
        <v>220</v>
      </c>
      <c r="F466" s="264">
        <v>7</v>
      </c>
      <c r="G466" s="265" t="s">
        <v>6185</v>
      </c>
      <c r="H466" s="266">
        <v>1</v>
      </c>
      <c r="I466" s="267"/>
      <c r="J466" s="268"/>
    </row>
    <row r="467" spans="1:10" ht="26.4" x14ac:dyDescent="0.25">
      <c r="A467" s="255" t="s">
        <v>3743</v>
      </c>
      <c r="B467" s="269" t="s">
        <v>5814</v>
      </c>
      <c r="C467" s="270" t="s">
        <v>5834</v>
      </c>
      <c r="D467" s="269" t="s">
        <v>5812</v>
      </c>
      <c r="E467" s="269" t="s">
        <v>5613</v>
      </c>
      <c r="F467" s="271" t="s">
        <v>5817</v>
      </c>
      <c r="G467" s="272" t="s">
        <v>33</v>
      </c>
      <c r="H467" s="273">
        <v>2.2000000000000002</v>
      </c>
      <c r="I467" s="274">
        <v>18.62</v>
      </c>
      <c r="J467" s="275">
        <f>TRUNC(I467*H467,2)</f>
        <v>40.96</v>
      </c>
    </row>
    <row r="468" spans="1:10" ht="26.4" x14ac:dyDescent="0.25">
      <c r="A468" s="255" t="s">
        <v>3744</v>
      </c>
      <c r="B468" s="269" t="s">
        <v>5814</v>
      </c>
      <c r="C468" s="270" t="s">
        <v>5854</v>
      </c>
      <c r="D468" s="269" t="s">
        <v>5812</v>
      </c>
      <c r="E468" s="269" t="s">
        <v>5567</v>
      </c>
      <c r="F468" s="271" t="s">
        <v>5817</v>
      </c>
      <c r="G468" s="272" t="s">
        <v>33</v>
      </c>
      <c r="H468" s="273">
        <v>1.9767407407407507</v>
      </c>
      <c r="I468" s="274">
        <v>12.28</v>
      </c>
      <c r="J468" s="275">
        <f>TRUNC(I468*H468,2)</f>
        <v>24.27</v>
      </c>
    </row>
    <row r="469" spans="1:10" ht="26.4" x14ac:dyDescent="0.25">
      <c r="A469" s="255" t="s">
        <v>3745</v>
      </c>
      <c r="B469" s="269" t="s">
        <v>5814</v>
      </c>
      <c r="C469" s="270" t="s">
        <v>6278</v>
      </c>
      <c r="D469" s="269" t="s">
        <v>5812</v>
      </c>
      <c r="E469" s="269" t="s">
        <v>220</v>
      </c>
      <c r="F469" s="271" t="s">
        <v>5822</v>
      </c>
      <c r="G469" s="272" t="s">
        <v>5573</v>
      </c>
      <c r="H469" s="273">
        <v>1</v>
      </c>
      <c r="I469" s="274">
        <v>80.37</v>
      </c>
      <c r="J469" s="275">
        <f>TRUNC(I469*H469,2)</f>
        <v>80.37</v>
      </c>
    </row>
    <row r="470" spans="1:10" ht="13.8" x14ac:dyDescent="0.25">
      <c r="A470" s="255" t="s">
        <v>3747</v>
      </c>
      <c r="B470" s="276"/>
      <c r="C470" s="276"/>
      <c r="D470" s="276"/>
      <c r="E470" s="276"/>
      <c r="F470" s="276"/>
      <c r="G470" s="276"/>
      <c r="H470" s="277" t="s">
        <v>6038</v>
      </c>
      <c r="I470" s="278">
        <v>0</v>
      </c>
      <c r="J470" s="279">
        <f>SUM(J466:J469)</f>
        <v>145.60000000000002</v>
      </c>
    </row>
    <row r="471" spans="1:10" ht="13.8" x14ac:dyDescent="0.25">
      <c r="A471" s="255" t="s">
        <v>3748</v>
      </c>
      <c r="B471" s="262"/>
      <c r="C471" s="262"/>
      <c r="D471" s="262"/>
      <c r="E471" s="262"/>
      <c r="F471" s="262"/>
      <c r="G471" s="262"/>
      <c r="H471" s="262"/>
      <c r="I471" s="280"/>
      <c r="J471" s="262"/>
    </row>
    <row r="472" spans="1:10" ht="13.8" x14ac:dyDescent="0.25">
      <c r="A472" s="255" t="s">
        <v>3749</v>
      </c>
      <c r="B472" s="256" t="s">
        <v>6279</v>
      </c>
      <c r="C472" s="257" t="s">
        <v>5802</v>
      </c>
      <c r="D472" s="256" t="s">
        <v>5803</v>
      </c>
      <c r="E472" s="256" t="s">
        <v>5804</v>
      </c>
      <c r="F472" s="258" t="s">
        <v>5805</v>
      </c>
      <c r="G472" s="259" t="s">
        <v>5806</v>
      </c>
      <c r="H472" s="257" t="s">
        <v>5807</v>
      </c>
      <c r="I472" s="260" t="s">
        <v>5808</v>
      </c>
      <c r="J472" s="257" t="s">
        <v>5809</v>
      </c>
    </row>
    <row r="473" spans="1:10" ht="79.2" x14ac:dyDescent="0.25">
      <c r="A473" s="255" t="s">
        <v>3750</v>
      </c>
      <c r="B473" s="262" t="s">
        <v>5810</v>
      </c>
      <c r="C473" s="263" t="s">
        <v>6280</v>
      </c>
      <c r="D473" s="262" t="s">
        <v>170</v>
      </c>
      <c r="E473" s="262" t="s">
        <v>6281</v>
      </c>
      <c r="F473" s="264" t="s">
        <v>6133</v>
      </c>
      <c r="G473" s="265" t="s">
        <v>101</v>
      </c>
      <c r="H473" s="266">
        <v>1</v>
      </c>
      <c r="I473" s="267"/>
      <c r="J473" s="268"/>
    </row>
    <row r="474" spans="1:10" ht="26.4" x14ac:dyDescent="0.25">
      <c r="A474" s="255" t="s">
        <v>3751</v>
      </c>
      <c r="B474" s="281" t="s">
        <v>6134</v>
      </c>
      <c r="C474" s="282" t="s">
        <v>6169</v>
      </c>
      <c r="D474" s="281" t="s">
        <v>170</v>
      </c>
      <c r="E474" s="281" t="s">
        <v>6170</v>
      </c>
      <c r="F474" s="283" t="s">
        <v>6140</v>
      </c>
      <c r="G474" s="284" t="s">
        <v>127</v>
      </c>
      <c r="H474" s="285">
        <v>4.7600000000000003E-2</v>
      </c>
      <c r="I474" s="286">
        <v>16.690000000000001</v>
      </c>
      <c r="J474" s="287">
        <f>TRUNC(I474*H474,2)</f>
        <v>0.79</v>
      </c>
    </row>
    <row r="475" spans="1:10" ht="26.4" x14ac:dyDescent="0.25">
      <c r="A475" s="255" t="s">
        <v>3752</v>
      </c>
      <c r="B475" s="281" t="s">
        <v>6134</v>
      </c>
      <c r="C475" s="282" t="s">
        <v>6171</v>
      </c>
      <c r="D475" s="281" t="s">
        <v>170</v>
      </c>
      <c r="E475" s="281" t="s">
        <v>6172</v>
      </c>
      <c r="F475" s="283" t="s">
        <v>6140</v>
      </c>
      <c r="G475" s="284" t="s">
        <v>127</v>
      </c>
      <c r="H475" s="285">
        <v>4.7600000000000003E-2</v>
      </c>
      <c r="I475" s="286">
        <v>22.97</v>
      </c>
      <c r="J475" s="287">
        <f>TRUNC(I475*H475,2)</f>
        <v>1.0900000000000001</v>
      </c>
    </row>
    <row r="476" spans="1:10" ht="26.4" x14ac:dyDescent="0.25">
      <c r="A476" s="255" t="s">
        <v>3753</v>
      </c>
      <c r="B476" s="269" t="s">
        <v>5814</v>
      </c>
      <c r="C476" s="270" t="s">
        <v>6282</v>
      </c>
      <c r="D476" s="269" t="s">
        <v>170</v>
      </c>
      <c r="E476" s="269" t="s">
        <v>6283</v>
      </c>
      <c r="F476" s="271" t="s">
        <v>5822</v>
      </c>
      <c r="G476" s="272" t="s">
        <v>101</v>
      </c>
      <c r="H476" s="273">
        <v>1</v>
      </c>
      <c r="I476" s="274">
        <v>0.8</v>
      </c>
      <c r="J476" s="275">
        <f>TRUNC(I476*H476,2)</f>
        <v>0.8</v>
      </c>
    </row>
    <row r="477" spans="1:10" ht="13.8" x14ac:dyDescent="0.25">
      <c r="A477" s="255" t="s">
        <v>3754</v>
      </c>
      <c r="B477" s="269" t="s">
        <v>5814</v>
      </c>
      <c r="C477" s="270" t="s">
        <v>6175</v>
      </c>
      <c r="D477" s="269" t="s">
        <v>170</v>
      </c>
      <c r="E477" s="269" t="s">
        <v>6176</v>
      </c>
      <c r="F477" s="271" t="s">
        <v>5822</v>
      </c>
      <c r="G477" s="272" t="s">
        <v>101</v>
      </c>
      <c r="H477" s="273">
        <v>1</v>
      </c>
      <c r="I477" s="274">
        <v>6.94</v>
      </c>
      <c r="J477" s="275">
        <f>TRUNC(I477*H477,2)</f>
        <v>6.94</v>
      </c>
    </row>
    <row r="478" spans="1:10" ht="13.8" x14ac:dyDescent="0.25">
      <c r="A478" s="255" t="s">
        <v>3756</v>
      </c>
      <c r="B478" s="276"/>
      <c r="C478" s="276"/>
      <c r="D478" s="276"/>
      <c r="E478" s="276"/>
      <c r="F478" s="276"/>
      <c r="G478" s="276"/>
      <c r="H478" s="277" t="s">
        <v>6038</v>
      </c>
      <c r="I478" s="278">
        <v>0</v>
      </c>
      <c r="J478" s="279">
        <f>SUM(J473:J477)</f>
        <v>9.620000000000001</v>
      </c>
    </row>
    <row r="479" spans="1:10" ht="13.8" x14ac:dyDescent="0.25">
      <c r="A479" s="255" t="s">
        <v>3757</v>
      </c>
      <c r="B479" s="262"/>
      <c r="C479" s="262"/>
      <c r="D479" s="262"/>
      <c r="E479" s="262"/>
      <c r="F479" s="262"/>
      <c r="G479" s="262"/>
      <c r="H479" s="262"/>
      <c r="I479" s="280"/>
      <c r="J479" s="262"/>
    </row>
    <row r="480" spans="1:10" ht="13.8" x14ac:dyDescent="0.25">
      <c r="A480" s="255" t="s">
        <v>3758</v>
      </c>
      <c r="B480" s="256" t="s">
        <v>6284</v>
      </c>
      <c r="C480" s="257" t="s">
        <v>5802</v>
      </c>
      <c r="D480" s="256" t="s">
        <v>5803</v>
      </c>
      <c r="E480" s="256" t="s">
        <v>5804</v>
      </c>
      <c r="F480" s="258" t="s">
        <v>5805</v>
      </c>
      <c r="G480" s="259" t="s">
        <v>5806</v>
      </c>
      <c r="H480" s="257" t="s">
        <v>5807</v>
      </c>
      <c r="I480" s="260" t="s">
        <v>5808</v>
      </c>
      <c r="J480" s="257" t="s">
        <v>5809</v>
      </c>
    </row>
    <row r="481" spans="1:10" ht="26.4" x14ac:dyDescent="0.25">
      <c r="A481" s="255" t="s">
        <v>3759</v>
      </c>
      <c r="B481" s="262" t="s">
        <v>5810</v>
      </c>
      <c r="C481" s="263" t="s">
        <v>6285</v>
      </c>
      <c r="D481" s="262" t="s">
        <v>5812</v>
      </c>
      <c r="E481" s="262" t="s">
        <v>225</v>
      </c>
      <c r="F481" s="264">
        <v>7</v>
      </c>
      <c r="G481" s="265" t="s">
        <v>123</v>
      </c>
      <c r="H481" s="266">
        <v>1</v>
      </c>
      <c r="I481" s="267"/>
      <c r="J481" s="268"/>
    </row>
    <row r="482" spans="1:10" ht="26.4" x14ac:dyDescent="0.25">
      <c r="A482" s="255" t="s">
        <v>3760</v>
      </c>
      <c r="B482" s="269" t="s">
        <v>5814</v>
      </c>
      <c r="C482" s="270" t="s">
        <v>5854</v>
      </c>
      <c r="D482" s="269" t="s">
        <v>5812</v>
      </c>
      <c r="E482" s="269" t="s">
        <v>5567</v>
      </c>
      <c r="F482" s="271" t="s">
        <v>5817</v>
      </c>
      <c r="G482" s="272" t="s">
        <v>33</v>
      </c>
      <c r="H482" s="273">
        <v>0.26977499999999915</v>
      </c>
      <c r="I482" s="274">
        <v>12.28</v>
      </c>
      <c r="J482" s="275">
        <f>TRUNC(I482*H482,2)</f>
        <v>3.31</v>
      </c>
    </row>
    <row r="483" spans="1:10" ht="26.4" x14ac:dyDescent="0.25">
      <c r="A483" s="255" t="s">
        <v>3761</v>
      </c>
      <c r="B483" s="269" t="s">
        <v>5814</v>
      </c>
      <c r="C483" s="270" t="s">
        <v>5834</v>
      </c>
      <c r="D483" s="269" t="s">
        <v>5812</v>
      </c>
      <c r="E483" s="269" t="s">
        <v>5613</v>
      </c>
      <c r="F483" s="271" t="s">
        <v>5817</v>
      </c>
      <c r="G483" s="272" t="s">
        <v>33</v>
      </c>
      <c r="H483" s="273">
        <v>0.3</v>
      </c>
      <c r="I483" s="274">
        <v>18.62</v>
      </c>
      <c r="J483" s="275">
        <f>TRUNC(I483*H483,2)</f>
        <v>5.58</v>
      </c>
    </row>
    <row r="484" spans="1:10" ht="26.4" x14ac:dyDescent="0.25">
      <c r="A484" s="255" t="s">
        <v>3762</v>
      </c>
      <c r="B484" s="269" t="s">
        <v>5814</v>
      </c>
      <c r="C484" s="270" t="s">
        <v>6286</v>
      </c>
      <c r="D484" s="269" t="s">
        <v>5812</v>
      </c>
      <c r="E484" s="269" t="s">
        <v>225</v>
      </c>
      <c r="F484" s="271" t="s">
        <v>5822</v>
      </c>
      <c r="G484" s="272" t="s">
        <v>5587</v>
      </c>
      <c r="H484" s="273">
        <v>1</v>
      </c>
      <c r="I484" s="274">
        <v>8.15</v>
      </c>
      <c r="J484" s="275">
        <f>TRUNC(I484*H484,2)</f>
        <v>8.15</v>
      </c>
    </row>
    <row r="485" spans="1:10" ht="13.8" x14ac:dyDescent="0.25">
      <c r="A485" s="255" t="s">
        <v>3764</v>
      </c>
      <c r="B485" s="276"/>
      <c r="C485" s="276"/>
      <c r="D485" s="276"/>
      <c r="E485" s="276"/>
      <c r="F485" s="276"/>
      <c r="G485" s="276"/>
      <c r="H485" s="277" t="s">
        <v>6038</v>
      </c>
      <c r="I485" s="278">
        <v>0</v>
      </c>
      <c r="J485" s="279">
        <f>SUM(J481:J484)</f>
        <v>17.04</v>
      </c>
    </row>
    <row r="486" spans="1:10" ht="13.8" x14ac:dyDescent="0.25">
      <c r="A486" s="255" t="s">
        <v>3765</v>
      </c>
      <c r="B486" s="262"/>
      <c r="C486" s="262"/>
      <c r="D486" s="262"/>
      <c r="E486" s="262"/>
      <c r="F486" s="262"/>
      <c r="G486" s="262"/>
      <c r="H486" s="262"/>
      <c r="I486" s="280"/>
      <c r="J486" s="262"/>
    </row>
    <row r="487" spans="1:10" ht="13.8" x14ac:dyDescent="0.25">
      <c r="A487" s="255" t="s">
        <v>3766</v>
      </c>
      <c r="B487" s="256" t="s">
        <v>6287</v>
      </c>
      <c r="C487" s="257" t="s">
        <v>5802</v>
      </c>
      <c r="D487" s="256" t="s">
        <v>5803</v>
      </c>
      <c r="E487" s="256" t="s">
        <v>5804</v>
      </c>
      <c r="F487" s="258" t="s">
        <v>5805</v>
      </c>
      <c r="G487" s="259" t="s">
        <v>5806</v>
      </c>
      <c r="H487" s="257" t="s">
        <v>5807</v>
      </c>
      <c r="I487" s="260" t="s">
        <v>5808</v>
      </c>
      <c r="J487" s="257" t="s">
        <v>5809</v>
      </c>
    </row>
    <row r="488" spans="1:10" ht="26.4" x14ac:dyDescent="0.25">
      <c r="A488" s="255" t="s">
        <v>3767</v>
      </c>
      <c r="B488" s="262" t="s">
        <v>5810</v>
      </c>
      <c r="C488" s="263" t="s">
        <v>6288</v>
      </c>
      <c r="D488" s="262" t="s">
        <v>5812</v>
      </c>
      <c r="E488" s="262" t="s">
        <v>229</v>
      </c>
      <c r="F488" s="264">
        <v>7</v>
      </c>
      <c r="G488" s="265" t="s">
        <v>6185</v>
      </c>
      <c r="H488" s="266">
        <v>1</v>
      </c>
      <c r="I488" s="267"/>
      <c r="J488" s="268"/>
    </row>
    <row r="489" spans="1:10" ht="26.4" x14ac:dyDescent="0.25">
      <c r="A489" s="255" t="s">
        <v>3768</v>
      </c>
      <c r="B489" s="269" t="s">
        <v>5814</v>
      </c>
      <c r="C489" s="270" t="s">
        <v>5854</v>
      </c>
      <c r="D489" s="269" t="s">
        <v>5812</v>
      </c>
      <c r="E489" s="269" t="s">
        <v>5567</v>
      </c>
      <c r="F489" s="271" t="s">
        <v>5817</v>
      </c>
      <c r="G489" s="272" t="s">
        <v>33</v>
      </c>
      <c r="H489" s="273">
        <v>0.01</v>
      </c>
      <c r="I489" s="274">
        <v>12.28</v>
      </c>
      <c r="J489" s="275">
        <f>TRUNC(I489*H489,2)</f>
        <v>0.12</v>
      </c>
    </row>
    <row r="490" spans="1:10" ht="26.4" x14ac:dyDescent="0.25">
      <c r="A490" s="255" t="s">
        <v>3769</v>
      </c>
      <c r="B490" s="269" t="s">
        <v>5814</v>
      </c>
      <c r="C490" s="270" t="s">
        <v>5834</v>
      </c>
      <c r="D490" s="269" t="s">
        <v>5812</v>
      </c>
      <c r="E490" s="269" t="s">
        <v>5613</v>
      </c>
      <c r="F490" s="271" t="s">
        <v>5817</v>
      </c>
      <c r="G490" s="272" t="s">
        <v>33</v>
      </c>
      <c r="H490" s="273">
        <v>0.01</v>
      </c>
      <c r="I490" s="274">
        <v>18.62</v>
      </c>
      <c r="J490" s="275">
        <f>TRUNC(I490*H490,2)</f>
        <v>0.18</v>
      </c>
    </row>
    <row r="491" spans="1:10" ht="26.4" x14ac:dyDescent="0.25">
      <c r="A491" s="255" t="s">
        <v>3770</v>
      </c>
      <c r="B491" s="269" t="s">
        <v>5814</v>
      </c>
      <c r="C491" s="270" t="s">
        <v>5906</v>
      </c>
      <c r="D491" s="269" t="s">
        <v>5812</v>
      </c>
      <c r="E491" s="269" t="s">
        <v>5907</v>
      </c>
      <c r="F491" s="271" t="s">
        <v>5822</v>
      </c>
      <c r="G491" s="272" t="s">
        <v>5573</v>
      </c>
      <c r="H491" s="273">
        <v>1</v>
      </c>
      <c r="I491" s="274">
        <v>1.1599999999999999</v>
      </c>
      <c r="J491" s="275">
        <f>TRUNC(I491*H491,2)</f>
        <v>1.1599999999999999</v>
      </c>
    </row>
    <row r="492" spans="1:10" ht="13.8" x14ac:dyDescent="0.25">
      <c r="A492" s="255" t="s">
        <v>3772</v>
      </c>
      <c r="B492" s="276"/>
      <c r="C492" s="276"/>
      <c r="D492" s="276"/>
      <c r="E492" s="276"/>
      <c r="F492" s="276"/>
      <c r="G492" s="276"/>
      <c r="H492" s="277" t="s">
        <v>6038</v>
      </c>
      <c r="I492" s="278">
        <v>0</v>
      </c>
      <c r="J492" s="279">
        <f>SUM(J488:J491)</f>
        <v>1.46</v>
      </c>
    </row>
    <row r="493" spans="1:10" ht="13.8" x14ac:dyDescent="0.25">
      <c r="A493" s="255" t="s">
        <v>3773</v>
      </c>
      <c r="B493" s="262"/>
      <c r="C493" s="262"/>
      <c r="D493" s="262"/>
      <c r="E493" s="262"/>
      <c r="F493" s="262"/>
      <c r="G493" s="262"/>
      <c r="H493" s="262"/>
      <c r="I493" s="280"/>
      <c r="J493" s="262"/>
    </row>
    <row r="494" spans="1:10" ht="13.8" x14ac:dyDescent="0.25">
      <c r="A494" s="255" t="s">
        <v>3774</v>
      </c>
      <c r="B494" s="256" t="s">
        <v>6289</v>
      </c>
      <c r="C494" s="257" t="s">
        <v>5802</v>
      </c>
      <c r="D494" s="256" t="s">
        <v>5803</v>
      </c>
      <c r="E494" s="256" t="s">
        <v>5804</v>
      </c>
      <c r="F494" s="258" t="s">
        <v>5805</v>
      </c>
      <c r="G494" s="259" t="s">
        <v>5806</v>
      </c>
      <c r="H494" s="257" t="s">
        <v>5807</v>
      </c>
      <c r="I494" s="260" t="s">
        <v>5808</v>
      </c>
      <c r="J494" s="257" t="s">
        <v>5809</v>
      </c>
    </row>
    <row r="495" spans="1:10" ht="26.4" x14ac:dyDescent="0.25">
      <c r="A495" s="255" t="s">
        <v>3775</v>
      </c>
      <c r="B495" s="262" t="s">
        <v>5810</v>
      </c>
      <c r="C495" s="263" t="s">
        <v>6290</v>
      </c>
      <c r="D495" s="262" t="s">
        <v>5812</v>
      </c>
      <c r="E495" s="262" t="s">
        <v>231</v>
      </c>
      <c r="F495" s="264">
        <v>7</v>
      </c>
      <c r="G495" s="265" t="s">
        <v>6185</v>
      </c>
      <c r="H495" s="266">
        <v>1</v>
      </c>
      <c r="I495" s="267"/>
      <c r="J495" s="268"/>
    </row>
    <row r="496" spans="1:10" ht="26.4" x14ac:dyDescent="0.25">
      <c r="A496" s="255" t="s">
        <v>3776</v>
      </c>
      <c r="B496" s="269" t="s">
        <v>5814</v>
      </c>
      <c r="C496" s="270" t="s">
        <v>5854</v>
      </c>
      <c r="D496" s="269" t="s">
        <v>5812</v>
      </c>
      <c r="E496" s="269" t="s">
        <v>5567</v>
      </c>
      <c r="F496" s="271" t="s">
        <v>5817</v>
      </c>
      <c r="G496" s="272" t="s">
        <v>33</v>
      </c>
      <c r="H496" s="273">
        <v>1.6E-2</v>
      </c>
      <c r="I496" s="274">
        <v>12.28</v>
      </c>
      <c r="J496" s="275">
        <f>TRUNC(I496*H496,2)</f>
        <v>0.19</v>
      </c>
    </row>
    <row r="497" spans="1:10" ht="26.4" x14ac:dyDescent="0.25">
      <c r="A497" s="255" t="s">
        <v>3777</v>
      </c>
      <c r="B497" s="269" t="s">
        <v>5814</v>
      </c>
      <c r="C497" s="270" t="s">
        <v>5834</v>
      </c>
      <c r="D497" s="269" t="s">
        <v>5812</v>
      </c>
      <c r="E497" s="269" t="s">
        <v>5613</v>
      </c>
      <c r="F497" s="271" t="s">
        <v>5817</v>
      </c>
      <c r="G497" s="272" t="s">
        <v>33</v>
      </c>
      <c r="H497" s="273">
        <v>1.536E-2</v>
      </c>
      <c r="I497" s="274">
        <v>18.62</v>
      </c>
      <c r="J497" s="275">
        <f>TRUNC(I497*H497,2)</f>
        <v>0.28000000000000003</v>
      </c>
    </row>
    <row r="498" spans="1:10" ht="26.4" x14ac:dyDescent="0.25">
      <c r="A498" s="255" t="s">
        <v>3778</v>
      </c>
      <c r="B498" s="269" t="s">
        <v>5814</v>
      </c>
      <c r="C498" s="270" t="s">
        <v>6291</v>
      </c>
      <c r="D498" s="269" t="s">
        <v>5812</v>
      </c>
      <c r="E498" s="269" t="s">
        <v>231</v>
      </c>
      <c r="F498" s="271" t="s">
        <v>5822</v>
      </c>
      <c r="G498" s="272" t="s">
        <v>5573</v>
      </c>
      <c r="H498" s="273">
        <v>1</v>
      </c>
      <c r="I498" s="274">
        <v>0.14000000000000001</v>
      </c>
      <c r="J498" s="275">
        <f>TRUNC(I498*H498,2)</f>
        <v>0.14000000000000001</v>
      </c>
    </row>
    <row r="499" spans="1:10" ht="13.8" x14ac:dyDescent="0.25">
      <c r="A499" s="255" t="s">
        <v>3780</v>
      </c>
      <c r="B499" s="276"/>
      <c r="C499" s="276"/>
      <c r="D499" s="276"/>
      <c r="E499" s="276"/>
      <c r="F499" s="276"/>
      <c r="G499" s="276"/>
      <c r="H499" s="277" t="s">
        <v>6038</v>
      </c>
      <c r="I499" s="278">
        <v>0</v>
      </c>
      <c r="J499" s="279">
        <f>SUM(J495:J498)</f>
        <v>0.6100000000000001</v>
      </c>
    </row>
    <row r="500" spans="1:10" ht="13.8" x14ac:dyDescent="0.25">
      <c r="A500" s="255" t="s">
        <v>3781</v>
      </c>
      <c r="B500" s="262"/>
      <c r="C500" s="262"/>
      <c r="D500" s="262"/>
      <c r="E500" s="262"/>
      <c r="F500" s="262"/>
      <c r="G500" s="262"/>
      <c r="H500" s="262"/>
      <c r="I500" s="280"/>
      <c r="J500" s="262"/>
    </row>
    <row r="501" spans="1:10" ht="13.8" x14ac:dyDescent="0.25">
      <c r="A501" s="255" t="s">
        <v>3782</v>
      </c>
      <c r="B501" s="256" t="s">
        <v>6292</v>
      </c>
      <c r="C501" s="257" t="s">
        <v>5802</v>
      </c>
      <c r="D501" s="256" t="s">
        <v>5803</v>
      </c>
      <c r="E501" s="256" t="s">
        <v>5804</v>
      </c>
      <c r="F501" s="258" t="s">
        <v>5805</v>
      </c>
      <c r="G501" s="259" t="s">
        <v>5806</v>
      </c>
      <c r="H501" s="257" t="s">
        <v>5807</v>
      </c>
      <c r="I501" s="260" t="s">
        <v>5808</v>
      </c>
      <c r="J501" s="257" t="s">
        <v>5809</v>
      </c>
    </row>
    <row r="502" spans="1:10" ht="79.2" x14ac:dyDescent="0.25">
      <c r="A502" s="255" t="s">
        <v>3783</v>
      </c>
      <c r="B502" s="262" t="s">
        <v>5810</v>
      </c>
      <c r="C502" s="263" t="s">
        <v>6293</v>
      </c>
      <c r="D502" s="262" t="s">
        <v>170</v>
      </c>
      <c r="E502" s="262" t="s">
        <v>234</v>
      </c>
      <c r="F502" s="264" t="s">
        <v>6133</v>
      </c>
      <c r="G502" s="265" t="s">
        <v>123</v>
      </c>
      <c r="H502" s="266">
        <v>1</v>
      </c>
      <c r="I502" s="267"/>
      <c r="J502" s="268"/>
    </row>
    <row r="503" spans="1:10" ht="26.4" x14ac:dyDescent="0.25">
      <c r="A503" s="255" t="s">
        <v>3784</v>
      </c>
      <c r="B503" s="281" t="s">
        <v>6134</v>
      </c>
      <c r="C503" s="282" t="s">
        <v>6169</v>
      </c>
      <c r="D503" s="281" t="s">
        <v>170</v>
      </c>
      <c r="E503" s="281" t="s">
        <v>6170</v>
      </c>
      <c r="F503" s="283" t="s">
        <v>6140</v>
      </c>
      <c r="G503" s="284" t="s">
        <v>127</v>
      </c>
      <c r="H503" s="285">
        <v>2.9000000000000001E-2</v>
      </c>
      <c r="I503" s="286">
        <v>16.690000000000001</v>
      </c>
      <c r="J503" s="287">
        <f>TRUNC(I503*H503,2)</f>
        <v>0.48</v>
      </c>
    </row>
    <row r="504" spans="1:10" ht="26.4" x14ac:dyDescent="0.25">
      <c r="A504" s="255" t="s">
        <v>3785</v>
      </c>
      <c r="B504" s="281" t="s">
        <v>6134</v>
      </c>
      <c r="C504" s="282" t="s">
        <v>6171</v>
      </c>
      <c r="D504" s="281" t="s">
        <v>170</v>
      </c>
      <c r="E504" s="281" t="s">
        <v>6172</v>
      </c>
      <c r="F504" s="283" t="s">
        <v>6140</v>
      </c>
      <c r="G504" s="284" t="s">
        <v>127</v>
      </c>
      <c r="H504" s="285">
        <v>2.9000000000000001E-2</v>
      </c>
      <c r="I504" s="286">
        <v>22.97</v>
      </c>
      <c r="J504" s="287">
        <f>TRUNC(I504*H504,2)</f>
        <v>0.66</v>
      </c>
    </row>
    <row r="505" spans="1:10" ht="39.6" x14ac:dyDescent="0.25">
      <c r="A505" s="255" t="s">
        <v>3786</v>
      </c>
      <c r="B505" s="269" t="s">
        <v>5814</v>
      </c>
      <c r="C505" s="270" t="s">
        <v>6294</v>
      </c>
      <c r="D505" s="269" t="s">
        <v>170</v>
      </c>
      <c r="E505" s="269" t="s">
        <v>6295</v>
      </c>
      <c r="F505" s="271" t="s">
        <v>5822</v>
      </c>
      <c r="G505" s="272" t="s">
        <v>123</v>
      </c>
      <c r="H505" s="273">
        <v>1.2434000000000001</v>
      </c>
      <c r="I505" s="274">
        <v>2.09</v>
      </c>
      <c r="J505" s="275">
        <f>TRUNC(I505*H505,2)</f>
        <v>2.59</v>
      </c>
    </row>
    <row r="506" spans="1:10" ht="26.4" x14ac:dyDescent="0.25">
      <c r="A506" s="255" t="s">
        <v>3787</v>
      </c>
      <c r="B506" s="269" t="s">
        <v>5814</v>
      </c>
      <c r="C506" s="270" t="s">
        <v>6238</v>
      </c>
      <c r="D506" s="269" t="s">
        <v>170</v>
      </c>
      <c r="E506" s="269" t="s">
        <v>6239</v>
      </c>
      <c r="F506" s="271" t="s">
        <v>5822</v>
      </c>
      <c r="G506" s="272" t="s">
        <v>101</v>
      </c>
      <c r="H506" s="273">
        <v>9.4000000000000004E-3</v>
      </c>
      <c r="I506" s="274">
        <v>2.5</v>
      </c>
      <c r="J506" s="275">
        <f>TRUNC(I506*H506,2)</f>
        <v>0.02</v>
      </c>
    </row>
    <row r="507" spans="1:10" ht="13.8" x14ac:dyDescent="0.25">
      <c r="A507" s="255" t="s">
        <v>3789</v>
      </c>
      <c r="B507" s="276"/>
      <c r="C507" s="276"/>
      <c r="D507" s="276"/>
      <c r="E507" s="276"/>
      <c r="F507" s="276"/>
      <c r="G507" s="276"/>
      <c r="H507" s="277" t="s">
        <v>6038</v>
      </c>
      <c r="I507" s="278">
        <v>0</v>
      </c>
      <c r="J507" s="279">
        <f>SUM(J502:J506)</f>
        <v>3.75</v>
      </c>
    </row>
    <row r="508" spans="1:10" ht="13.8" x14ac:dyDescent="0.25">
      <c r="A508" s="255" t="s">
        <v>3790</v>
      </c>
      <c r="B508" s="262"/>
      <c r="C508" s="262"/>
      <c r="D508" s="262"/>
      <c r="E508" s="262"/>
      <c r="F508" s="262"/>
      <c r="G508" s="262"/>
      <c r="H508" s="262"/>
      <c r="I508" s="280"/>
      <c r="J508" s="262"/>
    </row>
    <row r="509" spans="1:10" ht="13.8" x14ac:dyDescent="0.25">
      <c r="A509" s="255" t="s">
        <v>3791</v>
      </c>
      <c r="B509" s="256" t="s">
        <v>6296</v>
      </c>
      <c r="C509" s="257" t="s">
        <v>5802</v>
      </c>
      <c r="D509" s="256" t="s">
        <v>5803</v>
      </c>
      <c r="E509" s="256" t="s">
        <v>5804</v>
      </c>
      <c r="F509" s="258" t="s">
        <v>5805</v>
      </c>
      <c r="G509" s="259" t="s">
        <v>5806</v>
      </c>
      <c r="H509" s="257" t="s">
        <v>5807</v>
      </c>
      <c r="I509" s="260" t="s">
        <v>5808</v>
      </c>
      <c r="J509" s="257" t="s">
        <v>5809</v>
      </c>
    </row>
    <row r="510" spans="1:10" ht="79.2" x14ac:dyDescent="0.25">
      <c r="A510" s="255" t="s">
        <v>3792</v>
      </c>
      <c r="B510" s="262" t="s">
        <v>5810</v>
      </c>
      <c r="C510" s="263" t="s">
        <v>6297</v>
      </c>
      <c r="D510" s="262" t="s">
        <v>170</v>
      </c>
      <c r="E510" s="262" t="s">
        <v>236</v>
      </c>
      <c r="F510" s="264" t="s">
        <v>6133</v>
      </c>
      <c r="G510" s="265" t="s">
        <v>101</v>
      </c>
      <c r="H510" s="266">
        <v>1</v>
      </c>
      <c r="I510" s="267"/>
      <c r="J510" s="268"/>
    </row>
    <row r="511" spans="1:10" ht="39.6" x14ac:dyDescent="0.25">
      <c r="A511" s="255" t="s">
        <v>3793</v>
      </c>
      <c r="B511" s="281" t="s">
        <v>6134</v>
      </c>
      <c r="C511" s="282" t="s">
        <v>6135</v>
      </c>
      <c r="D511" s="281" t="s">
        <v>170</v>
      </c>
      <c r="E511" s="281" t="s">
        <v>6136</v>
      </c>
      <c r="F511" s="283" t="s">
        <v>6137</v>
      </c>
      <c r="G511" s="284" t="s">
        <v>5824</v>
      </c>
      <c r="H511" s="285">
        <v>3.5999999999999997E-2</v>
      </c>
      <c r="I511" s="286">
        <v>222.37</v>
      </c>
      <c r="J511" s="287">
        <f>TRUNC(I511*H511,2)</f>
        <v>8</v>
      </c>
    </row>
    <row r="512" spans="1:10" ht="26.4" x14ac:dyDescent="0.25">
      <c r="A512" s="255" t="s">
        <v>3794</v>
      </c>
      <c r="B512" s="281" t="s">
        <v>6134</v>
      </c>
      <c r="C512" s="282" t="s">
        <v>6138</v>
      </c>
      <c r="D512" s="281" t="s">
        <v>170</v>
      </c>
      <c r="E512" s="281" t="s">
        <v>6139</v>
      </c>
      <c r="F512" s="283" t="s">
        <v>6140</v>
      </c>
      <c r="G512" s="284" t="s">
        <v>127</v>
      </c>
      <c r="H512" s="285">
        <v>2.4299999999999999E-2</v>
      </c>
      <c r="I512" s="286">
        <v>22.69</v>
      </c>
      <c r="J512" s="287">
        <f>TRUNC(I512*H512,2)</f>
        <v>0.55000000000000004</v>
      </c>
    </row>
    <row r="513" spans="1:10" ht="26.4" x14ac:dyDescent="0.25">
      <c r="A513" s="255" t="s">
        <v>3795</v>
      </c>
      <c r="B513" s="281" t="s">
        <v>6134</v>
      </c>
      <c r="C513" s="282" t="s">
        <v>6141</v>
      </c>
      <c r="D513" s="281" t="s">
        <v>170</v>
      </c>
      <c r="E513" s="281" t="s">
        <v>6142</v>
      </c>
      <c r="F513" s="283" t="s">
        <v>6140</v>
      </c>
      <c r="G513" s="284" t="s">
        <v>127</v>
      </c>
      <c r="H513" s="285">
        <v>1.9099999999999999E-2</v>
      </c>
      <c r="I513" s="286">
        <v>15.84</v>
      </c>
      <c r="J513" s="287">
        <f>TRUNC(I513*H513,2)</f>
        <v>0.3</v>
      </c>
    </row>
    <row r="514" spans="1:10" ht="39.6" x14ac:dyDescent="0.25">
      <c r="A514" s="255" t="s">
        <v>3796</v>
      </c>
      <c r="B514" s="281" t="s">
        <v>6134</v>
      </c>
      <c r="C514" s="282" t="s">
        <v>6298</v>
      </c>
      <c r="D514" s="281" t="s">
        <v>170</v>
      </c>
      <c r="E514" s="281" t="s">
        <v>6299</v>
      </c>
      <c r="F514" s="283" t="s">
        <v>6145</v>
      </c>
      <c r="G514" s="284" t="s">
        <v>5824</v>
      </c>
      <c r="H514" s="285">
        <v>9.1000000000000004E-3</v>
      </c>
      <c r="I514" s="286">
        <v>2694.45</v>
      </c>
      <c r="J514" s="287">
        <f>TRUNC(I514*H514,2)</f>
        <v>24.51</v>
      </c>
    </row>
    <row r="515" spans="1:10" ht="26.4" x14ac:dyDescent="0.25">
      <c r="A515" s="255" t="s">
        <v>3797</v>
      </c>
      <c r="B515" s="269" t="s">
        <v>5814</v>
      </c>
      <c r="C515" s="270" t="s">
        <v>6300</v>
      </c>
      <c r="D515" s="269" t="s">
        <v>170</v>
      </c>
      <c r="E515" s="269" t="s">
        <v>6301</v>
      </c>
      <c r="F515" s="271" t="s">
        <v>5822</v>
      </c>
      <c r="G515" s="272" t="s">
        <v>101</v>
      </c>
      <c r="H515" s="273">
        <v>1</v>
      </c>
      <c r="I515" s="274">
        <v>59.2</v>
      </c>
      <c r="J515" s="275">
        <f>TRUNC(I515*H515,2)</f>
        <v>59.2</v>
      </c>
    </row>
    <row r="516" spans="1:10" ht="13.8" x14ac:dyDescent="0.25">
      <c r="A516" s="255" t="s">
        <v>3799</v>
      </c>
      <c r="B516" s="276"/>
      <c r="C516" s="276"/>
      <c r="D516" s="276"/>
      <c r="E516" s="276"/>
      <c r="F516" s="276"/>
      <c r="G516" s="276"/>
      <c r="H516" s="277" t="s">
        <v>6038</v>
      </c>
      <c r="I516" s="278">
        <v>0</v>
      </c>
      <c r="J516" s="279">
        <f>SUM(J510:J515)</f>
        <v>92.56</v>
      </c>
    </row>
    <row r="517" spans="1:10" ht="13.8" x14ac:dyDescent="0.25">
      <c r="A517" s="255" t="s">
        <v>3800</v>
      </c>
      <c r="B517" s="262"/>
      <c r="C517" s="262"/>
      <c r="D517" s="262"/>
      <c r="E517" s="262"/>
      <c r="F517" s="262"/>
      <c r="G517" s="262"/>
      <c r="H517" s="262"/>
      <c r="I517" s="280"/>
      <c r="J517" s="262"/>
    </row>
    <row r="518" spans="1:10" ht="13.8" x14ac:dyDescent="0.25">
      <c r="A518" s="255" t="s">
        <v>3801</v>
      </c>
      <c r="B518" s="256" t="s">
        <v>6302</v>
      </c>
      <c r="C518" s="257" t="s">
        <v>5802</v>
      </c>
      <c r="D518" s="256" t="s">
        <v>5803</v>
      </c>
      <c r="E518" s="256" t="s">
        <v>5804</v>
      </c>
      <c r="F518" s="258" t="s">
        <v>5805</v>
      </c>
      <c r="G518" s="259" t="s">
        <v>5806</v>
      </c>
      <c r="H518" s="257" t="s">
        <v>5807</v>
      </c>
      <c r="I518" s="260" t="s">
        <v>5808</v>
      </c>
      <c r="J518" s="257" t="s">
        <v>5809</v>
      </c>
    </row>
    <row r="519" spans="1:10" ht="79.2" x14ac:dyDescent="0.25">
      <c r="A519" s="255" t="s">
        <v>3802</v>
      </c>
      <c r="B519" s="262" t="s">
        <v>5810</v>
      </c>
      <c r="C519" s="263" t="s">
        <v>6303</v>
      </c>
      <c r="D519" s="262" t="s">
        <v>170</v>
      </c>
      <c r="E519" s="262" t="s">
        <v>238</v>
      </c>
      <c r="F519" s="264" t="s">
        <v>6133</v>
      </c>
      <c r="G519" s="265" t="s">
        <v>101</v>
      </c>
      <c r="H519" s="266">
        <v>1</v>
      </c>
      <c r="I519" s="267"/>
      <c r="J519" s="268"/>
    </row>
    <row r="520" spans="1:10" ht="26.4" x14ac:dyDescent="0.25">
      <c r="A520" s="255" t="s">
        <v>3803</v>
      </c>
      <c r="B520" s="281" t="s">
        <v>6134</v>
      </c>
      <c r="C520" s="282" t="s">
        <v>6169</v>
      </c>
      <c r="D520" s="281" t="s">
        <v>170</v>
      </c>
      <c r="E520" s="281" t="s">
        <v>6170</v>
      </c>
      <c r="F520" s="283" t="s">
        <v>6140</v>
      </c>
      <c r="G520" s="284" t="s">
        <v>127</v>
      </c>
      <c r="H520" s="285">
        <v>0.55000000000000004</v>
      </c>
      <c r="I520" s="286">
        <v>16.690000000000001</v>
      </c>
      <c r="J520" s="287">
        <f>TRUNC(I520*H520,2)</f>
        <v>9.17</v>
      </c>
    </row>
    <row r="521" spans="1:10" ht="26.4" x14ac:dyDescent="0.25">
      <c r="A521" s="255" t="s">
        <v>3804</v>
      </c>
      <c r="B521" s="281" t="s">
        <v>6134</v>
      </c>
      <c r="C521" s="282" t="s">
        <v>6171</v>
      </c>
      <c r="D521" s="281" t="s">
        <v>170</v>
      </c>
      <c r="E521" s="281" t="s">
        <v>6172</v>
      </c>
      <c r="F521" s="283" t="s">
        <v>6140</v>
      </c>
      <c r="G521" s="284" t="s">
        <v>127</v>
      </c>
      <c r="H521" s="285">
        <v>0.55000000000000004</v>
      </c>
      <c r="I521" s="286">
        <v>22.97</v>
      </c>
      <c r="J521" s="287">
        <f>TRUNC(I521*H521,2)</f>
        <v>12.63</v>
      </c>
    </row>
    <row r="522" spans="1:10" ht="26.4" x14ac:dyDescent="0.25">
      <c r="A522" s="255" t="s">
        <v>3805</v>
      </c>
      <c r="B522" s="281" t="s">
        <v>6134</v>
      </c>
      <c r="C522" s="282" t="s">
        <v>6304</v>
      </c>
      <c r="D522" s="281" t="s">
        <v>170</v>
      </c>
      <c r="E522" s="281" t="s">
        <v>6305</v>
      </c>
      <c r="F522" s="283" t="s">
        <v>6140</v>
      </c>
      <c r="G522" s="284" t="s">
        <v>5824</v>
      </c>
      <c r="H522" s="285">
        <v>8.9999999999999998E-4</v>
      </c>
      <c r="I522" s="286">
        <v>537.75</v>
      </c>
      <c r="J522" s="287">
        <f>TRUNC(I522*H522,2)</f>
        <v>0.48</v>
      </c>
    </row>
    <row r="523" spans="1:10" ht="26.4" x14ac:dyDescent="0.25">
      <c r="A523" s="255" t="s">
        <v>3806</v>
      </c>
      <c r="B523" s="269" t="s">
        <v>5814</v>
      </c>
      <c r="C523" s="270" t="s">
        <v>6306</v>
      </c>
      <c r="D523" s="269" t="s">
        <v>170</v>
      </c>
      <c r="E523" s="269" t="s">
        <v>6307</v>
      </c>
      <c r="F523" s="271" t="s">
        <v>5822</v>
      </c>
      <c r="G523" s="272" t="s">
        <v>101</v>
      </c>
      <c r="H523" s="273">
        <v>1</v>
      </c>
      <c r="I523" s="274">
        <v>1.1399999999999999</v>
      </c>
      <c r="J523" s="275">
        <f>TRUNC(I523*H523,2)</f>
        <v>1.1399999999999999</v>
      </c>
    </row>
    <row r="524" spans="1:10" ht="13.8" x14ac:dyDescent="0.25">
      <c r="A524" s="255" t="s">
        <v>3808</v>
      </c>
      <c r="B524" s="276"/>
      <c r="C524" s="276"/>
      <c r="D524" s="276"/>
      <c r="E524" s="276"/>
      <c r="F524" s="276"/>
      <c r="G524" s="276"/>
      <c r="H524" s="277" t="s">
        <v>6038</v>
      </c>
      <c r="I524" s="278">
        <v>0</v>
      </c>
      <c r="J524" s="279">
        <f>SUM(J519:J523)</f>
        <v>23.42</v>
      </c>
    </row>
    <row r="525" spans="1:10" ht="13.8" x14ac:dyDescent="0.25">
      <c r="A525" s="255" t="s">
        <v>3809</v>
      </c>
      <c r="B525" s="262"/>
      <c r="C525" s="262"/>
      <c r="D525" s="262"/>
      <c r="E525" s="262"/>
      <c r="F525" s="262"/>
      <c r="G525" s="262"/>
      <c r="H525" s="262"/>
      <c r="I525" s="280"/>
      <c r="J525" s="262"/>
    </row>
    <row r="526" spans="1:10" ht="13.8" x14ac:dyDescent="0.25">
      <c r="A526" s="255" t="s">
        <v>3810</v>
      </c>
      <c r="B526" s="256" t="s">
        <v>6308</v>
      </c>
      <c r="C526" s="257" t="s">
        <v>5802</v>
      </c>
      <c r="D526" s="256" t="s">
        <v>5803</v>
      </c>
      <c r="E526" s="256" t="s">
        <v>5804</v>
      </c>
      <c r="F526" s="258" t="s">
        <v>5805</v>
      </c>
      <c r="G526" s="259" t="s">
        <v>5806</v>
      </c>
      <c r="H526" s="257" t="s">
        <v>5807</v>
      </c>
      <c r="I526" s="260" t="s">
        <v>5808</v>
      </c>
      <c r="J526" s="257" t="s">
        <v>5809</v>
      </c>
    </row>
    <row r="527" spans="1:10" ht="79.2" x14ac:dyDescent="0.25">
      <c r="A527" s="255" t="s">
        <v>3811</v>
      </c>
      <c r="B527" s="262" t="s">
        <v>5810</v>
      </c>
      <c r="C527" s="263" t="s">
        <v>6309</v>
      </c>
      <c r="D527" s="262" t="s">
        <v>170</v>
      </c>
      <c r="E527" s="262" t="s">
        <v>6310</v>
      </c>
      <c r="F527" s="264" t="s">
        <v>6133</v>
      </c>
      <c r="G527" s="265" t="s">
        <v>101</v>
      </c>
      <c r="H527" s="266">
        <v>1</v>
      </c>
      <c r="I527" s="267"/>
      <c r="J527" s="268"/>
    </row>
    <row r="528" spans="1:10" ht="26.4" x14ac:dyDescent="0.25">
      <c r="A528" s="255" t="s">
        <v>3812</v>
      </c>
      <c r="B528" s="281" t="s">
        <v>6134</v>
      </c>
      <c r="C528" s="282" t="s">
        <v>6169</v>
      </c>
      <c r="D528" s="281" t="s">
        <v>170</v>
      </c>
      <c r="E528" s="281" t="s">
        <v>6170</v>
      </c>
      <c r="F528" s="283" t="s">
        <v>6140</v>
      </c>
      <c r="G528" s="284" t="s">
        <v>127</v>
      </c>
      <c r="H528" s="285">
        <v>0.29099999999999998</v>
      </c>
      <c r="I528" s="286">
        <v>16.690000000000001</v>
      </c>
      <c r="J528" s="287">
        <f>TRUNC(I528*H528,2)</f>
        <v>4.8499999999999996</v>
      </c>
    </row>
    <row r="529" spans="1:10" ht="26.4" x14ac:dyDescent="0.25">
      <c r="A529" s="255" t="s">
        <v>3813</v>
      </c>
      <c r="B529" s="281" t="s">
        <v>6134</v>
      </c>
      <c r="C529" s="282" t="s">
        <v>6171</v>
      </c>
      <c r="D529" s="281" t="s">
        <v>170</v>
      </c>
      <c r="E529" s="281" t="s">
        <v>6172</v>
      </c>
      <c r="F529" s="283" t="s">
        <v>6140</v>
      </c>
      <c r="G529" s="284" t="s">
        <v>127</v>
      </c>
      <c r="H529" s="285">
        <v>0.29058428571428568</v>
      </c>
      <c r="I529" s="286">
        <v>22.97</v>
      </c>
      <c r="J529" s="287">
        <f>TRUNC(I529*H529,2)</f>
        <v>6.67</v>
      </c>
    </row>
    <row r="530" spans="1:10" ht="26.4" x14ac:dyDescent="0.25">
      <c r="A530" s="255" t="s">
        <v>3814</v>
      </c>
      <c r="B530" s="281" t="s">
        <v>6134</v>
      </c>
      <c r="C530" s="282" t="s">
        <v>6304</v>
      </c>
      <c r="D530" s="281" t="s">
        <v>170</v>
      </c>
      <c r="E530" s="281" t="s">
        <v>6305</v>
      </c>
      <c r="F530" s="283" t="s">
        <v>6140</v>
      </c>
      <c r="G530" s="284" t="s">
        <v>5824</v>
      </c>
      <c r="H530" s="285">
        <v>8.9999999999999998E-4</v>
      </c>
      <c r="I530" s="286">
        <v>537.75</v>
      </c>
      <c r="J530" s="287">
        <f>TRUNC(I530*H530,2)</f>
        <v>0.48</v>
      </c>
    </row>
    <row r="531" spans="1:10" ht="26.4" x14ac:dyDescent="0.25">
      <c r="A531" s="255" t="s">
        <v>3815</v>
      </c>
      <c r="B531" s="269" t="s">
        <v>5814</v>
      </c>
      <c r="C531" s="270" t="s">
        <v>6306</v>
      </c>
      <c r="D531" s="269" t="s">
        <v>170</v>
      </c>
      <c r="E531" s="269" t="s">
        <v>6307</v>
      </c>
      <c r="F531" s="271" t="s">
        <v>5822</v>
      </c>
      <c r="G531" s="272" t="s">
        <v>101</v>
      </c>
      <c r="H531" s="273">
        <v>1</v>
      </c>
      <c r="I531" s="274">
        <v>1.1399999999999999</v>
      </c>
      <c r="J531" s="275">
        <f>TRUNC(I531*H531,2)</f>
        <v>1.1399999999999999</v>
      </c>
    </row>
    <row r="532" spans="1:10" ht="13.8" x14ac:dyDescent="0.25">
      <c r="A532" s="255" t="s">
        <v>3817</v>
      </c>
      <c r="B532" s="276"/>
      <c r="C532" s="276"/>
      <c r="D532" s="276"/>
      <c r="E532" s="276"/>
      <c r="F532" s="276"/>
      <c r="G532" s="276"/>
      <c r="H532" s="277" t="s">
        <v>6038</v>
      </c>
      <c r="I532" s="278">
        <v>0</v>
      </c>
      <c r="J532" s="279">
        <f>SUM(J527:J531)</f>
        <v>13.14</v>
      </c>
    </row>
    <row r="533" spans="1:10" ht="13.8" x14ac:dyDescent="0.25">
      <c r="A533" s="255" t="s">
        <v>3818</v>
      </c>
      <c r="B533" s="262"/>
      <c r="C533" s="262"/>
      <c r="D533" s="262"/>
      <c r="E533" s="262"/>
      <c r="F533" s="262"/>
      <c r="G533" s="262"/>
      <c r="H533" s="262"/>
      <c r="I533" s="280"/>
      <c r="J533" s="262"/>
    </row>
    <row r="534" spans="1:10" ht="13.8" x14ac:dyDescent="0.25">
      <c r="A534" s="255" t="s">
        <v>3819</v>
      </c>
      <c r="B534" s="256" t="s">
        <v>6311</v>
      </c>
      <c r="C534" s="257" t="s">
        <v>5802</v>
      </c>
      <c r="D534" s="256" t="s">
        <v>5803</v>
      </c>
      <c r="E534" s="256" t="s">
        <v>5804</v>
      </c>
      <c r="F534" s="258" t="s">
        <v>5805</v>
      </c>
      <c r="G534" s="259" t="s">
        <v>5806</v>
      </c>
      <c r="H534" s="257" t="s">
        <v>5807</v>
      </c>
      <c r="I534" s="260" t="s">
        <v>5808</v>
      </c>
      <c r="J534" s="257" t="s">
        <v>5809</v>
      </c>
    </row>
    <row r="535" spans="1:10" ht="26.4" x14ac:dyDescent="0.25">
      <c r="A535" s="255" t="s">
        <v>3820</v>
      </c>
      <c r="B535" s="262" t="s">
        <v>5810</v>
      </c>
      <c r="C535" s="263" t="s">
        <v>6312</v>
      </c>
      <c r="D535" s="262" t="s">
        <v>5812</v>
      </c>
      <c r="E535" s="262" t="s">
        <v>241</v>
      </c>
      <c r="F535" s="264">
        <v>7</v>
      </c>
      <c r="G535" s="265" t="s">
        <v>5573</v>
      </c>
      <c r="H535" s="266">
        <v>1</v>
      </c>
      <c r="I535" s="267"/>
      <c r="J535" s="268"/>
    </row>
    <row r="536" spans="1:10" ht="26.4" x14ac:dyDescent="0.25">
      <c r="A536" s="255" t="s">
        <v>3821</v>
      </c>
      <c r="B536" s="269" t="s">
        <v>5814</v>
      </c>
      <c r="C536" s="270" t="s">
        <v>5854</v>
      </c>
      <c r="D536" s="269" t="s">
        <v>5812</v>
      </c>
      <c r="E536" s="269" t="s">
        <v>5567</v>
      </c>
      <c r="F536" s="271" t="s">
        <v>5817</v>
      </c>
      <c r="G536" s="272" t="s">
        <v>33</v>
      </c>
      <c r="H536" s="273">
        <v>0.08</v>
      </c>
      <c r="I536" s="274">
        <v>12.28</v>
      </c>
      <c r="J536" s="275">
        <f>TRUNC(I536*H536,2)</f>
        <v>0.98</v>
      </c>
    </row>
    <row r="537" spans="1:10" ht="26.4" x14ac:dyDescent="0.25">
      <c r="A537" s="255" t="s">
        <v>3822</v>
      </c>
      <c r="B537" s="269" t="s">
        <v>5814</v>
      </c>
      <c r="C537" s="270" t="s">
        <v>5834</v>
      </c>
      <c r="D537" s="269" t="s">
        <v>5812</v>
      </c>
      <c r="E537" s="269" t="s">
        <v>5613</v>
      </c>
      <c r="F537" s="271" t="s">
        <v>5817</v>
      </c>
      <c r="G537" s="272" t="s">
        <v>33</v>
      </c>
      <c r="H537" s="273">
        <v>7.4933333333333269E-2</v>
      </c>
      <c r="I537" s="274">
        <v>18.62</v>
      </c>
      <c r="J537" s="275">
        <f>TRUNC(I537*H537,2)</f>
        <v>1.39</v>
      </c>
    </row>
    <row r="538" spans="1:10" ht="26.4" x14ac:dyDescent="0.25">
      <c r="A538" s="255" t="s">
        <v>3823</v>
      </c>
      <c r="B538" s="269" t="s">
        <v>5814</v>
      </c>
      <c r="C538" s="270" t="s">
        <v>6313</v>
      </c>
      <c r="D538" s="269" t="s">
        <v>5812</v>
      </c>
      <c r="E538" s="269" t="s">
        <v>6314</v>
      </c>
      <c r="F538" s="271" t="s">
        <v>5822</v>
      </c>
      <c r="G538" s="272" t="s">
        <v>5573</v>
      </c>
      <c r="H538" s="273">
        <v>1</v>
      </c>
      <c r="I538" s="274">
        <v>1.78</v>
      </c>
      <c r="J538" s="275">
        <f>TRUNC(I538*H538,2)</f>
        <v>1.78</v>
      </c>
    </row>
    <row r="539" spans="1:10" ht="13.8" x14ac:dyDescent="0.25">
      <c r="A539" s="255" t="s">
        <v>3825</v>
      </c>
      <c r="B539" s="276"/>
      <c r="C539" s="276"/>
      <c r="D539" s="276"/>
      <c r="E539" s="276"/>
      <c r="F539" s="276"/>
      <c r="G539" s="276"/>
      <c r="H539" s="277" t="s">
        <v>6038</v>
      </c>
      <c r="I539" s="278">
        <v>0</v>
      </c>
      <c r="J539" s="279">
        <f>SUM(J535:J538)</f>
        <v>4.1500000000000004</v>
      </c>
    </row>
    <row r="540" spans="1:10" ht="13.8" x14ac:dyDescent="0.25">
      <c r="A540" s="255" t="s">
        <v>3826</v>
      </c>
      <c r="B540" s="262"/>
      <c r="C540" s="262"/>
      <c r="D540" s="262"/>
      <c r="E540" s="262"/>
      <c r="F540" s="262"/>
      <c r="G540" s="262"/>
      <c r="H540" s="262"/>
      <c r="I540" s="280"/>
      <c r="J540" s="262"/>
    </row>
    <row r="541" spans="1:10" ht="13.8" x14ac:dyDescent="0.25">
      <c r="A541" s="255" t="s">
        <v>3827</v>
      </c>
      <c r="B541" s="256" t="s">
        <v>6315</v>
      </c>
      <c r="C541" s="257" t="s">
        <v>5802</v>
      </c>
      <c r="D541" s="256" t="s">
        <v>5803</v>
      </c>
      <c r="E541" s="256" t="s">
        <v>5804</v>
      </c>
      <c r="F541" s="258" t="s">
        <v>5805</v>
      </c>
      <c r="G541" s="259" t="s">
        <v>5806</v>
      </c>
      <c r="H541" s="257" t="s">
        <v>5807</v>
      </c>
      <c r="I541" s="260" t="s">
        <v>5808</v>
      </c>
      <c r="J541" s="257" t="s">
        <v>5809</v>
      </c>
    </row>
    <row r="542" spans="1:10" ht="26.4" x14ac:dyDescent="0.25">
      <c r="A542" s="255" t="s">
        <v>3828</v>
      </c>
      <c r="B542" s="262" t="s">
        <v>5810</v>
      </c>
      <c r="C542" s="263" t="s">
        <v>6316</v>
      </c>
      <c r="D542" s="262" t="s">
        <v>5812</v>
      </c>
      <c r="E542" s="262" t="s">
        <v>243</v>
      </c>
      <c r="F542" s="264">
        <v>7</v>
      </c>
      <c r="G542" s="265" t="s">
        <v>5573</v>
      </c>
      <c r="H542" s="266">
        <v>1</v>
      </c>
      <c r="I542" s="267"/>
      <c r="J542" s="268"/>
    </row>
    <row r="543" spans="1:10" ht="26.4" x14ac:dyDescent="0.25">
      <c r="A543" s="255" t="s">
        <v>3829</v>
      </c>
      <c r="B543" s="269" t="s">
        <v>5814</v>
      </c>
      <c r="C543" s="270" t="s">
        <v>5834</v>
      </c>
      <c r="D543" s="269" t="s">
        <v>5812</v>
      </c>
      <c r="E543" s="269" t="s">
        <v>5613</v>
      </c>
      <c r="F543" s="271" t="s">
        <v>5817</v>
      </c>
      <c r="G543" s="272" t="s">
        <v>33</v>
      </c>
      <c r="H543" s="273">
        <v>0.34</v>
      </c>
      <c r="I543" s="274">
        <v>18.62</v>
      </c>
      <c r="J543" s="275">
        <f>TRUNC(I543*H543,2)</f>
        <v>6.33</v>
      </c>
    </row>
    <row r="544" spans="1:10" ht="26.4" x14ac:dyDescent="0.25">
      <c r="A544" s="255" t="s">
        <v>3830</v>
      </c>
      <c r="B544" s="269" t="s">
        <v>5814</v>
      </c>
      <c r="C544" s="270" t="s">
        <v>5854</v>
      </c>
      <c r="D544" s="269" t="s">
        <v>5812</v>
      </c>
      <c r="E544" s="269" t="s">
        <v>5567</v>
      </c>
      <c r="F544" s="271" t="s">
        <v>5817</v>
      </c>
      <c r="G544" s="272" t="s">
        <v>33</v>
      </c>
      <c r="H544" s="273">
        <v>0.30506707317073084</v>
      </c>
      <c r="I544" s="274">
        <v>12.28</v>
      </c>
      <c r="J544" s="275">
        <f>TRUNC(I544*H544,2)</f>
        <v>3.74</v>
      </c>
    </row>
    <row r="545" spans="1:10" ht="26.4" x14ac:dyDescent="0.25">
      <c r="A545" s="255" t="s">
        <v>3831</v>
      </c>
      <c r="B545" s="269" t="s">
        <v>5814</v>
      </c>
      <c r="C545" s="270" t="s">
        <v>6317</v>
      </c>
      <c r="D545" s="269" t="s">
        <v>5812</v>
      </c>
      <c r="E545" s="269" t="s">
        <v>243</v>
      </c>
      <c r="F545" s="271" t="s">
        <v>5822</v>
      </c>
      <c r="G545" s="272" t="s">
        <v>5573</v>
      </c>
      <c r="H545" s="273">
        <v>1</v>
      </c>
      <c r="I545" s="274">
        <v>7.04</v>
      </c>
      <c r="J545" s="275">
        <f>TRUNC(I545*H545,2)</f>
        <v>7.04</v>
      </c>
    </row>
    <row r="546" spans="1:10" ht="13.8" x14ac:dyDescent="0.25">
      <c r="A546" s="255" t="s">
        <v>3833</v>
      </c>
      <c r="B546" s="276"/>
      <c r="C546" s="276"/>
      <c r="D546" s="276"/>
      <c r="E546" s="276"/>
      <c r="F546" s="276"/>
      <c r="G546" s="276"/>
      <c r="H546" s="277" t="s">
        <v>6038</v>
      </c>
      <c r="I546" s="278">
        <v>0</v>
      </c>
      <c r="J546" s="279">
        <f>SUM(J542:J545)</f>
        <v>17.11</v>
      </c>
    </row>
    <row r="547" spans="1:10" ht="13.8" x14ac:dyDescent="0.25">
      <c r="A547" s="255" t="s">
        <v>3834</v>
      </c>
      <c r="B547" s="262"/>
      <c r="C547" s="262"/>
      <c r="D547" s="262"/>
      <c r="E547" s="262"/>
      <c r="F547" s="262"/>
      <c r="G547" s="262"/>
      <c r="H547" s="262"/>
      <c r="I547" s="280"/>
      <c r="J547" s="262"/>
    </row>
    <row r="548" spans="1:10" ht="13.8" x14ac:dyDescent="0.25">
      <c r="A548" s="255" t="s">
        <v>3835</v>
      </c>
      <c r="B548" s="256" t="s">
        <v>6318</v>
      </c>
      <c r="C548" s="257" t="s">
        <v>5802</v>
      </c>
      <c r="D548" s="256" t="s">
        <v>5803</v>
      </c>
      <c r="E548" s="256" t="s">
        <v>5804</v>
      </c>
      <c r="F548" s="258" t="s">
        <v>5805</v>
      </c>
      <c r="G548" s="259" t="s">
        <v>5806</v>
      </c>
      <c r="H548" s="257" t="s">
        <v>5807</v>
      </c>
      <c r="I548" s="260" t="s">
        <v>5808</v>
      </c>
      <c r="J548" s="257" t="s">
        <v>5809</v>
      </c>
    </row>
    <row r="549" spans="1:10" ht="26.4" x14ac:dyDescent="0.25">
      <c r="A549" s="255" t="s">
        <v>3836</v>
      </c>
      <c r="B549" s="262" t="s">
        <v>5810</v>
      </c>
      <c r="C549" s="263" t="s">
        <v>6319</v>
      </c>
      <c r="D549" s="262" t="s">
        <v>5812</v>
      </c>
      <c r="E549" s="262" t="s">
        <v>245</v>
      </c>
      <c r="F549" s="264">
        <v>7</v>
      </c>
      <c r="G549" s="265" t="s">
        <v>5573</v>
      </c>
      <c r="H549" s="266">
        <v>1</v>
      </c>
      <c r="I549" s="267"/>
      <c r="J549" s="268"/>
    </row>
    <row r="550" spans="1:10" ht="26.4" x14ac:dyDescent="0.25">
      <c r="A550" s="255" t="s">
        <v>3837</v>
      </c>
      <c r="B550" s="269" t="s">
        <v>5814</v>
      </c>
      <c r="C550" s="270" t="s">
        <v>5854</v>
      </c>
      <c r="D550" s="269" t="s">
        <v>5812</v>
      </c>
      <c r="E550" s="269" t="s">
        <v>5567</v>
      </c>
      <c r="F550" s="271" t="s">
        <v>5817</v>
      </c>
      <c r="G550" s="272" t="s">
        <v>33</v>
      </c>
      <c r="H550" s="273">
        <v>0.03</v>
      </c>
      <c r="I550" s="274">
        <v>12.28</v>
      </c>
      <c r="J550" s="275">
        <f>TRUNC(I550*H550,2)</f>
        <v>0.36</v>
      </c>
    </row>
    <row r="551" spans="1:10" ht="26.4" x14ac:dyDescent="0.25">
      <c r="A551" s="255" t="s">
        <v>3838</v>
      </c>
      <c r="B551" s="269" t="s">
        <v>5814</v>
      </c>
      <c r="C551" s="270" t="s">
        <v>5834</v>
      </c>
      <c r="D551" s="269" t="s">
        <v>5812</v>
      </c>
      <c r="E551" s="269" t="s">
        <v>5613</v>
      </c>
      <c r="F551" s="271" t="s">
        <v>5817</v>
      </c>
      <c r="G551" s="272" t="s">
        <v>33</v>
      </c>
      <c r="H551" s="273">
        <v>2.8199999999999999E-2</v>
      </c>
      <c r="I551" s="274">
        <v>18.62</v>
      </c>
      <c r="J551" s="275">
        <f>TRUNC(I551*H551,2)</f>
        <v>0.52</v>
      </c>
    </row>
    <row r="552" spans="1:10" ht="26.4" x14ac:dyDescent="0.25">
      <c r="A552" s="255" t="s">
        <v>3839</v>
      </c>
      <c r="B552" s="269" t="s">
        <v>5814</v>
      </c>
      <c r="C552" s="270" t="s">
        <v>6320</v>
      </c>
      <c r="D552" s="269" t="s">
        <v>5812</v>
      </c>
      <c r="E552" s="269" t="s">
        <v>6321</v>
      </c>
      <c r="F552" s="271" t="s">
        <v>5822</v>
      </c>
      <c r="G552" s="272" t="s">
        <v>5573</v>
      </c>
      <c r="H552" s="273">
        <v>1</v>
      </c>
      <c r="I552" s="274">
        <v>0.2</v>
      </c>
      <c r="J552" s="275">
        <f>TRUNC(I552*H552,2)</f>
        <v>0.2</v>
      </c>
    </row>
    <row r="553" spans="1:10" ht="13.8" x14ac:dyDescent="0.25">
      <c r="A553" s="255" t="s">
        <v>3841</v>
      </c>
      <c r="B553" s="276"/>
      <c r="C553" s="276"/>
      <c r="D553" s="276"/>
      <c r="E553" s="276"/>
      <c r="F553" s="276"/>
      <c r="G553" s="276"/>
      <c r="H553" s="277" t="s">
        <v>6038</v>
      </c>
      <c r="I553" s="278">
        <v>0</v>
      </c>
      <c r="J553" s="279">
        <f>SUM(J549:J552)</f>
        <v>1.08</v>
      </c>
    </row>
    <row r="554" spans="1:10" ht="13.8" x14ac:dyDescent="0.25">
      <c r="A554" s="255" t="s">
        <v>3842</v>
      </c>
      <c r="B554" s="262"/>
      <c r="C554" s="262"/>
      <c r="D554" s="262"/>
      <c r="E554" s="262"/>
      <c r="F554" s="262"/>
      <c r="G554" s="262"/>
      <c r="H554" s="262"/>
      <c r="I554" s="280"/>
      <c r="J554" s="262"/>
    </row>
    <row r="555" spans="1:10" ht="13.8" x14ac:dyDescent="0.25">
      <c r="A555" s="255" t="s">
        <v>3843</v>
      </c>
      <c r="B555" s="256" t="s">
        <v>6322</v>
      </c>
      <c r="C555" s="257" t="s">
        <v>5802</v>
      </c>
      <c r="D555" s="256" t="s">
        <v>5803</v>
      </c>
      <c r="E555" s="256" t="s">
        <v>5804</v>
      </c>
      <c r="F555" s="258" t="s">
        <v>5805</v>
      </c>
      <c r="G555" s="259" t="s">
        <v>5806</v>
      </c>
      <c r="H555" s="257" t="s">
        <v>5807</v>
      </c>
      <c r="I555" s="260" t="s">
        <v>5808</v>
      </c>
      <c r="J555" s="257" t="s">
        <v>5809</v>
      </c>
    </row>
    <row r="556" spans="1:10" ht="26.4" x14ac:dyDescent="0.25">
      <c r="A556" s="255" t="s">
        <v>3844</v>
      </c>
      <c r="B556" s="262" t="s">
        <v>5810</v>
      </c>
      <c r="C556" s="263" t="s">
        <v>6323</v>
      </c>
      <c r="D556" s="262" t="s">
        <v>5812</v>
      </c>
      <c r="E556" s="262" t="s">
        <v>247</v>
      </c>
      <c r="F556" s="264">
        <v>7</v>
      </c>
      <c r="G556" s="265" t="s">
        <v>6185</v>
      </c>
      <c r="H556" s="266">
        <v>1</v>
      </c>
      <c r="I556" s="267"/>
      <c r="J556" s="268"/>
    </row>
    <row r="557" spans="1:10" ht="26.4" x14ac:dyDescent="0.25">
      <c r="A557" s="255" t="s">
        <v>3845</v>
      </c>
      <c r="B557" s="269" t="s">
        <v>5814</v>
      </c>
      <c r="C557" s="270" t="s">
        <v>5854</v>
      </c>
      <c r="D557" s="269" t="s">
        <v>5812</v>
      </c>
      <c r="E557" s="269" t="s">
        <v>5567</v>
      </c>
      <c r="F557" s="271" t="s">
        <v>5817</v>
      </c>
      <c r="G557" s="272" t="s">
        <v>33</v>
      </c>
      <c r="H557" s="273">
        <v>0.13</v>
      </c>
      <c r="I557" s="274">
        <v>12.28</v>
      </c>
      <c r="J557" s="275">
        <f>TRUNC(I557*H557,2)</f>
        <v>1.59</v>
      </c>
    </row>
    <row r="558" spans="1:10" ht="26.4" x14ac:dyDescent="0.25">
      <c r="A558" s="255" t="s">
        <v>3846</v>
      </c>
      <c r="B558" s="269" t="s">
        <v>5814</v>
      </c>
      <c r="C558" s="270" t="s">
        <v>5834</v>
      </c>
      <c r="D558" s="269" t="s">
        <v>5812</v>
      </c>
      <c r="E558" s="269" t="s">
        <v>5613</v>
      </c>
      <c r="F558" s="271" t="s">
        <v>5817</v>
      </c>
      <c r="G558" s="272" t="s">
        <v>33</v>
      </c>
      <c r="H558" s="273">
        <v>0.12097878787878764</v>
      </c>
      <c r="I558" s="274">
        <v>18.62</v>
      </c>
      <c r="J558" s="275">
        <f>TRUNC(I558*H558,2)</f>
        <v>2.25</v>
      </c>
    </row>
    <row r="559" spans="1:10" ht="26.4" x14ac:dyDescent="0.25">
      <c r="A559" s="255" t="s">
        <v>3847</v>
      </c>
      <c r="B559" s="269" t="s">
        <v>5814</v>
      </c>
      <c r="C559" s="270" t="s">
        <v>6324</v>
      </c>
      <c r="D559" s="269" t="s">
        <v>5812</v>
      </c>
      <c r="E559" s="269" t="s">
        <v>6325</v>
      </c>
      <c r="F559" s="271" t="s">
        <v>5822</v>
      </c>
      <c r="G559" s="272" t="s">
        <v>5573</v>
      </c>
      <c r="H559" s="273">
        <v>1</v>
      </c>
      <c r="I559" s="274">
        <v>5.16</v>
      </c>
      <c r="J559" s="275">
        <f>TRUNC(I559*H559,2)</f>
        <v>5.16</v>
      </c>
    </row>
    <row r="560" spans="1:10" ht="13.8" x14ac:dyDescent="0.25">
      <c r="A560" s="255" t="s">
        <v>3849</v>
      </c>
      <c r="B560" s="276"/>
      <c r="C560" s="276"/>
      <c r="D560" s="276"/>
      <c r="E560" s="276"/>
      <c r="F560" s="276"/>
      <c r="G560" s="276"/>
      <c r="H560" s="277" t="s">
        <v>6038</v>
      </c>
      <c r="I560" s="278">
        <v>0</v>
      </c>
      <c r="J560" s="279">
        <f>SUM(J556:J559)</f>
        <v>9</v>
      </c>
    </row>
    <row r="561" spans="1:10" ht="13.8" x14ac:dyDescent="0.25">
      <c r="A561" s="255" t="s">
        <v>3850</v>
      </c>
      <c r="B561" s="262"/>
      <c r="C561" s="262"/>
      <c r="D561" s="262"/>
      <c r="E561" s="262"/>
      <c r="F561" s="262"/>
      <c r="G561" s="262"/>
      <c r="H561" s="262"/>
      <c r="I561" s="280"/>
      <c r="J561" s="262"/>
    </row>
    <row r="562" spans="1:10" ht="13.8" x14ac:dyDescent="0.25">
      <c r="A562" s="255" t="s">
        <v>3851</v>
      </c>
      <c r="B562" s="256" t="s">
        <v>6326</v>
      </c>
      <c r="C562" s="257" t="s">
        <v>5802</v>
      </c>
      <c r="D562" s="256" t="s">
        <v>5803</v>
      </c>
      <c r="E562" s="256" t="s">
        <v>5804</v>
      </c>
      <c r="F562" s="258" t="s">
        <v>5805</v>
      </c>
      <c r="G562" s="259" t="s">
        <v>5806</v>
      </c>
      <c r="H562" s="257" t="s">
        <v>5807</v>
      </c>
      <c r="I562" s="260" t="s">
        <v>5808</v>
      </c>
      <c r="J562" s="257" t="s">
        <v>5809</v>
      </c>
    </row>
    <row r="563" spans="1:10" ht="26.4" x14ac:dyDescent="0.25">
      <c r="A563" s="255" t="s">
        <v>3852</v>
      </c>
      <c r="B563" s="262" t="s">
        <v>5810</v>
      </c>
      <c r="C563" s="263" t="s">
        <v>6327</v>
      </c>
      <c r="D563" s="262" t="s">
        <v>5812</v>
      </c>
      <c r="E563" s="262" t="s">
        <v>251</v>
      </c>
      <c r="F563" s="264">
        <v>7</v>
      </c>
      <c r="G563" s="265" t="s">
        <v>123</v>
      </c>
      <c r="H563" s="266">
        <v>1</v>
      </c>
      <c r="I563" s="267"/>
      <c r="J563" s="268"/>
    </row>
    <row r="564" spans="1:10" ht="26.4" x14ac:dyDescent="0.25">
      <c r="A564" s="255" t="s">
        <v>3853</v>
      </c>
      <c r="B564" s="269" t="s">
        <v>5814</v>
      </c>
      <c r="C564" s="270" t="s">
        <v>5854</v>
      </c>
      <c r="D564" s="269" t="s">
        <v>5812</v>
      </c>
      <c r="E564" s="269" t="s">
        <v>5567</v>
      </c>
      <c r="F564" s="271" t="s">
        <v>5817</v>
      </c>
      <c r="G564" s="272" t="s">
        <v>33</v>
      </c>
      <c r="H564" s="273">
        <v>0.3</v>
      </c>
      <c r="I564" s="274">
        <v>12.28</v>
      </c>
      <c r="J564" s="275">
        <f>TRUNC(I564*H564,2)</f>
        <v>3.68</v>
      </c>
    </row>
    <row r="565" spans="1:10" ht="26.4" x14ac:dyDescent="0.25">
      <c r="A565" s="255" t="s">
        <v>3854</v>
      </c>
      <c r="B565" s="269" t="s">
        <v>5814</v>
      </c>
      <c r="C565" s="270" t="s">
        <v>5834</v>
      </c>
      <c r="D565" s="269" t="s">
        <v>5812</v>
      </c>
      <c r="E565" s="269" t="s">
        <v>5613</v>
      </c>
      <c r="F565" s="271" t="s">
        <v>5817</v>
      </c>
      <c r="G565" s="272" t="s">
        <v>33</v>
      </c>
      <c r="H565" s="273">
        <v>0.27993333333333348</v>
      </c>
      <c r="I565" s="274">
        <v>18.62</v>
      </c>
      <c r="J565" s="275">
        <f>TRUNC(I565*H565,2)</f>
        <v>5.21</v>
      </c>
    </row>
    <row r="566" spans="1:10" ht="26.4" x14ac:dyDescent="0.25">
      <c r="A566" s="255" t="s">
        <v>3855</v>
      </c>
      <c r="B566" s="269" t="s">
        <v>5814</v>
      </c>
      <c r="C566" s="270" t="s">
        <v>6328</v>
      </c>
      <c r="D566" s="269" t="s">
        <v>5812</v>
      </c>
      <c r="E566" s="269" t="s">
        <v>6329</v>
      </c>
      <c r="F566" s="271" t="s">
        <v>5822</v>
      </c>
      <c r="G566" s="272" t="s">
        <v>5587</v>
      </c>
      <c r="H566" s="273">
        <v>1</v>
      </c>
      <c r="I566" s="274">
        <v>6.88</v>
      </c>
      <c r="J566" s="275">
        <f>TRUNC(I566*H566,2)</f>
        <v>6.88</v>
      </c>
    </row>
    <row r="567" spans="1:10" ht="13.8" x14ac:dyDescent="0.25">
      <c r="A567" s="255" t="s">
        <v>3857</v>
      </c>
      <c r="B567" s="276"/>
      <c r="C567" s="276"/>
      <c r="D567" s="276"/>
      <c r="E567" s="276"/>
      <c r="F567" s="276"/>
      <c r="G567" s="276"/>
      <c r="H567" s="277" t="s">
        <v>6038</v>
      </c>
      <c r="I567" s="278">
        <v>0</v>
      </c>
      <c r="J567" s="279">
        <f>SUM(J563:J566)</f>
        <v>15.77</v>
      </c>
    </row>
    <row r="568" spans="1:10" ht="13.8" x14ac:dyDescent="0.25">
      <c r="A568" s="255" t="s">
        <v>3858</v>
      </c>
      <c r="B568" s="262"/>
      <c r="C568" s="262"/>
      <c r="D568" s="262"/>
      <c r="E568" s="262"/>
      <c r="F568" s="262"/>
      <c r="G568" s="262"/>
      <c r="H568" s="262"/>
      <c r="I568" s="280"/>
      <c r="J568" s="262"/>
    </row>
    <row r="569" spans="1:10" ht="13.8" x14ac:dyDescent="0.25">
      <c r="A569" s="255" t="s">
        <v>3859</v>
      </c>
      <c r="B569" s="256" t="s">
        <v>6330</v>
      </c>
      <c r="C569" s="257" t="s">
        <v>5802</v>
      </c>
      <c r="D569" s="256" t="s">
        <v>5803</v>
      </c>
      <c r="E569" s="256" t="s">
        <v>5804</v>
      </c>
      <c r="F569" s="258" t="s">
        <v>5805</v>
      </c>
      <c r="G569" s="259" t="s">
        <v>5806</v>
      </c>
      <c r="H569" s="257" t="s">
        <v>5807</v>
      </c>
      <c r="I569" s="260" t="s">
        <v>5808</v>
      </c>
      <c r="J569" s="257" t="s">
        <v>5809</v>
      </c>
    </row>
    <row r="570" spans="1:10" ht="79.2" x14ac:dyDescent="0.25">
      <c r="A570" s="255" t="s">
        <v>3860</v>
      </c>
      <c r="B570" s="262" t="s">
        <v>5810</v>
      </c>
      <c r="C570" s="263" t="s">
        <v>6331</v>
      </c>
      <c r="D570" s="262" t="s">
        <v>170</v>
      </c>
      <c r="E570" s="262" t="s">
        <v>253</v>
      </c>
      <c r="F570" s="264" t="s">
        <v>6133</v>
      </c>
      <c r="G570" s="265" t="s">
        <v>123</v>
      </c>
      <c r="H570" s="266">
        <v>1</v>
      </c>
      <c r="I570" s="267"/>
      <c r="J570" s="268"/>
    </row>
    <row r="571" spans="1:10" ht="26.4" x14ac:dyDescent="0.25">
      <c r="A571" s="255" t="s">
        <v>3861</v>
      </c>
      <c r="B571" s="281" t="s">
        <v>6134</v>
      </c>
      <c r="C571" s="282" t="s">
        <v>6169</v>
      </c>
      <c r="D571" s="281" t="s">
        <v>170</v>
      </c>
      <c r="E571" s="281" t="s">
        <v>6170</v>
      </c>
      <c r="F571" s="283" t="s">
        <v>6140</v>
      </c>
      <c r="G571" s="284" t="s">
        <v>127</v>
      </c>
      <c r="H571" s="285">
        <v>0.13400000000000001</v>
      </c>
      <c r="I571" s="286">
        <v>16.690000000000001</v>
      </c>
      <c r="J571" s="287">
        <f>TRUNC(I571*H571,2)</f>
        <v>2.23</v>
      </c>
    </row>
    <row r="572" spans="1:10" ht="26.4" x14ac:dyDescent="0.25">
      <c r="A572" s="255" t="s">
        <v>3862</v>
      </c>
      <c r="B572" s="281" t="s">
        <v>6134</v>
      </c>
      <c r="C572" s="282" t="s">
        <v>6171</v>
      </c>
      <c r="D572" s="281" t="s">
        <v>170</v>
      </c>
      <c r="E572" s="281" t="s">
        <v>6172</v>
      </c>
      <c r="F572" s="283" t="s">
        <v>6140</v>
      </c>
      <c r="G572" s="284" t="s">
        <v>127</v>
      </c>
      <c r="H572" s="285">
        <v>0.13355333333333333</v>
      </c>
      <c r="I572" s="286">
        <v>22.97</v>
      </c>
      <c r="J572" s="287">
        <f>TRUNC(I572*H572,2)</f>
        <v>3.06</v>
      </c>
    </row>
    <row r="573" spans="1:10" ht="26.4" x14ac:dyDescent="0.25">
      <c r="A573" s="255" t="s">
        <v>3863</v>
      </c>
      <c r="B573" s="269" t="s">
        <v>5814</v>
      </c>
      <c r="C573" s="270" t="s">
        <v>6332</v>
      </c>
      <c r="D573" s="269" t="s">
        <v>170</v>
      </c>
      <c r="E573" s="269" t="s">
        <v>6333</v>
      </c>
      <c r="F573" s="271" t="s">
        <v>5822</v>
      </c>
      <c r="G573" s="272" t="s">
        <v>123</v>
      </c>
      <c r="H573" s="273">
        <v>1.0169999999999999</v>
      </c>
      <c r="I573" s="274">
        <v>3.03</v>
      </c>
      <c r="J573" s="275">
        <f>TRUNC(I573*H573,2)</f>
        <v>3.08</v>
      </c>
    </row>
    <row r="574" spans="1:10" ht="13.8" x14ac:dyDescent="0.25">
      <c r="A574" s="255" t="s">
        <v>3865</v>
      </c>
      <c r="B574" s="276"/>
      <c r="C574" s="276"/>
      <c r="D574" s="276"/>
      <c r="E574" s="276"/>
      <c r="F574" s="276"/>
      <c r="G574" s="276"/>
      <c r="H574" s="277" t="s">
        <v>6038</v>
      </c>
      <c r="I574" s="278">
        <v>0</v>
      </c>
      <c r="J574" s="279">
        <f>SUM(J570:J573)</f>
        <v>8.370000000000001</v>
      </c>
    </row>
    <row r="575" spans="1:10" ht="13.8" x14ac:dyDescent="0.25">
      <c r="A575" s="255" t="s">
        <v>3866</v>
      </c>
      <c r="B575" s="262"/>
      <c r="C575" s="262"/>
      <c r="D575" s="262"/>
      <c r="E575" s="262"/>
      <c r="F575" s="262"/>
      <c r="G575" s="262"/>
      <c r="H575" s="262"/>
      <c r="I575" s="280"/>
      <c r="J575" s="262"/>
    </row>
    <row r="576" spans="1:10" ht="13.8" x14ac:dyDescent="0.25">
      <c r="A576" s="255" t="s">
        <v>3867</v>
      </c>
      <c r="B576" s="256" t="s">
        <v>6334</v>
      </c>
      <c r="C576" s="257" t="s">
        <v>5802</v>
      </c>
      <c r="D576" s="256" t="s">
        <v>5803</v>
      </c>
      <c r="E576" s="256" t="s">
        <v>5804</v>
      </c>
      <c r="F576" s="258" t="s">
        <v>5805</v>
      </c>
      <c r="G576" s="259" t="s">
        <v>5806</v>
      </c>
      <c r="H576" s="257" t="s">
        <v>5807</v>
      </c>
      <c r="I576" s="260" t="s">
        <v>5808</v>
      </c>
      <c r="J576" s="257" t="s">
        <v>5809</v>
      </c>
    </row>
    <row r="577" spans="1:10" ht="79.2" x14ac:dyDescent="0.25">
      <c r="A577" s="255" t="s">
        <v>3868</v>
      </c>
      <c r="B577" s="262" t="s">
        <v>5810</v>
      </c>
      <c r="C577" s="263" t="s">
        <v>6335</v>
      </c>
      <c r="D577" s="262" t="s">
        <v>170</v>
      </c>
      <c r="E577" s="262" t="s">
        <v>255</v>
      </c>
      <c r="F577" s="264" t="s">
        <v>6133</v>
      </c>
      <c r="G577" s="265" t="s">
        <v>123</v>
      </c>
      <c r="H577" s="266">
        <v>1</v>
      </c>
      <c r="I577" s="267"/>
      <c r="J577" s="268"/>
    </row>
    <row r="578" spans="1:10" ht="26.4" x14ac:dyDescent="0.25">
      <c r="A578" s="255" t="s">
        <v>3869</v>
      </c>
      <c r="B578" s="281" t="s">
        <v>6134</v>
      </c>
      <c r="C578" s="282" t="s">
        <v>6169</v>
      </c>
      <c r="D578" s="281" t="s">
        <v>170</v>
      </c>
      <c r="E578" s="281" t="s">
        <v>6170</v>
      </c>
      <c r="F578" s="283" t="s">
        <v>6140</v>
      </c>
      <c r="G578" s="284" t="s">
        <v>127</v>
      </c>
      <c r="H578" s="285">
        <v>0.14899999999999999</v>
      </c>
      <c r="I578" s="286">
        <v>16.690000000000001</v>
      </c>
      <c r="J578" s="287">
        <f>TRUNC(I578*H578,2)</f>
        <v>2.48</v>
      </c>
    </row>
    <row r="579" spans="1:10" ht="26.4" x14ac:dyDescent="0.25">
      <c r="A579" s="255" t="s">
        <v>3870</v>
      </c>
      <c r="B579" s="281" t="s">
        <v>6134</v>
      </c>
      <c r="C579" s="282" t="s">
        <v>6171</v>
      </c>
      <c r="D579" s="281" t="s">
        <v>170</v>
      </c>
      <c r="E579" s="281" t="s">
        <v>6172</v>
      </c>
      <c r="F579" s="283" t="s">
        <v>6140</v>
      </c>
      <c r="G579" s="284" t="s">
        <v>127</v>
      </c>
      <c r="H579" s="285">
        <v>0.14862750000000002</v>
      </c>
      <c r="I579" s="286">
        <v>22.97</v>
      </c>
      <c r="J579" s="287">
        <f>TRUNC(I579*H579,2)</f>
        <v>3.41</v>
      </c>
    </row>
    <row r="580" spans="1:10" ht="26.4" x14ac:dyDescent="0.25">
      <c r="A580" s="255" t="s">
        <v>3871</v>
      </c>
      <c r="B580" s="269" t="s">
        <v>5814</v>
      </c>
      <c r="C580" s="270" t="s">
        <v>6336</v>
      </c>
      <c r="D580" s="269" t="s">
        <v>170</v>
      </c>
      <c r="E580" s="269" t="s">
        <v>6337</v>
      </c>
      <c r="F580" s="271" t="s">
        <v>5822</v>
      </c>
      <c r="G580" s="272" t="s">
        <v>123</v>
      </c>
      <c r="H580" s="273">
        <v>1.0169999999999999</v>
      </c>
      <c r="I580" s="274">
        <v>5.83</v>
      </c>
      <c r="J580" s="275">
        <f>TRUNC(I580*H580,2)</f>
        <v>5.92</v>
      </c>
    </row>
    <row r="581" spans="1:10" ht="13.8" x14ac:dyDescent="0.25">
      <c r="A581" s="255" t="s">
        <v>3873</v>
      </c>
      <c r="B581" s="276"/>
      <c r="C581" s="276"/>
      <c r="D581" s="276"/>
      <c r="E581" s="276"/>
      <c r="F581" s="276"/>
      <c r="G581" s="276"/>
      <c r="H581" s="277" t="s">
        <v>6038</v>
      </c>
      <c r="I581" s="278">
        <v>0</v>
      </c>
      <c r="J581" s="279">
        <f>SUM(J577:J580)</f>
        <v>11.81</v>
      </c>
    </row>
    <row r="582" spans="1:10" ht="13.8" x14ac:dyDescent="0.25">
      <c r="A582" s="255" t="s">
        <v>3874</v>
      </c>
      <c r="B582" s="262"/>
      <c r="C582" s="262"/>
      <c r="D582" s="262"/>
      <c r="E582" s="262"/>
      <c r="F582" s="262"/>
      <c r="G582" s="262"/>
      <c r="H582" s="262"/>
      <c r="I582" s="280"/>
      <c r="J582" s="262"/>
    </row>
    <row r="583" spans="1:10" ht="13.8" x14ac:dyDescent="0.25">
      <c r="A583" s="255" t="s">
        <v>3875</v>
      </c>
      <c r="B583" s="256" t="s">
        <v>6338</v>
      </c>
      <c r="C583" s="257" t="s">
        <v>5802</v>
      </c>
      <c r="D583" s="256" t="s">
        <v>5803</v>
      </c>
      <c r="E583" s="256" t="s">
        <v>5804</v>
      </c>
      <c r="F583" s="258" t="s">
        <v>5805</v>
      </c>
      <c r="G583" s="259" t="s">
        <v>5806</v>
      </c>
      <c r="H583" s="257" t="s">
        <v>5807</v>
      </c>
      <c r="I583" s="260" t="s">
        <v>5808</v>
      </c>
      <c r="J583" s="257" t="s">
        <v>5809</v>
      </c>
    </row>
    <row r="584" spans="1:10" ht="26.4" x14ac:dyDescent="0.25">
      <c r="A584" s="255" t="s">
        <v>3876</v>
      </c>
      <c r="B584" s="262" t="s">
        <v>5810</v>
      </c>
      <c r="C584" s="263" t="s">
        <v>6339</v>
      </c>
      <c r="D584" s="262" t="s">
        <v>5812</v>
      </c>
      <c r="E584" s="262" t="s">
        <v>257</v>
      </c>
      <c r="F584" s="264">
        <v>7</v>
      </c>
      <c r="G584" s="265" t="s">
        <v>6185</v>
      </c>
      <c r="H584" s="266">
        <v>1</v>
      </c>
      <c r="I584" s="267"/>
      <c r="J584" s="268"/>
    </row>
    <row r="585" spans="1:10" ht="26.4" x14ac:dyDescent="0.25">
      <c r="A585" s="255" t="s">
        <v>3877</v>
      </c>
      <c r="B585" s="269" t="s">
        <v>5814</v>
      </c>
      <c r="C585" s="270" t="s">
        <v>5834</v>
      </c>
      <c r="D585" s="269" t="s">
        <v>5812</v>
      </c>
      <c r="E585" s="269" t="s">
        <v>5613</v>
      </c>
      <c r="F585" s="271" t="s">
        <v>5817</v>
      </c>
      <c r="G585" s="272" t="s">
        <v>33</v>
      </c>
      <c r="H585" s="273">
        <v>0.37</v>
      </c>
      <c r="I585" s="274">
        <v>18.62</v>
      </c>
      <c r="J585" s="275">
        <f>TRUNC(I585*H585,2)</f>
        <v>6.88</v>
      </c>
    </row>
    <row r="586" spans="1:10" ht="26.4" x14ac:dyDescent="0.25">
      <c r="A586" s="255" t="s">
        <v>3878</v>
      </c>
      <c r="B586" s="269" t="s">
        <v>5814</v>
      </c>
      <c r="C586" s="270" t="s">
        <v>5854</v>
      </c>
      <c r="D586" s="269" t="s">
        <v>5812</v>
      </c>
      <c r="E586" s="269" t="s">
        <v>5567</v>
      </c>
      <c r="F586" s="271" t="s">
        <v>5817</v>
      </c>
      <c r="G586" s="272" t="s">
        <v>33</v>
      </c>
      <c r="H586" s="273">
        <v>0.33341111111110938</v>
      </c>
      <c r="I586" s="274">
        <v>12.28</v>
      </c>
      <c r="J586" s="275">
        <f>TRUNC(I586*H586,2)</f>
        <v>4.09</v>
      </c>
    </row>
    <row r="587" spans="1:10" ht="26.4" x14ac:dyDescent="0.25">
      <c r="A587" s="255" t="s">
        <v>3879</v>
      </c>
      <c r="B587" s="269" t="s">
        <v>5814</v>
      </c>
      <c r="C587" s="270" t="s">
        <v>6340</v>
      </c>
      <c r="D587" s="269" t="s">
        <v>5812</v>
      </c>
      <c r="E587" s="269" t="s">
        <v>6341</v>
      </c>
      <c r="F587" s="271" t="s">
        <v>5822</v>
      </c>
      <c r="G587" s="272" t="s">
        <v>5573</v>
      </c>
      <c r="H587" s="273">
        <v>1</v>
      </c>
      <c r="I587" s="274">
        <v>9.19</v>
      </c>
      <c r="J587" s="275">
        <f>TRUNC(I587*H587,2)</f>
        <v>9.19</v>
      </c>
    </row>
    <row r="588" spans="1:10" ht="13.8" x14ac:dyDescent="0.25">
      <c r="A588" s="255" t="s">
        <v>3881</v>
      </c>
      <c r="B588" s="276"/>
      <c r="C588" s="276"/>
      <c r="D588" s="276"/>
      <c r="E588" s="276"/>
      <c r="F588" s="276"/>
      <c r="G588" s="276"/>
      <c r="H588" s="277" t="s">
        <v>6038</v>
      </c>
      <c r="I588" s="278">
        <v>0</v>
      </c>
      <c r="J588" s="279">
        <f>SUM(J584:J587)</f>
        <v>20.159999999999997</v>
      </c>
    </row>
    <row r="589" spans="1:10" ht="13.8" x14ac:dyDescent="0.25">
      <c r="A589" s="255" t="s">
        <v>3882</v>
      </c>
      <c r="B589" s="262"/>
      <c r="C589" s="262"/>
      <c r="D589" s="262"/>
      <c r="E589" s="262"/>
      <c r="F589" s="262"/>
      <c r="G589" s="262"/>
      <c r="H589" s="262"/>
      <c r="I589" s="280"/>
      <c r="J589" s="262"/>
    </row>
    <row r="590" spans="1:10" ht="13.8" x14ac:dyDescent="0.25">
      <c r="A590" s="255" t="s">
        <v>3883</v>
      </c>
      <c r="B590" s="256" t="s">
        <v>6342</v>
      </c>
      <c r="C590" s="257" t="s">
        <v>5802</v>
      </c>
      <c r="D590" s="256" t="s">
        <v>5803</v>
      </c>
      <c r="E590" s="256" t="s">
        <v>5804</v>
      </c>
      <c r="F590" s="258" t="s">
        <v>5805</v>
      </c>
      <c r="G590" s="259" t="s">
        <v>5806</v>
      </c>
      <c r="H590" s="257" t="s">
        <v>5807</v>
      </c>
      <c r="I590" s="260" t="s">
        <v>5808</v>
      </c>
      <c r="J590" s="257" t="s">
        <v>5809</v>
      </c>
    </row>
    <row r="591" spans="1:10" ht="26.4" x14ac:dyDescent="0.25">
      <c r="A591" s="255" t="s">
        <v>3884</v>
      </c>
      <c r="B591" s="262" t="s">
        <v>5810</v>
      </c>
      <c r="C591" s="263" t="s">
        <v>6343</v>
      </c>
      <c r="D591" s="262" t="s">
        <v>5812</v>
      </c>
      <c r="E591" s="262" t="s">
        <v>259</v>
      </c>
      <c r="F591" s="264">
        <v>7</v>
      </c>
      <c r="G591" s="265" t="s">
        <v>6185</v>
      </c>
      <c r="H591" s="266">
        <v>1</v>
      </c>
      <c r="I591" s="267"/>
      <c r="J591" s="268"/>
    </row>
    <row r="592" spans="1:10" ht="26.4" x14ac:dyDescent="0.25">
      <c r="A592" s="255" t="s">
        <v>3885</v>
      </c>
      <c r="B592" s="269" t="s">
        <v>5814</v>
      </c>
      <c r="C592" s="270" t="s">
        <v>5834</v>
      </c>
      <c r="D592" s="269" t="s">
        <v>5812</v>
      </c>
      <c r="E592" s="269" t="s">
        <v>5613</v>
      </c>
      <c r="F592" s="271" t="s">
        <v>5817</v>
      </c>
      <c r="G592" s="272" t="s">
        <v>33</v>
      </c>
      <c r="H592" s="273">
        <v>0.53</v>
      </c>
      <c r="I592" s="274">
        <v>18.62</v>
      </c>
      <c r="J592" s="275">
        <f>TRUNC(I592*H592,2)</f>
        <v>9.86</v>
      </c>
    </row>
    <row r="593" spans="1:10" ht="26.4" x14ac:dyDescent="0.25">
      <c r="A593" s="255" t="s">
        <v>3886</v>
      </c>
      <c r="B593" s="269" t="s">
        <v>5814</v>
      </c>
      <c r="C593" s="270" t="s">
        <v>5854</v>
      </c>
      <c r="D593" s="269" t="s">
        <v>5812</v>
      </c>
      <c r="E593" s="269" t="s">
        <v>5567</v>
      </c>
      <c r="F593" s="271" t="s">
        <v>5817</v>
      </c>
      <c r="G593" s="272" t="s">
        <v>33</v>
      </c>
      <c r="H593" s="273">
        <v>0.47665494791666602</v>
      </c>
      <c r="I593" s="274">
        <v>12.28</v>
      </c>
      <c r="J593" s="275">
        <f>TRUNC(I593*H593,2)</f>
        <v>5.85</v>
      </c>
    </row>
    <row r="594" spans="1:10" ht="26.4" x14ac:dyDescent="0.25">
      <c r="A594" s="255" t="s">
        <v>3887</v>
      </c>
      <c r="B594" s="269" t="s">
        <v>5814</v>
      </c>
      <c r="C594" s="270" t="s">
        <v>6344</v>
      </c>
      <c r="D594" s="269" t="s">
        <v>5812</v>
      </c>
      <c r="E594" s="269" t="s">
        <v>6345</v>
      </c>
      <c r="F594" s="271" t="s">
        <v>5822</v>
      </c>
      <c r="G594" s="272" t="s">
        <v>5573</v>
      </c>
      <c r="H594" s="273">
        <v>1</v>
      </c>
      <c r="I594" s="274">
        <v>13.75</v>
      </c>
      <c r="J594" s="275">
        <f>TRUNC(I594*H594,2)</f>
        <v>13.75</v>
      </c>
    </row>
    <row r="595" spans="1:10" ht="13.8" x14ac:dyDescent="0.25">
      <c r="A595" s="255" t="s">
        <v>3889</v>
      </c>
      <c r="B595" s="276"/>
      <c r="C595" s="276"/>
      <c r="D595" s="276"/>
      <c r="E595" s="276"/>
      <c r="F595" s="276"/>
      <c r="G595" s="276"/>
      <c r="H595" s="277" t="s">
        <v>6038</v>
      </c>
      <c r="I595" s="278">
        <v>0</v>
      </c>
      <c r="J595" s="279">
        <f>SUM(J591:J594)</f>
        <v>29.46</v>
      </c>
    </row>
    <row r="596" spans="1:10" ht="13.8" x14ac:dyDescent="0.25">
      <c r="A596" s="255" t="s">
        <v>3890</v>
      </c>
      <c r="B596" s="262"/>
      <c r="C596" s="262"/>
      <c r="D596" s="262"/>
      <c r="E596" s="262"/>
      <c r="F596" s="262"/>
      <c r="G596" s="262"/>
      <c r="H596" s="262"/>
      <c r="I596" s="280"/>
      <c r="J596" s="262"/>
    </row>
    <row r="597" spans="1:10" ht="13.8" x14ac:dyDescent="0.25">
      <c r="A597" s="255" t="s">
        <v>3891</v>
      </c>
      <c r="B597" s="256" t="s">
        <v>6346</v>
      </c>
      <c r="C597" s="257" t="s">
        <v>5802</v>
      </c>
      <c r="D597" s="256" t="s">
        <v>5803</v>
      </c>
      <c r="E597" s="256" t="s">
        <v>5804</v>
      </c>
      <c r="F597" s="258" t="s">
        <v>5805</v>
      </c>
      <c r="G597" s="259" t="s">
        <v>5806</v>
      </c>
      <c r="H597" s="257" t="s">
        <v>5807</v>
      </c>
      <c r="I597" s="260" t="s">
        <v>5808</v>
      </c>
      <c r="J597" s="257" t="s">
        <v>5809</v>
      </c>
    </row>
    <row r="598" spans="1:10" ht="79.2" x14ac:dyDescent="0.25">
      <c r="A598" s="255" t="s">
        <v>3892</v>
      </c>
      <c r="B598" s="262" t="s">
        <v>5810</v>
      </c>
      <c r="C598" s="263" t="s">
        <v>6347</v>
      </c>
      <c r="D598" s="262" t="s">
        <v>170</v>
      </c>
      <c r="E598" s="262" t="s">
        <v>261</v>
      </c>
      <c r="F598" s="264" t="s">
        <v>6133</v>
      </c>
      <c r="G598" s="265" t="s">
        <v>101</v>
      </c>
      <c r="H598" s="266">
        <v>1</v>
      </c>
      <c r="I598" s="267"/>
      <c r="J598" s="268"/>
    </row>
    <row r="599" spans="1:10" ht="26.4" x14ac:dyDescent="0.25">
      <c r="A599" s="255" t="s">
        <v>3893</v>
      </c>
      <c r="B599" s="281" t="s">
        <v>6134</v>
      </c>
      <c r="C599" s="282" t="s">
        <v>6169</v>
      </c>
      <c r="D599" s="281" t="s">
        <v>170</v>
      </c>
      <c r="E599" s="281" t="s">
        <v>6170</v>
      </c>
      <c r="F599" s="283" t="s">
        <v>6140</v>
      </c>
      <c r="G599" s="284" t="s">
        <v>127</v>
      </c>
      <c r="H599" s="285">
        <v>6.9000000000000006E-2</v>
      </c>
      <c r="I599" s="286">
        <v>16.690000000000001</v>
      </c>
      <c r="J599" s="287">
        <f>TRUNC(I599*H599,2)</f>
        <v>1.1499999999999999</v>
      </c>
    </row>
    <row r="600" spans="1:10" ht="26.4" x14ac:dyDescent="0.25">
      <c r="A600" s="255" t="s">
        <v>3894</v>
      </c>
      <c r="B600" s="281" t="s">
        <v>6134</v>
      </c>
      <c r="C600" s="282" t="s">
        <v>6171</v>
      </c>
      <c r="D600" s="281" t="s">
        <v>170</v>
      </c>
      <c r="E600" s="281" t="s">
        <v>6172</v>
      </c>
      <c r="F600" s="283" t="s">
        <v>6140</v>
      </c>
      <c r="G600" s="284" t="s">
        <v>127</v>
      </c>
      <c r="H600" s="285">
        <v>0.16508625000000002</v>
      </c>
      <c r="I600" s="286">
        <v>22.97</v>
      </c>
      <c r="J600" s="287">
        <f>TRUNC(I600*H600,2)</f>
        <v>3.79</v>
      </c>
    </row>
    <row r="601" spans="1:10" ht="13.8" x14ac:dyDescent="0.25">
      <c r="A601" s="255" t="s">
        <v>3895</v>
      </c>
      <c r="B601" s="269" t="s">
        <v>5814</v>
      </c>
      <c r="C601" s="270" t="s">
        <v>6348</v>
      </c>
      <c r="D601" s="269" t="s">
        <v>170</v>
      </c>
      <c r="E601" s="269" t="s">
        <v>6349</v>
      </c>
      <c r="F601" s="271" t="s">
        <v>5822</v>
      </c>
      <c r="G601" s="272" t="s">
        <v>101</v>
      </c>
      <c r="H601" s="273">
        <v>1</v>
      </c>
      <c r="I601" s="274">
        <v>1.84</v>
      </c>
      <c r="J601" s="275">
        <f>TRUNC(I601*H601,2)</f>
        <v>1.84</v>
      </c>
    </row>
    <row r="602" spans="1:10" ht="26.4" x14ac:dyDescent="0.25">
      <c r="A602" s="255" t="s">
        <v>3896</v>
      </c>
      <c r="B602" s="269" t="s">
        <v>5814</v>
      </c>
      <c r="C602" s="270" t="s">
        <v>6350</v>
      </c>
      <c r="D602" s="269" t="s">
        <v>170</v>
      </c>
      <c r="E602" s="269" t="s">
        <v>6351</v>
      </c>
      <c r="F602" s="271" t="s">
        <v>5822</v>
      </c>
      <c r="G602" s="272" t="s">
        <v>101</v>
      </c>
      <c r="H602" s="273">
        <v>1</v>
      </c>
      <c r="I602" s="274">
        <v>6.67</v>
      </c>
      <c r="J602" s="275">
        <f>TRUNC(I602*H602,2)</f>
        <v>6.67</v>
      </c>
    </row>
    <row r="603" spans="1:10" ht="13.8" x14ac:dyDescent="0.25">
      <c r="A603" s="255" t="s">
        <v>3898</v>
      </c>
      <c r="B603" s="276"/>
      <c r="C603" s="276"/>
      <c r="D603" s="276"/>
      <c r="E603" s="276"/>
      <c r="F603" s="276"/>
      <c r="G603" s="276"/>
      <c r="H603" s="277" t="s">
        <v>6038</v>
      </c>
      <c r="I603" s="278">
        <v>0</v>
      </c>
      <c r="J603" s="279">
        <f>SUM(J598:J602)</f>
        <v>13.45</v>
      </c>
    </row>
    <row r="604" spans="1:10" ht="13.8" x14ac:dyDescent="0.25">
      <c r="A604" s="255" t="s">
        <v>3899</v>
      </c>
      <c r="B604" s="262"/>
      <c r="C604" s="262"/>
      <c r="D604" s="262"/>
      <c r="E604" s="262"/>
      <c r="F604" s="262"/>
      <c r="G604" s="262"/>
      <c r="H604" s="262"/>
      <c r="I604" s="280"/>
      <c r="J604" s="262"/>
    </row>
    <row r="605" spans="1:10" ht="13.8" x14ac:dyDescent="0.25">
      <c r="A605" s="255" t="s">
        <v>3900</v>
      </c>
      <c r="B605" s="256" t="s">
        <v>6352</v>
      </c>
      <c r="C605" s="257" t="s">
        <v>5802</v>
      </c>
      <c r="D605" s="256" t="s">
        <v>5803</v>
      </c>
      <c r="E605" s="256" t="s">
        <v>5804</v>
      </c>
      <c r="F605" s="258" t="s">
        <v>5805</v>
      </c>
      <c r="G605" s="259" t="s">
        <v>5806</v>
      </c>
      <c r="H605" s="257" t="s">
        <v>5807</v>
      </c>
      <c r="I605" s="260" t="s">
        <v>5808</v>
      </c>
      <c r="J605" s="257" t="s">
        <v>5809</v>
      </c>
    </row>
    <row r="606" spans="1:10" ht="79.2" x14ac:dyDescent="0.25">
      <c r="A606" s="255" t="s">
        <v>3901</v>
      </c>
      <c r="B606" s="262" t="s">
        <v>5810</v>
      </c>
      <c r="C606" s="263" t="s">
        <v>6353</v>
      </c>
      <c r="D606" s="262" t="s">
        <v>170</v>
      </c>
      <c r="E606" s="262" t="s">
        <v>263</v>
      </c>
      <c r="F606" s="264" t="s">
        <v>6133</v>
      </c>
      <c r="G606" s="265" t="s">
        <v>101</v>
      </c>
      <c r="H606" s="266">
        <v>1</v>
      </c>
      <c r="I606" s="267"/>
      <c r="J606" s="268"/>
    </row>
    <row r="607" spans="1:10" ht="26.4" x14ac:dyDescent="0.25">
      <c r="A607" s="255" t="s">
        <v>3902</v>
      </c>
      <c r="B607" s="281" t="s">
        <v>6134</v>
      </c>
      <c r="C607" s="282" t="s">
        <v>6169</v>
      </c>
      <c r="D607" s="281" t="s">
        <v>170</v>
      </c>
      <c r="E607" s="281" t="s">
        <v>6170</v>
      </c>
      <c r="F607" s="283" t="s">
        <v>6140</v>
      </c>
      <c r="G607" s="284" t="s">
        <v>127</v>
      </c>
      <c r="H607" s="285">
        <v>0.2883</v>
      </c>
      <c r="I607" s="286">
        <v>16.690000000000001</v>
      </c>
      <c r="J607" s="287">
        <f>TRUNC(I607*H607,2)</f>
        <v>4.8099999999999996</v>
      </c>
    </row>
    <row r="608" spans="1:10" ht="26.4" x14ac:dyDescent="0.25">
      <c r="A608" s="255" t="s">
        <v>3903</v>
      </c>
      <c r="B608" s="281" t="s">
        <v>6134</v>
      </c>
      <c r="C608" s="282" t="s">
        <v>6171</v>
      </c>
      <c r="D608" s="281" t="s">
        <v>170</v>
      </c>
      <c r="E608" s="281" t="s">
        <v>6172</v>
      </c>
      <c r="F608" s="283" t="s">
        <v>6140</v>
      </c>
      <c r="G608" s="284" t="s">
        <v>127</v>
      </c>
      <c r="H608" s="285">
        <v>0.69243249999999956</v>
      </c>
      <c r="I608" s="286">
        <v>22.97</v>
      </c>
      <c r="J608" s="287">
        <f>TRUNC(I608*H608,2)</f>
        <v>15.9</v>
      </c>
    </row>
    <row r="609" spans="1:10" ht="26.4" x14ac:dyDescent="0.25">
      <c r="A609" s="255" t="s">
        <v>3904</v>
      </c>
      <c r="B609" s="269" t="s">
        <v>5814</v>
      </c>
      <c r="C609" s="270" t="s">
        <v>6354</v>
      </c>
      <c r="D609" s="269" t="s">
        <v>170</v>
      </c>
      <c r="E609" s="269" t="s">
        <v>6355</v>
      </c>
      <c r="F609" s="271" t="s">
        <v>5822</v>
      </c>
      <c r="G609" s="272" t="s">
        <v>101</v>
      </c>
      <c r="H609" s="273">
        <v>2</v>
      </c>
      <c r="I609" s="274">
        <v>11.63</v>
      </c>
      <c r="J609" s="275">
        <f>TRUNC(I609*H609,2)</f>
        <v>23.26</v>
      </c>
    </row>
    <row r="610" spans="1:10" ht="39.6" x14ac:dyDescent="0.25">
      <c r="A610" s="255" t="s">
        <v>3905</v>
      </c>
      <c r="B610" s="269" t="s">
        <v>5814</v>
      </c>
      <c r="C610" s="270" t="s">
        <v>6356</v>
      </c>
      <c r="D610" s="269" t="s">
        <v>170</v>
      </c>
      <c r="E610" s="269" t="s">
        <v>6357</v>
      </c>
      <c r="F610" s="271" t="s">
        <v>5822</v>
      </c>
      <c r="G610" s="272" t="s">
        <v>101</v>
      </c>
      <c r="H610" s="273">
        <v>1</v>
      </c>
      <c r="I610" s="274">
        <v>60</v>
      </c>
      <c r="J610" s="275">
        <f>TRUNC(I610*H610,2)</f>
        <v>60</v>
      </c>
    </row>
    <row r="611" spans="1:10" ht="13.8" x14ac:dyDescent="0.25">
      <c r="A611" s="255" t="s">
        <v>3907</v>
      </c>
      <c r="B611" s="276"/>
      <c r="C611" s="276"/>
      <c r="D611" s="276"/>
      <c r="E611" s="276"/>
      <c r="F611" s="276"/>
      <c r="G611" s="276"/>
      <c r="H611" s="277" t="s">
        <v>6038</v>
      </c>
      <c r="I611" s="278">
        <v>0</v>
      </c>
      <c r="J611" s="279">
        <f>SUM(J606:J610)</f>
        <v>103.97</v>
      </c>
    </row>
    <row r="612" spans="1:10" ht="13.8" x14ac:dyDescent="0.25">
      <c r="A612" s="255" t="s">
        <v>3908</v>
      </c>
      <c r="B612" s="262"/>
      <c r="C612" s="262"/>
      <c r="D612" s="262"/>
      <c r="E612" s="262"/>
      <c r="F612" s="262"/>
      <c r="G612" s="262"/>
      <c r="H612" s="262"/>
      <c r="I612" s="280"/>
      <c r="J612" s="262"/>
    </row>
    <row r="613" spans="1:10" ht="13.8" x14ac:dyDescent="0.25">
      <c r="A613" s="255" t="s">
        <v>3909</v>
      </c>
      <c r="B613" s="256" t="s">
        <v>6358</v>
      </c>
      <c r="C613" s="257" t="s">
        <v>5802</v>
      </c>
      <c r="D613" s="256" t="s">
        <v>5803</v>
      </c>
      <c r="E613" s="256" t="s">
        <v>5804</v>
      </c>
      <c r="F613" s="258" t="s">
        <v>5805</v>
      </c>
      <c r="G613" s="259" t="s">
        <v>5806</v>
      </c>
      <c r="H613" s="257" t="s">
        <v>5807</v>
      </c>
      <c r="I613" s="260" t="s">
        <v>5808</v>
      </c>
      <c r="J613" s="257" t="s">
        <v>5809</v>
      </c>
    </row>
    <row r="614" spans="1:10" ht="26.4" x14ac:dyDescent="0.25">
      <c r="A614" s="255" t="s">
        <v>3910</v>
      </c>
      <c r="B614" s="262" t="s">
        <v>5810</v>
      </c>
      <c r="C614" s="263" t="s">
        <v>6359</v>
      </c>
      <c r="D614" s="262" t="s">
        <v>5812</v>
      </c>
      <c r="E614" s="262" t="s">
        <v>265</v>
      </c>
      <c r="F614" s="264">
        <v>7</v>
      </c>
      <c r="G614" s="265" t="s">
        <v>6185</v>
      </c>
      <c r="H614" s="266">
        <v>1</v>
      </c>
      <c r="I614" s="267"/>
      <c r="J614" s="268"/>
    </row>
    <row r="615" spans="1:10" ht="26.4" x14ac:dyDescent="0.25">
      <c r="A615" s="255" t="s">
        <v>3911</v>
      </c>
      <c r="B615" s="269" t="s">
        <v>5814</v>
      </c>
      <c r="C615" s="270" t="s">
        <v>5834</v>
      </c>
      <c r="D615" s="269" t="s">
        <v>5812</v>
      </c>
      <c r="E615" s="269" t="s">
        <v>5613</v>
      </c>
      <c r="F615" s="271" t="s">
        <v>5817</v>
      </c>
      <c r="G615" s="272" t="s">
        <v>33</v>
      </c>
      <c r="H615" s="273">
        <v>0.04</v>
      </c>
      <c r="I615" s="274">
        <v>18.62</v>
      </c>
      <c r="J615" s="275">
        <f>TRUNC(I615*H615,2)</f>
        <v>0.74</v>
      </c>
    </row>
    <row r="616" spans="1:10" ht="26.4" x14ac:dyDescent="0.25">
      <c r="A616" s="255" t="s">
        <v>3912</v>
      </c>
      <c r="B616" s="269" t="s">
        <v>5814</v>
      </c>
      <c r="C616" s="270" t="s">
        <v>5854</v>
      </c>
      <c r="D616" s="269" t="s">
        <v>5812</v>
      </c>
      <c r="E616" s="269" t="s">
        <v>5567</v>
      </c>
      <c r="F616" s="271" t="s">
        <v>5817</v>
      </c>
      <c r="G616" s="272" t="s">
        <v>33</v>
      </c>
      <c r="H616" s="273">
        <v>3.6400000000000092E-2</v>
      </c>
      <c r="I616" s="274">
        <v>12.28</v>
      </c>
      <c r="J616" s="275">
        <f>TRUNC(I616*H616,2)</f>
        <v>0.44</v>
      </c>
    </row>
    <row r="617" spans="1:10" ht="26.4" x14ac:dyDescent="0.25">
      <c r="A617" s="255" t="s">
        <v>3913</v>
      </c>
      <c r="B617" s="269" t="s">
        <v>5814</v>
      </c>
      <c r="C617" s="270" t="s">
        <v>6360</v>
      </c>
      <c r="D617" s="269" t="s">
        <v>5812</v>
      </c>
      <c r="E617" s="269" t="s">
        <v>6361</v>
      </c>
      <c r="F617" s="271" t="s">
        <v>5822</v>
      </c>
      <c r="G617" s="272" t="s">
        <v>5573</v>
      </c>
      <c r="H617" s="273">
        <v>1</v>
      </c>
      <c r="I617" s="274">
        <v>1.43</v>
      </c>
      <c r="J617" s="275">
        <f>TRUNC(I617*H617,2)</f>
        <v>1.43</v>
      </c>
    </row>
    <row r="618" spans="1:10" ht="13.8" x14ac:dyDescent="0.25">
      <c r="A618" s="255" t="s">
        <v>3915</v>
      </c>
      <c r="B618" s="276"/>
      <c r="C618" s="276"/>
      <c r="D618" s="276"/>
      <c r="E618" s="276"/>
      <c r="F618" s="276"/>
      <c r="G618" s="276"/>
      <c r="H618" s="277" t="s">
        <v>6038</v>
      </c>
      <c r="I618" s="278">
        <v>0</v>
      </c>
      <c r="J618" s="279">
        <f>SUM(J614:J617)</f>
        <v>2.61</v>
      </c>
    </row>
    <row r="619" spans="1:10" ht="13.8" x14ac:dyDescent="0.25">
      <c r="A619" s="255" t="s">
        <v>3916</v>
      </c>
      <c r="B619" s="262"/>
      <c r="C619" s="262"/>
      <c r="D619" s="262"/>
      <c r="E619" s="262"/>
      <c r="F619" s="262"/>
      <c r="G619" s="262"/>
      <c r="H619" s="262"/>
      <c r="I619" s="280"/>
      <c r="J619" s="262"/>
    </row>
    <row r="620" spans="1:10" ht="13.8" x14ac:dyDescent="0.25">
      <c r="A620" s="255" t="s">
        <v>3917</v>
      </c>
      <c r="B620" s="256" t="s">
        <v>6362</v>
      </c>
      <c r="C620" s="257" t="s">
        <v>5802</v>
      </c>
      <c r="D620" s="256" t="s">
        <v>5803</v>
      </c>
      <c r="E620" s="256" t="s">
        <v>5804</v>
      </c>
      <c r="F620" s="258" t="s">
        <v>5805</v>
      </c>
      <c r="G620" s="259" t="s">
        <v>5806</v>
      </c>
      <c r="H620" s="257" t="s">
        <v>5807</v>
      </c>
      <c r="I620" s="260" t="s">
        <v>5808</v>
      </c>
      <c r="J620" s="257" t="s">
        <v>5809</v>
      </c>
    </row>
    <row r="621" spans="1:10" ht="26.4" x14ac:dyDescent="0.25">
      <c r="A621" s="255" t="s">
        <v>3918</v>
      </c>
      <c r="B621" s="262" t="s">
        <v>5810</v>
      </c>
      <c r="C621" s="263" t="s">
        <v>6363</v>
      </c>
      <c r="D621" s="262" t="s">
        <v>5812</v>
      </c>
      <c r="E621" s="262" t="s">
        <v>267</v>
      </c>
      <c r="F621" s="264">
        <v>7</v>
      </c>
      <c r="G621" s="265" t="s">
        <v>6185</v>
      </c>
      <c r="H621" s="266">
        <v>1</v>
      </c>
      <c r="I621" s="267"/>
      <c r="J621" s="268"/>
    </row>
    <row r="622" spans="1:10" ht="26.4" x14ac:dyDescent="0.25">
      <c r="A622" s="255" t="s">
        <v>3919</v>
      </c>
      <c r="B622" s="269" t="s">
        <v>5814</v>
      </c>
      <c r="C622" s="270" t="s">
        <v>5854</v>
      </c>
      <c r="D622" s="269" t="s">
        <v>5812</v>
      </c>
      <c r="E622" s="269" t="s">
        <v>5567</v>
      </c>
      <c r="F622" s="271" t="s">
        <v>5817</v>
      </c>
      <c r="G622" s="272" t="s">
        <v>33</v>
      </c>
      <c r="H622" s="273">
        <v>1.01E-2</v>
      </c>
      <c r="I622" s="274">
        <v>12.28</v>
      </c>
      <c r="J622" s="275">
        <f>TRUNC(I622*H622,2)</f>
        <v>0.12</v>
      </c>
    </row>
    <row r="623" spans="1:10" ht="26.4" x14ac:dyDescent="0.25">
      <c r="A623" s="255" t="s">
        <v>3920</v>
      </c>
      <c r="B623" s="269" t="s">
        <v>5814</v>
      </c>
      <c r="C623" s="270" t="s">
        <v>5834</v>
      </c>
      <c r="D623" s="269" t="s">
        <v>5812</v>
      </c>
      <c r="E623" s="269" t="s">
        <v>5613</v>
      </c>
      <c r="F623" s="271" t="s">
        <v>5817</v>
      </c>
      <c r="G623" s="272" t="s">
        <v>33</v>
      </c>
      <c r="H623" s="273">
        <v>1.01E-2</v>
      </c>
      <c r="I623" s="274">
        <v>18.62</v>
      </c>
      <c r="J623" s="275">
        <f>TRUNC(I623*H623,2)</f>
        <v>0.18</v>
      </c>
    </row>
    <row r="624" spans="1:10" ht="26.4" x14ac:dyDescent="0.25">
      <c r="A624" s="255" t="s">
        <v>3921</v>
      </c>
      <c r="B624" s="269" t="s">
        <v>5814</v>
      </c>
      <c r="C624" s="270" t="s">
        <v>6364</v>
      </c>
      <c r="D624" s="269" t="s">
        <v>5812</v>
      </c>
      <c r="E624" s="269" t="s">
        <v>267</v>
      </c>
      <c r="F624" s="271" t="s">
        <v>5822</v>
      </c>
      <c r="G624" s="272" t="s">
        <v>5573</v>
      </c>
      <c r="H624" s="273">
        <v>1</v>
      </c>
      <c r="I624" s="274">
        <v>0.1</v>
      </c>
      <c r="J624" s="275">
        <f>TRUNC(I624*H624,2)</f>
        <v>0.1</v>
      </c>
    </row>
    <row r="625" spans="1:10" ht="13.8" x14ac:dyDescent="0.25">
      <c r="A625" s="255" t="s">
        <v>3923</v>
      </c>
      <c r="B625" s="276"/>
      <c r="C625" s="276"/>
      <c r="D625" s="276"/>
      <c r="E625" s="276"/>
      <c r="F625" s="276"/>
      <c r="G625" s="276"/>
      <c r="H625" s="277" t="s">
        <v>6038</v>
      </c>
      <c r="I625" s="278">
        <v>0</v>
      </c>
      <c r="J625" s="279">
        <f>SUM(J621:J624)</f>
        <v>0.4</v>
      </c>
    </row>
    <row r="626" spans="1:10" ht="13.8" x14ac:dyDescent="0.25">
      <c r="A626" s="255" t="s">
        <v>3924</v>
      </c>
      <c r="B626" s="262"/>
      <c r="C626" s="262"/>
      <c r="D626" s="262"/>
      <c r="E626" s="262"/>
      <c r="F626" s="262"/>
      <c r="G626" s="262"/>
      <c r="H626" s="262"/>
      <c r="I626" s="280"/>
      <c r="J626" s="262"/>
    </row>
    <row r="627" spans="1:10" ht="13.8" x14ac:dyDescent="0.25">
      <c r="A627" s="255" t="s">
        <v>3925</v>
      </c>
      <c r="B627" s="256" t="s">
        <v>6365</v>
      </c>
      <c r="C627" s="257" t="s">
        <v>5802</v>
      </c>
      <c r="D627" s="256" t="s">
        <v>5803</v>
      </c>
      <c r="E627" s="256" t="s">
        <v>5804</v>
      </c>
      <c r="F627" s="258" t="s">
        <v>5805</v>
      </c>
      <c r="G627" s="259" t="s">
        <v>5806</v>
      </c>
      <c r="H627" s="257" t="s">
        <v>5807</v>
      </c>
      <c r="I627" s="260" t="s">
        <v>5808</v>
      </c>
      <c r="J627" s="257" t="s">
        <v>5809</v>
      </c>
    </row>
    <row r="628" spans="1:10" ht="39.6" x14ac:dyDescent="0.25">
      <c r="A628" s="255" t="s">
        <v>3926</v>
      </c>
      <c r="B628" s="262" t="s">
        <v>5810</v>
      </c>
      <c r="C628" s="263" t="s">
        <v>6366</v>
      </c>
      <c r="D628" s="262" t="s">
        <v>5812</v>
      </c>
      <c r="E628" s="262" t="s">
        <v>6367</v>
      </c>
      <c r="F628" s="264">
        <v>7</v>
      </c>
      <c r="G628" s="265" t="s">
        <v>5573</v>
      </c>
      <c r="H628" s="266">
        <v>1</v>
      </c>
      <c r="I628" s="267"/>
      <c r="J628" s="268"/>
    </row>
    <row r="629" spans="1:10" ht="26.4" x14ac:dyDescent="0.25">
      <c r="A629" s="255" t="s">
        <v>3927</v>
      </c>
      <c r="B629" s="269" t="s">
        <v>5814</v>
      </c>
      <c r="C629" s="270" t="s">
        <v>5818</v>
      </c>
      <c r="D629" s="269" t="s">
        <v>5812</v>
      </c>
      <c r="E629" s="269" t="s">
        <v>5591</v>
      </c>
      <c r="F629" s="271" t="s">
        <v>5817</v>
      </c>
      <c r="G629" s="272" t="s">
        <v>33</v>
      </c>
      <c r="H629" s="273">
        <v>8.9800000000000005E-2</v>
      </c>
      <c r="I629" s="274">
        <v>18.62</v>
      </c>
      <c r="J629" s="275">
        <f>TRUNC(I629*H629,2)</f>
        <v>1.67</v>
      </c>
    </row>
    <row r="630" spans="1:10" ht="26.4" x14ac:dyDescent="0.25">
      <c r="A630" s="255" t="s">
        <v>3928</v>
      </c>
      <c r="B630" s="269" t="s">
        <v>5814</v>
      </c>
      <c r="C630" s="270" t="s">
        <v>5819</v>
      </c>
      <c r="D630" s="269" t="s">
        <v>5812</v>
      </c>
      <c r="E630" s="269" t="s">
        <v>5637</v>
      </c>
      <c r="F630" s="271" t="s">
        <v>5817</v>
      </c>
      <c r="G630" s="272" t="s">
        <v>33</v>
      </c>
      <c r="H630" s="273">
        <v>3.8999999999999998E-3</v>
      </c>
      <c r="I630" s="274">
        <v>18.91</v>
      </c>
      <c r="J630" s="275">
        <f>TRUNC(I630*H630,2)</f>
        <v>7.0000000000000007E-2</v>
      </c>
    </row>
    <row r="631" spans="1:10" ht="26.4" x14ac:dyDescent="0.25">
      <c r="A631" s="255" t="s">
        <v>3929</v>
      </c>
      <c r="B631" s="269" t="s">
        <v>5814</v>
      </c>
      <c r="C631" s="270" t="s">
        <v>6368</v>
      </c>
      <c r="D631" s="269" t="s">
        <v>5812</v>
      </c>
      <c r="E631" s="269" t="s">
        <v>5563</v>
      </c>
      <c r="F631" s="271" t="s">
        <v>5822</v>
      </c>
      <c r="G631" s="272" t="s">
        <v>5564</v>
      </c>
      <c r="H631" s="273">
        <v>7.0999999999999994E-2</v>
      </c>
      <c r="I631" s="274">
        <v>21.13</v>
      </c>
      <c r="J631" s="275">
        <f>TRUNC(I631*H631,2)</f>
        <v>1.5</v>
      </c>
    </row>
    <row r="632" spans="1:10" ht="26.4" x14ac:dyDescent="0.25">
      <c r="A632" s="255" t="s">
        <v>3930</v>
      </c>
      <c r="B632" s="269" t="s">
        <v>5814</v>
      </c>
      <c r="C632" s="270" t="s">
        <v>5823</v>
      </c>
      <c r="D632" s="269" t="s">
        <v>5812</v>
      </c>
      <c r="E632" s="269" t="s">
        <v>5685</v>
      </c>
      <c r="F632" s="271" t="s">
        <v>5822</v>
      </c>
      <c r="G632" s="272" t="s">
        <v>5824</v>
      </c>
      <c r="H632" s="273">
        <v>4.3099999999999999E-2</v>
      </c>
      <c r="I632" s="274">
        <v>144.93</v>
      </c>
      <c r="J632" s="275">
        <f>TRUNC(I632*H632,2)</f>
        <v>6.24</v>
      </c>
    </row>
    <row r="633" spans="1:10" ht="26.4" x14ac:dyDescent="0.25">
      <c r="A633" s="255" t="s">
        <v>3931</v>
      </c>
      <c r="B633" s="269" t="s">
        <v>5814</v>
      </c>
      <c r="C633" s="270" t="s">
        <v>5825</v>
      </c>
      <c r="D633" s="269" t="s">
        <v>5812</v>
      </c>
      <c r="E633" s="269" t="s">
        <v>5597</v>
      </c>
      <c r="F633" s="271" t="s">
        <v>5822</v>
      </c>
      <c r="G633" s="272" t="s">
        <v>5824</v>
      </c>
      <c r="H633" s="273">
        <v>2.4199999999999999E-2</v>
      </c>
      <c r="I633" s="274">
        <v>111.96</v>
      </c>
      <c r="J633" s="275">
        <f>TRUNC(I633*H633,2)</f>
        <v>2.7</v>
      </c>
    </row>
    <row r="634" spans="1:10" ht="26.4" x14ac:dyDescent="0.25">
      <c r="A634" s="255" t="s">
        <v>3932</v>
      </c>
      <c r="B634" s="269" t="s">
        <v>5814</v>
      </c>
      <c r="C634" s="270" t="s">
        <v>5834</v>
      </c>
      <c r="D634" s="269" t="s">
        <v>5812</v>
      </c>
      <c r="E634" s="269" t="s">
        <v>5613</v>
      </c>
      <c r="F634" s="271" t="s">
        <v>5817</v>
      </c>
      <c r="G634" s="272" t="s">
        <v>33</v>
      </c>
      <c r="H634" s="273">
        <v>0.5726</v>
      </c>
      <c r="I634" s="274">
        <v>18.62</v>
      </c>
      <c r="J634" s="275">
        <f>TRUNC(I634*H634,2)</f>
        <v>10.66</v>
      </c>
    </row>
    <row r="635" spans="1:10" ht="26.4" x14ac:dyDescent="0.25">
      <c r="A635" s="255" t="s">
        <v>3933</v>
      </c>
      <c r="B635" s="269" t="s">
        <v>5814</v>
      </c>
      <c r="C635" s="270" t="s">
        <v>6369</v>
      </c>
      <c r="D635" s="269" t="s">
        <v>5812</v>
      </c>
      <c r="E635" s="269" t="s">
        <v>5595</v>
      </c>
      <c r="F635" s="271" t="s">
        <v>5822</v>
      </c>
      <c r="G635" s="272" t="s">
        <v>5564</v>
      </c>
      <c r="H635" s="273">
        <v>3.278</v>
      </c>
      <c r="I635" s="274">
        <v>6.69</v>
      </c>
      <c r="J635" s="275">
        <f>TRUNC(I635*H635,2)</f>
        <v>21.92</v>
      </c>
    </row>
    <row r="636" spans="1:10" ht="26.4" x14ac:dyDescent="0.25">
      <c r="A636" s="255" t="s">
        <v>3934</v>
      </c>
      <c r="B636" s="269" t="s">
        <v>5814</v>
      </c>
      <c r="C636" s="270" t="s">
        <v>6370</v>
      </c>
      <c r="D636" s="269" t="s">
        <v>5812</v>
      </c>
      <c r="E636" s="269" t="s">
        <v>5593</v>
      </c>
      <c r="F636" s="271" t="s">
        <v>5822</v>
      </c>
      <c r="G636" s="272" t="s">
        <v>5564</v>
      </c>
      <c r="H636" s="273">
        <v>0.627</v>
      </c>
      <c r="I636" s="274">
        <v>9.51</v>
      </c>
      <c r="J636" s="275">
        <f>TRUNC(I636*H636,2)</f>
        <v>5.96</v>
      </c>
    </row>
    <row r="637" spans="1:10" ht="26.4" x14ac:dyDescent="0.25">
      <c r="A637" s="255" t="s">
        <v>3935</v>
      </c>
      <c r="B637" s="269" t="s">
        <v>5814</v>
      </c>
      <c r="C637" s="270" t="s">
        <v>6371</v>
      </c>
      <c r="D637" s="269" t="s">
        <v>5812</v>
      </c>
      <c r="E637" s="269" t="s">
        <v>5580</v>
      </c>
      <c r="F637" s="271" t="s">
        <v>5822</v>
      </c>
      <c r="G637" s="272" t="s">
        <v>5824</v>
      </c>
      <c r="H637" s="273">
        <v>1.5900000000000001E-2</v>
      </c>
      <c r="I637" s="274">
        <v>145.91</v>
      </c>
      <c r="J637" s="275">
        <f>TRUNC(I637*H637,2)</f>
        <v>2.31</v>
      </c>
    </row>
    <row r="638" spans="1:10" ht="26.4" x14ac:dyDescent="0.25">
      <c r="A638" s="255" t="s">
        <v>3936</v>
      </c>
      <c r="B638" s="269" t="s">
        <v>5814</v>
      </c>
      <c r="C638" s="270" t="s">
        <v>5847</v>
      </c>
      <c r="D638" s="269" t="s">
        <v>5812</v>
      </c>
      <c r="E638" s="269" t="s">
        <v>5603</v>
      </c>
      <c r="F638" s="271" t="s">
        <v>5822</v>
      </c>
      <c r="G638" s="272" t="s">
        <v>5587</v>
      </c>
      <c r="H638" s="273">
        <v>0.42370000000000002</v>
      </c>
      <c r="I638" s="274">
        <v>6.73</v>
      </c>
      <c r="J638" s="275">
        <f>TRUNC(I638*H638,2)</f>
        <v>2.85</v>
      </c>
    </row>
    <row r="639" spans="1:10" ht="26.4" x14ac:dyDescent="0.25">
      <c r="A639" s="255" t="s">
        <v>3937</v>
      </c>
      <c r="B639" s="269" t="s">
        <v>5814</v>
      </c>
      <c r="C639" s="270" t="s">
        <v>5854</v>
      </c>
      <c r="D639" s="269" t="s">
        <v>5812</v>
      </c>
      <c r="E639" s="269" t="s">
        <v>5567</v>
      </c>
      <c r="F639" s="271" t="s">
        <v>5817</v>
      </c>
      <c r="G639" s="272" t="s">
        <v>33</v>
      </c>
      <c r="H639" s="273">
        <v>0.9446</v>
      </c>
      <c r="I639" s="274">
        <v>12.28</v>
      </c>
      <c r="J639" s="275">
        <f>TRUNC(I639*H639,2)</f>
        <v>11.59</v>
      </c>
    </row>
    <row r="640" spans="1:10" ht="26.4" x14ac:dyDescent="0.25">
      <c r="A640" s="255" t="s">
        <v>3938</v>
      </c>
      <c r="B640" s="269" t="s">
        <v>5814</v>
      </c>
      <c r="C640" s="270" t="s">
        <v>6372</v>
      </c>
      <c r="D640" s="269" t="s">
        <v>5812</v>
      </c>
      <c r="E640" s="269" t="s">
        <v>5559</v>
      </c>
      <c r="F640" s="271" t="s">
        <v>5817</v>
      </c>
      <c r="G640" s="272" t="s">
        <v>33</v>
      </c>
      <c r="H640" s="273">
        <v>0.27829999999999999</v>
      </c>
      <c r="I640" s="274">
        <v>18.62</v>
      </c>
      <c r="J640" s="275">
        <f>TRUNC(I640*H640,2)</f>
        <v>5.18</v>
      </c>
    </row>
    <row r="641" spans="1:10" ht="26.4" x14ac:dyDescent="0.25">
      <c r="A641" s="255" t="s">
        <v>3939</v>
      </c>
      <c r="B641" s="269" t="s">
        <v>5814</v>
      </c>
      <c r="C641" s="270" t="s">
        <v>5856</v>
      </c>
      <c r="D641" s="269" t="s">
        <v>5812</v>
      </c>
      <c r="E641" s="269" t="s">
        <v>5590</v>
      </c>
      <c r="F641" s="271" t="s">
        <v>5817</v>
      </c>
      <c r="G641" s="272" t="s">
        <v>33</v>
      </c>
      <c r="H641" s="273">
        <v>8.8200000000000001E-2</v>
      </c>
      <c r="I641" s="274">
        <v>13.36</v>
      </c>
      <c r="J641" s="275">
        <f>TRUNC(I641*H641,2)</f>
        <v>1.17</v>
      </c>
    </row>
    <row r="642" spans="1:10" ht="26.4" x14ac:dyDescent="0.25">
      <c r="A642" s="255" t="s">
        <v>3940</v>
      </c>
      <c r="B642" s="269" t="s">
        <v>5814</v>
      </c>
      <c r="C642" s="270" t="s">
        <v>5858</v>
      </c>
      <c r="D642" s="269" t="s">
        <v>5812</v>
      </c>
      <c r="E642" s="269" t="s">
        <v>5596</v>
      </c>
      <c r="F642" s="271" t="s">
        <v>5822</v>
      </c>
      <c r="G642" s="272" t="s">
        <v>5824</v>
      </c>
      <c r="H642" s="273">
        <v>2.18E-2</v>
      </c>
      <c r="I642" s="274">
        <v>113.9</v>
      </c>
      <c r="J642" s="275">
        <f>TRUNC(I642*H642,2)</f>
        <v>2.48</v>
      </c>
    </row>
    <row r="643" spans="1:10" ht="26.4" x14ac:dyDescent="0.25">
      <c r="A643" s="255" t="s">
        <v>3941</v>
      </c>
      <c r="B643" s="269" t="s">
        <v>5814</v>
      </c>
      <c r="C643" s="270" t="s">
        <v>5861</v>
      </c>
      <c r="D643" s="269" t="s">
        <v>5812</v>
      </c>
      <c r="E643" s="269" t="s">
        <v>5589</v>
      </c>
      <c r="F643" s="271" t="s">
        <v>5817</v>
      </c>
      <c r="G643" s="272" t="s">
        <v>33</v>
      </c>
      <c r="H643" s="273">
        <v>0.83509999999999995</v>
      </c>
      <c r="I643" s="274">
        <v>18.62</v>
      </c>
      <c r="J643" s="275">
        <f>TRUNC(I643*H643,2)</f>
        <v>15.54</v>
      </c>
    </row>
    <row r="644" spans="1:10" ht="26.4" x14ac:dyDescent="0.25">
      <c r="A644" s="255" t="s">
        <v>3942</v>
      </c>
      <c r="B644" s="269" t="s">
        <v>5814</v>
      </c>
      <c r="C644" s="270" t="s">
        <v>5862</v>
      </c>
      <c r="D644" s="269" t="s">
        <v>5812</v>
      </c>
      <c r="E644" s="269" t="s">
        <v>5558</v>
      </c>
      <c r="F644" s="271" t="s">
        <v>5817</v>
      </c>
      <c r="G644" s="272" t="s">
        <v>33</v>
      </c>
      <c r="H644" s="273">
        <v>3.4634</v>
      </c>
      <c r="I644" s="274">
        <v>11.13</v>
      </c>
      <c r="J644" s="275">
        <f>TRUNC(I644*H644,2)</f>
        <v>38.54</v>
      </c>
    </row>
    <row r="645" spans="1:10" ht="26.4" x14ac:dyDescent="0.25">
      <c r="A645" s="255" t="s">
        <v>3943</v>
      </c>
      <c r="B645" s="269" t="s">
        <v>5814</v>
      </c>
      <c r="C645" s="270" t="s">
        <v>5869</v>
      </c>
      <c r="D645" s="269" t="s">
        <v>5812</v>
      </c>
      <c r="E645" s="269" t="s">
        <v>5599</v>
      </c>
      <c r="F645" s="271" t="s">
        <v>5822</v>
      </c>
      <c r="G645" s="272" t="s">
        <v>5564</v>
      </c>
      <c r="H645" s="273">
        <v>19.379899999999999</v>
      </c>
      <c r="I645" s="274">
        <v>0.54</v>
      </c>
      <c r="J645" s="275">
        <f>TRUNC(I645*H645,2)</f>
        <v>10.46</v>
      </c>
    </row>
    <row r="646" spans="1:10" ht="26.4" x14ac:dyDescent="0.25">
      <c r="A646" s="255" t="s">
        <v>3944</v>
      </c>
      <c r="B646" s="269" t="s">
        <v>5814</v>
      </c>
      <c r="C646" s="270" t="s">
        <v>5889</v>
      </c>
      <c r="D646" s="269" t="s">
        <v>5812</v>
      </c>
      <c r="E646" s="269" t="s">
        <v>5601</v>
      </c>
      <c r="F646" s="271" t="s">
        <v>5822</v>
      </c>
      <c r="G646" s="272" t="s">
        <v>5587</v>
      </c>
      <c r="H646" s="273">
        <v>0.214</v>
      </c>
      <c r="I646" s="274">
        <v>12.24</v>
      </c>
      <c r="J646" s="275">
        <f>TRUNC(I646*H646,2)</f>
        <v>2.61</v>
      </c>
    </row>
    <row r="647" spans="1:10" ht="26.4" x14ac:dyDescent="0.25">
      <c r="A647" s="255" t="s">
        <v>3945</v>
      </c>
      <c r="B647" s="269" t="s">
        <v>5814</v>
      </c>
      <c r="C647" s="270" t="s">
        <v>5899</v>
      </c>
      <c r="D647" s="269" t="s">
        <v>5812</v>
      </c>
      <c r="E647" s="269" t="s">
        <v>5602</v>
      </c>
      <c r="F647" s="271" t="s">
        <v>5822</v>
      </c>
      <c r="G647" s="272" t="s">
        <v>5564</v>
      </c>
      <c r="H647" s="273">
        <v>2.63E-2</v>
      </c>
      <c r="I647" s="274">
        <v>21.04</v>
      </c>
      <c r="J647" s="275">
        <f>TRUNC(I647*H647,2)</f>
        <v>0.55000000000000004</v>
      </c>
    </row>
    <row r="648" spans="1:10" ht="26.4" x14ac:dyDescent="0.25">
      <c r="A648" s="255" t="s">
        <v>3946</v>
      </c>
      <c r="B648" s="269" t="s">
        <v>5814</v>
      </c>
      <c r="C648" s="270" t="s">
        <v>6373</v>
      </c>
      <c r="D648" s="269" t="s">
        <v>5812</v>
      </c>
      <c r="E648" s="269" t="s">
        <v>6374</v>
      </c>
      <c r="F648" s="271" t="s">
        <v>5822</v>
      </c>
      <c r="G648" s="272" t="s">
        <v>5573</v>
      </c>
      <c r="H648" s="273">
        <v>1</v>
      </c>
      <c r="I648" s="274">
        <v>101.24</v>
      </c>
      <c r="J648" s="275">
        <f>TRUNC(I648*H648,2)</f>
        <v>101.24</v>
      </c>
    </row>
    <row r="649" spans="1:10" ht="52.8" x14ac:dyDescent="0.25">
      <c r="A649" s="255" t="s">
        <v>3947</v>
      </c>
      <c r="B649" s="269" t="s">
        <v>5814</v>
      </c>
      <c r="C649" s="270" t="s">
        <v>6375</v>
      </c>
      <c r="D649" s="269" t="s">
        <v>5812</v>
      </c>
      <c r="E649" s="269" t="s">
        <v>6376</v>
      </c>
      <c r="F649" s="271" t="s">
        <v>5822</v>
      </c>
      <c r="G649" s="272" t="s">
        <v>5573</v>
      </c>
      <c r="H649" s="273">
        <v>1</v>
      </c>
      <c r="I649" s="274">
        <v>1353.47</v>
      </c>
      <c r="J649" s="275">
        <f>TRUNC(I649*H649,2)</f>
        <v>1353.47</v>
      </c>
    </row>
    <row r="650" spans="1:10" ht="13.8" x14ac:dyDescent="0.25">
      <c r="A650" s="255" t="s">
        <v>3949</v>
      </c>
      <c r="B650" s="276"/>
      <c r="C650" s="276"/>
      <c r="D650" s="276"/>
      <c r="E650" s="276"/>
      <c r="F650" s="276"/>
      <c r="G650" s="276"/>
      <c r="H650" s="277" t="s">
        <v>6038</v>
      </c>
      <c r="I650" s="278">
        <v>0</v>
      </c>
      <c r="J650" s="279">
        <f>SUM(J628:J649)</f>
        <v>1598.71</v>
      </c>
    </row>
    <row r="651" spans="1:10" ht="13.8" x14ac:dyDescent="0.25">
      <c r="A651" s="255" t="s">
        <v>3950</v>
      </c>
      <c r="B651" s="262"/>
      <c r="C651" s="262"/>
      <c r="D651" s="262"/>
      <c r="E651" s="262"/>
      <c r="F651" s="262"/>
      <c r="G651" s="262"/>
      <c r="H651" s="262"/>
      <c r="I651" s="280"/>
      <c r="J651" s="262"/>
    </row>
    <row r="652" spans="1:10" ht="13.8" x14ac:dyDescent="0.25">
      <c r="A652" s="255" t="s">
        <v>3951</v>
      </c>
      <c r="B652" s="256" t="s">
        <v>6377</v>
      </c>
      <c r="C652" s="257" t="s">
        <v>5802</v>
      </c>
      <c r="D652" s="256" t="s">
        <v>5803</v>
      </c>
      <c r="E652" s="256" t="s">
        <v>5804</v>
      </c>
      <c r="F652" s="258" t="s">
        <v>5805</v>
      </c>
      <c r="G652" s="259" t="s">
        <v>5806</v>
      </c>
      <c r="H652" s="257" t="s">
        <v>5807</v>
      </c>
      <c r="I652" s="260" t="s">
        <v>5808</v>
      </c>
      <c r="J652" s="257" t="s">
        <v>5809</v>
      </c>
    </row>
    <row r="653" spans="1:10" ht="26.4" x14ac:dyDescent="0.25">
      <c r="A653" s="255" t="s">
        <v>3952</v>
      </c>
      <c r="B653" s="262" t="s">
        <v>5810</v>
      </c>
      <c r="C653" s="263" t="s">
        <v>6378</v>
      </c>
      <c r="D653" s="262" t="s">
        <v>5812</v>
      </c>
      <c r="E653" s="262" t="s">
        <v>274</v>
      </c>
      <c r="F653" s="264">
        <v>7</v>
      </c>
      <c r="G653" s="265" t="s">
        <v>6185</v>
      </c>
      <c r="H653" s="266">
        <v>1</v>
      </c>
      <c r="I653" s="267"/>
      <c r="J653" s="268"/>
    </row>
    <row r="654" spans="1:10" ht="26.4" x14ac:dyDescent="0.25">
      <c r="A654" s="255" t="s">
        <v>3953</v>
      </c>
      <c r="B654" s="269" t="s">
        <v>5814</v>
      </c>
      <c r="C654" s="270" t="s">
        <v>5854</v>
      </c>
      <c r="D654" s="269" t="s">
        <v>5812</v>
      </c>
      <c r="E654" s="269" t="s">
        <v>5567</v>
      </c>
      <c r="F654" s="271" t="s">
        <v>5817</v>
      </c>
      <c r="G654" s="272" t="s">
        <v>33</v>
      </c>
      <c r="H654" s="273">
        <v>0.03</v>
      </c>
      <c r="I654" s="274">
        <v>12.28</v>
      </c>
      <c r="J654" s="275">
        <f>TRUNC(I654*H654,2)</f>
        <v>0.36</v>
      </c>
    </row>
    <row r="655" spans="1:10" ht="26.4" x14ac:dyDescent="0.25">
      <c r="A655" s="255" t="s">
        <v>3954</v>
      </c>
      <c r="B655" s="269" t="s">
        <v>5814</v>
      </c>
      <c r="C655" s="270" t="s">
        <v>5834</v>
      </c>
      <c r="D655" s="269" t="s">
        <v>5812</v>
      </c>
      <c r="E655" s="269" t="s">
        <v>5613</v>
      </c>
      <c r="F655" s="271" t="s">
        <v>5817</v>
      </c>
      <c r="G655" s="272" t="s">
        <v>33</v>
      </c>
      <c r="H655" s="273">
        <v>2.8199999999999999E-2</v>
      </c>
      <c r="I655" s="274">
        <v>18.62</v>
      </c>
      <c r="J655" s="275">
        <f>TRUNC(I655*H655,2)</f>
        <v>0.52</v>
      </c>
    </row>
    <row r="656" spans="1:10" ht="26.4" x14ac:dyDescent="0.25">
      <c r="A656" s="255" t="s">
        <v>3955</v>
      </c>
      <c r="B656" s="269" t="s">
        <v>5814</v>
      </c>
      <c r="C656" s="270" t="s">
        <v>6379</v>
      </c>
      <c r="D656" s="269" t="s">
        <v>5812</v>
      </c>
      <c r="E656" s="269" t="s">
        <v>274</v>
      </c>
      <c r="F656" s="271" t="s">
        <v>5822</v>
      </c>
      <c r="G656" s="272" t="s">
        <v>5573</v>
      </c>
      <c r="H656" s="273">
        <v>1</v>
      </c>
      <c r="I656" s="274">
        <v>3.31</v>
      </c>
      <c r="J656" s="275">
        <f>TRUNC(I656*H656,2)</f>
        <v>3.31</v>
      </c>
    </row>
    <row r="657" spans="1:10" ht="13.8" x14ac:dyDescent="0.25">
      <c r="A657" s="255" t="s">
        <v>3957</v>
      </c>
      <c r="B657" s="276"/>
      <c r="C657" s="276"/>
      <c r="D657" s="276"/>
      <c r="E657" s="276"/>
      <c r="F657" s="276"/>
      <c r="G657" s="276"/>
      <c r="H657" s="277" t="s">
        <v>6038</v>
      </c>
      <c r="I657" s="278">
        <v>0</v>
      </c>
      <c r="J657" s="279">
        <f>SUM(J653:J656)</f>
        <v>4.1900000000000004</v>
      </c>
    </row>
    <row r="658" spans="1:10" ht="13.8" x14ac:dyDescent="0.25">
      <c r="A658" s="255" t="s">
        <v>3958</v>
      </c>
      <c r="B658" s="262"/>
      <c r="C658" s="262"/>
      <c r="D658" s="262"/>
      <c r="E658" s="262"/>
      <c r="F658" s="262"/>
      <c r="G658" s="262"/>
      <c r="H658" s="262"/>
      <c r="I658" s="280"/>
      <c r="J658" s="262"/>
    </row>
    <row r="659" spans="1:10" ht="13.8" x14ac:dyDescent="0.25">
      <c r="A659" s="255" t="s">
        <v>3959</v>
      </c>
      <c r="B659" s="256" t="s">
        <v>6380</v>
      </c>
      <c r="C659" s="257" t="s">
        <v>5802</v>
      </c>
      <c r="D659" s="256" t="s">
        <v>5803</v>
      </c>
      <c r="E659" s="256" t="s">
        <v>5804</v>
      </c>
      <c r="F659" s="258" t="s">
        <v>5805</v>
      </c>
      <c r="G659" s="259" t="s">
        <v>5806</v>
      </c>
      <c r="H659" s="257" t="s">
        <v>5807</v>
      </c>
      <c r="I659" s="260" t="s">
        <v>5808</v>
      </c>
      <c r="J659" s="257" t="s">
        <v>5809</v>
      </c>
    </row>
    <row r="660" spans="1:10" ht="39.6" x14ac:dyDescent="0.25">
      <c r="A660" s="255" t="s">
        <v>3960</v>
      </c>
      <c r="B660" s="262" t="s">
        <v>5810</v>
      </c>
      <c r="C660" s="263" t="s">
        <v>6381</v>
      </c>
      <c r="D660" s="262" t="s">
        <v>5812</v>
      </c>
      <c r="E660" s="262" t="s">
        <v>6382</v>
      </c>
      <c r="F660" s="264">
        <v>7</v>
      </c>
      <c r="G660" s="265" t="s">
        <v>6185</v>
      </c>
      <c r="H660" s="266">
        <v>1</v>
      </c>
      <c r="I660" s="267"/>
      <c r="J660" s="268"/>
    </row>
    <row r="661" spans="1:10" ht="26.4" x14ac:dyDescent="0.25">
      <c r="A661" s="255" t="s">
        <v>3961</v>
      </c>
      <c r="B661" s="269" t="s">
        <v>5814</v>
      </c>
      <c r="C661" s="270" t="s">
        <v>5854</v>
      </c>
      <c r="D661" s="269" t="s">
        <v>5812</v>
      </c>
      <c r="E661" s="269" t="s">
        <v>5567</v>
      </c>
      <c r="F661" s="271" t="s">
        <v>5817</v>
      </c>
      <c r="G661" s="272" t="s">
        <v>33</v>
      </c>
      <c r="H661" s="273">
        <v>0.28999999999999998</v>
      </c>
      <c r="I661" s="274">
        <v>12.28</v>
      </c>
      <c r="J661" s="275">
        <f>TRUNC(I661*H661,2)</f>
        <v>3.56</v>
      </c>
    </row>
    <row r="662" spans="1:10" ht="26.4" x14ac:dyDescent="0.25">
      <c r="A662" s="255" t="s">
        <v>3962</v>
      </c>
      <c r="B662" s="269" t="s">
        <v>5814</v>
      </c>
      <c r="C662" s="270" t="s">
        <v>5834</v>
      </c>
      <c r="D662" s="269" t="s">
        <v>5812</v>
      </c>
      <c r="E662" s="269" t="s">
        <v>5613</v>
      </c>
      <c r="F662" s="271" t="s">
        <v>5817</v>
      </c>
      <c r="G662" s="272" t="s">
        <v>33</v>
      </c>
      <c r="H662" s="273">
        <v>0.27078750000000029</v>
      </c>
      <c r="I662" s="274">
        <v>18.62</v>
      </c>
      <c r="J662" s="275">
        <f>TRUNC(I662*H662,2)</f>
        <v>5.04</v>
      </c>
    </row>
    <row r="663" spans="1:10" ht="26.4" x14ac:dyDescent="0.25">
      <c r="A663" s="255" t="s">
        <v>3963</v>
      </c>
      <c r="B663" s="269" t="s">
        <v>5814</v>
      </c>
      <c r="C663" s="270" t="s">
        <v>5940</v>
      </c>
      <c r="D663" s="269" t="s">
        <v>5812</v>
      </c>
      <c r="E663" s="269" t="s">
        <v>5941</v>
      </c>
      <c r="F663" s="271" t="s">
        <v>5822</v>
      </c>
      <c r="G663" s="272" t="s">
        <v>5573</v>
      </c>
      <c r="H663" s="273">
        <v>1</v>
      </c>
      <c r="I663" s="274">
        <v>6.71</v>
      </c>
      <c r="J663" s="275">
        <f>TRUNC(I663*H663,2)</f>
        <v>6.71</v>
      </c>
    </row>
    <row r="664" spans="1:10" ht="13.8" x14ac:dyDescent="0.25">
      <c r="A664" s="255" t="s">
        <v>3965</v>
      </c>
      <c r="B664" s="276"/>
      <c r="C664" s="276"/>
      <c r="D664" s="276"/>
      <c r="E664" s="276"/>
      <c r="F664" s="276"/>
      <c r="G664" s="276"/>
      <c r="H664" s="277" t="s">
        <v>6038</v>
      </c>
      <c r="I664" s="278">
        <v>0</v>
      </c>
      <c r="J664" s="279">
        <f>SUM(J660:J663)</f>
        <v>15.309999999999999</v>
      </c>
    </row>
    <row r="665" spans="1:10" ht="13.8" x14ac:dyDescent="0.25">
      <c r="A665" s="255" t="s">
        <v>3966</v>
      </c>
      <c r="B665" s="262"/>
      <c r="C665" s="262"/>
      <c r="D665" s="262"/>
      <c r="E665" s="262"/>
      <c r="F665" s="262"/>
      <c r="G665" s="262"/>
      <c r="H665" s="262"/>
      <c r="I665" s="280"/>
      <c r="J665" s="262"/>
    </row>
    <row r="666" spans="1:10" ht="13.8" x14ac:dyDescent="0.25">
      <c r="A666" s="255" t="s">
        <v>3967</v>
      </c>
      <c r="B666" s="256" t="s">
        <v>6383</v>
      </c>
      <c r="C666" s="257" t="s">
        <v>5802</v>
      </c>
      <c r="D666" s="256" t="s">
        <v>5803</v>
      </c>
      <c r="E666" s="256" t="s">
        <v>5804</v>
      </c>
      <c r="F666" s="258" t="s">
        <v>5805</v>
      </c>
      <c r="G666" s="259" t="s">
        <v>5806</v>
      </c>
      <c r="H666" s="257" t="s">
        <v>5807</v>
      </c>
      <c r="I666" s="260" t="s">
        <v>5808</v>
      </c>
      <c r="J666" s="257" t="s">
        <v>5809</v>
      </c>
    </row>
    <row r="667" spans="1:10" ht="26.4" x14ac:dyDescent="0.25">
      <c r="A667" s="255" t="s">
        <v>3968</v>
      </c>
      <c r="B667" s="262" t="s">
        <v>5810</v>
      </c>
      <c r="C667" s="263" t="s">
        <v>6384</v>
      </c>
      <c r="D667" s="262" t="s">
        <v>5812</v>
      </c>
      <c r="E667" s="262" t="s">
        <v>279</v>
      </c>
      <c r="F667" s="264">
        <v>7</v>
      </c>
      <c r="G667" s="265" t="s">
        <v>6185</v>
      </c>
      <c r="H667" s="266">
        <v>1</v>
      </c>
      <c r="I667" s="267">
        <v>4.58</v>
      </c>
      <c r="J667" s="268">
        <f>TRUNC(I667*H667,2)</f>
        <v>4.58</v>
      </c>
    </row>
    <row r="668" spans="1:10" ht="26.4" x14ac:dyDescent="0.25">
      <c r="A668" s="255" t="s">
        <v>3969</v>
      </c>
      <c r="B668" s="269" t="s">
        <v>5814</v>
      </c>
      <c r="C668" s="270" t="s">
        <v>5854</v>
      </c>
      <c r="D668" s="269" t="s">
        <v>5812</v>
      </c>
      <c r="E668" s="269" t="s">
        <v>5567</v>
      </c>
      <c r="F668" s="271" t="s">
        <v>5817</v>
      </c>
      <c r="G668" s="272" t="s">
        <v>33</v>
      </c>
      <c r="H668" s="273">
        <v>0.06</v>
      </c>
      <c r="I668" s="274">
        <v>12.28</v>
      </c>
      <c r="J668" s="275">
        <f>TRUNC(I668*H668,2)</f>
        <v>0.73</v>
      </c>
    </row>
    <row r="669" spans="1:10" ht="26.4" x14ac:dyDescent="0.25">
      <c r="A669" s="255" t="s">
        <v>3970</v>
      </c>
      <c r="B669" s="269" t="s">
        <v>5814</v>
      </c>
      <c r="C669" s="270" t="s">
        <v>5834</v>
      </c>
      <c r="D669" s="269" t="s">
        <v>5812</v>
      </c>
      <c r="E669" s="269" t="s">
        <v>5613</v>
      </c>
      <c r="F669" s="271" t="s">
        <v>5817</v>
      </c>
      <c r="G669" s="272" t="s">
        <v>33</v>
      </c>
      <c r="H669" s="273">
        <v>0.06</v>
      </c>
      <c r="I669" s="274">
        <v>18.62</v>
      </c>
      <c r="J669" s="275">
        <f>TRUNC(I669*H669,2)</f>
        <v>1.1100000000000001</v>
      </c>
    </row>
    <row r="670" spans="1:10" ht="26.4" x14ac:dyDescent="0.25">
      <c r="A670" s="255" t="s">
        <v>3971</v>
      </c>
      <c r="B670" s="269" t="s">
        <v>5814</v>
      </c>
      <c r="C670" s="270" t="s">
        <v>6385</v>
      </c>
      <c r="D670" s="269" t="s">
        <v>5812</v>
      </c>
      <c r="E670" s="269" t="s">
        <v>279</v>
      </c>
      <c r="F670" s="271" t="s">
        <v>5822</v>
      </c>
      <c r="G670" s="272" t="s">
        <v>5573</v>
      </c>
      <c r="H670" s="273">
        <v>1</v>
      </c>
      <c r="I670" s="274">
        <v>2.73</v>
      </c>
      <c r="J670" s="275">
        <f>TRUNC(I670*H670,2)</f>
        <v>2.73</v>
      </c>
    </row>
    <row r="671" spans="1:10" ht="13.8" x14ac:dyDescent="0.25">
      <c r="A671" s="255" t="s">
        <v>3973</v>
      </c>
      <c r="B671" s="276"/>
      <c r="C671" s="276"/>
      <c r="D671" s="276"/>
      <c r="E671" s="276"/>
      <c r="F671" s="276"/>
      <c r="G671" s="276"/>
      <c r="H671" s="277" t="s">
        <v>6038</v>
      </c>
      <c r="I671" s="278">
        <v>0</v>
      </c>
      <c r="J671" s="279">
        <f>SUM(J667:J670)</f>
        <v>9.15</v>
      </c>
    </row>
    <row r="672" spans="1:10" ht="13.8" x14ac:dyDescent="0.25">
      <c r="A672" s="255" t="s">
        <v>3974</v>
      </c>
      <c r="B672" s="262"/>
      <c r="C672" s="262"/>
      <c r="D672" s="262"/>
      <c r="E672" s="262"/>
      <c r="F672" s="262"/>
      <c r="G672" s="262"/>
      <c r="H672" s="262"/>
      <c r="I672" s="280"/>
      <c r="J672" s="262"/>
    </row>
    <row r="673" spans="1:10" ht="13.8" x14ac:dyDescent="0.25">
      <c r="A673" s="255" t="s">
        <v>3975</v>
      </c>
      <c r="B673" s="256" t="s">
        <v>6386</v>
      </c>
      <c r="C673" s="257" t="s">
        <v>5802</v>
      </c>
      <c r="D673" s="256" t="s">
        <v>5803</v>
      </c>
      <c r="E673" s="256" t="s">
        <v>5804</v>
      </c>
      <c r="F673" s="258" t="s">
        <v>5805</v>
      </c>
      <c r="G673" s="259" t="s">
        <v>5806</v>
      </c>
      <c r="H673" s="257" t="s">
        <v>5807</v>
      </c>
      <c r="I673" s="260" t="s">
        <v>5808</v>
      </c>
      <c r="J673" s="257" t="s">
        <v>5809</v>
      </c>
    </row>
    <row r="674" spans="1:10" ht="39.6" x14ac:dyDescent="0.25">
      <c r="A674" s="255" t="s">
        <v>3976</v>
      </c>
      <c r="B674" s="262" t="s">
        <v>5810</v>
      </c>
      <c r="C674" s="263" t="s">
        <v>6387</v>
      </c>
      <c r="D674" s="262" t="s">
        <v>170</v>
      </c>
      <c r="E674" s="262" t="s">
        <v>282</v>
      </c>
      <c r="F674" s="264" t="s">
        <v>6388</v>
      </c>
      <c r="G674" s="265" t="s">
        <v>101</v>
      </c>
      <c r="H674" s="266">
        <v>1</v>
      </c>
      <c r="I674" s="267"/>
      <c r="J674" s="268"/>
    </row>
    <row r="675" spans="1:10" ht="39.6" x14ac:dyDescent="0.25">
      <c r="A675" s="255" t="s">
        <v>3977</v>
      </c>
      <c r="B675" s="281" t="s">
        <v>6134</v>
      </c>
      <c r="C675" s="282" t="s">
        <v>6389</v>
      </c>
      <c r="D675" s="281" t="s">
        <v>170</v>
      </c>
      <c r="E675" s="281" t="s">
        <v>6390</v>
      </c>
      <c r="F675" s="283" t="s">
        <v>6137</v>
      </c>
      <c r="G675" s="284" t="s">
        <v>5813</v>
      </c>
      <c r="H675" s="285">
        <v>0.58499999999999996</v>
      </c>
      <c r="I675" s="286">
        <v>4.87</v>
      </c>
      <c r="J675" s="287">
        <f>TRUNC(I675*H675,2)</f>
        <v>2.84</v>
      </c>
    </row>
    <row r="676" spans="1:10" ht="52.8" x14ac:dyDescent="0.25">
      <c r="A676" s="255" t="s">
        <v>3978</v>
      </c>
      <c r="B676" s="281" t="s">
        <v>6134</v>
      </c>
      <c r="C676" s="282" t="s">
        <v>6151</v>
      </c>
      <c r="D676" s="281" t="s">
        <v>170</v>
      </c>
      <c r="E676" s="281" t="s">
        <v>6152</v>
      </c>
      <c r="F676" s="283" t="s">
        <v>6153</v>
      </c>
      <c r="G676" s="284" t="s">
        <v>6154</v>
      </c>
      <c r="H676" s="285">
        <v>3.6900000000000002E-2</v>
      </c>
      <c r="I676" s="286">
        <v>117.53</v>
      </c>
      <c r="J676" s="287">
        <f>TRUNC(I676*H676,2)</f>
        <v>4.33</v>
      </c>
    </row>
    <row r="677" spans="1:10" ht="52.8" x14ac:dyDescent="0.25">
      <c r="A677" s="255" t="s">
        <v>3979</v>
      </c>
      <c r="B677" s="281" t="s">
        <v>6134</v>
      </c>
      <c r="C677" s="282" t="s">
        <v>6155</v>
      </c>
      <c r="D677" s="281" t="s">
        <v>170</v>
      </c>
      <c r="E677" s="281" t="s">
        <v>6156</v>
      </c>
      <c r="F677" s="283" t="s">
        <v>6153</v>
      </c>
      <c r="G677" s="284" t="s">
        <v>6157</v>
      </c>
      <c r="H677" s="285">
        <v>7.5300000000000006E-2</v>
      </c>
      <c r="I677" s="286">
        <v>47.12</v>
      </c>
      <c r="J677" s="287">
        <f>TRUNC(I677*H677,2)</f>
        <v>3.54</v>
      </c>
    </row>
    <row r="678" spans="1:10" ht="39.6" x14ac:dyDescent="0.25">
      <c r="A678" s="255" t="s">
        <v>3980</v>
      </c>
      <c r="B678" s="281" t="s">
        <v>6134</v>
      </c>
      <c r="C678" s="282" t="s">
        <v>6391</v>
      </c>
      <c r="D678" s="281" t="s">
        <v>170</v>
      </c>
      <c r="E678" s="281" t="s">
        <v>6392</v>
      </c>
      <c r="F678" s="283" t="s">
        <v>6140</v>
      </c>
      <c r="G678" s="284" t="s">
        <v>5824</v>
      </c>
      <c r="H678" s="285">
        <v>1.44E-2</v>
      </c>
      <c r="I678" s="286">
        <v>394.58</v>
      </c>
      <c r="J678" s="287">
        <f>TRUNC(I678*H678,2)</f>
        <v>5.68</v>
      </c>
    </row>
    <row r="679" spans="1:10" ht="26.4" x14ac:dyDescent="0.25">
      <c r="A679" s="255" t="s">
        <v>3981</v>
      </c>
      <c r="B679" s="281" t="s">
        <v>6134</v>
      </c>
      <c r="C679" s="282" t="s">
        <v>6138</v>
      </c>
      <c r="D679" s="281" t="s">
        <v>170</v>
      </c>
      <c r="E679" s="281" t="s">
        <v>6139</v>
      </c>
      <c r="F679" s="283" t="s">
        <v>6140</v>
      </c>
      <c r="G679" s="284" t="s">
        <v>127</v>
      </c>
      <c r="H679" s="285">
        <v>3.4971999999999999</v>
      </c>
      <c r="I679" s="286">
        <v>22.69</v>
      </c>
      <c r="J679" s="287">
        <f>TRUNC(I679*H679,2)</f>
        <v>79.349999999999994</v>
      </c>
    </row>
    <row r="680" spans="1:10" ht="26.4" x14ac:dyDescent="0.25">
      <c r="A680" s="255" t="s">
        <v>3982</v>
      </c>
      <c r="B680" s="281" t="s">
        <v>6134</v>
      </c>
      <c r="C680" s="282" t="s">
        <v>6141</v>
      </c>
      <c r="D680" s="281" t="s">
        <v>170</v>
      </c>
      <c r="E680" s="281" t="s">
        <v>6142</v>
      </c>
      <c r="F680" s="283" t="s">
        <v>6140</v>
      </c>
      <c r="G680" s="284" t="s">
        <v>127</v>
      </c>
      <c r="H680" s="285">
        <v>2.7477999999999998</v>
      </c>
      <c r="I680" s="286">
        <v>15.84</v>
      </c>
      <c r="J680" s="287">
        <f>TRUNC(I680*H680,2)</f>
        <v>43.52</v>
      </c>
    </row>
    <row r="681" spans="1:10" ht="26.4" x14ac:dyDescent="0.25">
      <c r="A681" s="255" t="s">
        <v>3983</v>
      </c>
      <c r="B681" s="281" t="s">
        <v>6134</v>
      </c>
      <c r="C681" s="282" t="s">
        <v>6393</v>
      </c>
      <c r="D681" s="281" t="s">
        <v>170</v>
      </c>
      <c r="E681" s="281" t="s">
        <v>6394</v>
      </c>
      <c r="F681" s="283" t="s">
        <v>6140</v>
      </c>
      <c r="G681" s="284" t="s">
        <v>5824</v>
      </c>
      <c r="H681" s="285">
        <v>7.9799999999999996E-2</v>
      </c>
      <c r="I681" s="286">
        <v>460.8</v>
      </c>
      <c r="J681" s="287">
        <f>TRUNC(I681*H681,2)</f>
        <v>36.770000000000003</v>
      </c>
    </row>
    <row r="682" spans="1:10" ht="39.6" x14ac:dyDescent="0.25">
      <c r="A682" s="255" t="s">
        <v>3984</v>
      </c>
      <c r="B682" s="281" t="s">
        <v>6134</v>
      </c>
      <c r="C682" s="282" t="s">
        <v>6395</v>
      </c>
      <c r="D682" s="281" t="s">
        <v>170</v>
      </c>
      <c r="E682" s="281" t="s">
        <v>6396</v>
      </c>
      <c r="F682" s="283" t="s">
        <v>6145</v>
      </c>
      <c r="G682" s="284" t="s">
        <v>5824</v>
      </c>
      <c r="H682" s="285">
        <v>4.1500000000000002E-2</v>
      </c>
      <c r="I682" s="286">
        <v>798.76</v>
      </c>
      <c r="J682" s="287">
        <f>TRUNC(I682*H682,2)</f>
        <v>33.14</v>
      </c>
    </row>
    <row r="683" spans="1:10" ht="39.6" x14ac:dyDescent="0.25">
      <c r="A683" s="255" t="s">
        <v>3985</v>
      </c>
      <c r="B683" s="281" t="s">
        <v>6134</v>
      </c>
      <c r="C683" s="282" t="s">
        <v>6397</v>
      </c>
      <c r="D683" s="281" t="s">
        <v>170</v>
      </c>
      <c r="E683" s="281" t="s">
        <v>6398</v>
      </c>
      <c r="F683" s="283" t="s">
        <v>6145</v>
      </c>
      <c r="G683" s="284" t="s">
        <v>795</v>
      </c>
      <c r="H683" s="285">
        <v>1.6658999999999999</v>
      </c>
      <c r="I683" s="286">
        <v>8.64</v>
      </c>
      <c r="J683" s="287">
        <f>TRUNC(I683*H683,2)</f>
        <v>14.39</v>
      </c>
    </row>
    <row r="684" spans="1:10" ht="39.6" x14ac:dyDescent="0.25">
      <c r="A684" s="255" t="s">
        <v>3986</v>
      </c>
      <c r="B684" s="281" t="s">
        <v>6134</v>
      </c>
      <c r="C684" s="282" t="s">
        <v>6399</v>
      </c>
      <c r="D684" s="281" t="s">
        <v>170</v>
      </c>
      <c r="E684" s="281" t="s">
        <v>6400</v>
      </c>
      <c r="F684" s="283" t="s">
        <v>6145</v>
      </c>
      <c r="G684" s="284" t="s">
        <v>5824</v>
      </c>
      <c r="H684" s="285">
        <v>8.72E-2</v>
      </c>
      <c r="I684" s="286">
        <v>380</v>
      </c>
      <c r="J684" s="287">
        <f>TRUNC(I684*H684,2)</f>
        <v>33.130000000000003</v>
      </c>
    </row>
    <row r="685" spans="1:10" ht="39.6" x14ac:dyDescent="0.25">
      <c r="A685" s="255" t="s">
        <v>3987</v>
      </c>
      <c r="B685" s="281" t="s">
        <v>6134</v>
      </c>
      <c r="C685" s="282" t="s">
        <v>6158</v>
      </c>
      <c r="D685" s="281" t="s">
        <v>170</v>
      </c>
      <c r="E685" s="281" t="s">
        <v>6159</v>
      </c>
      <c r="F685" s="283" t="s">
        <v>6145</v>
      </c>
      <c r="G685" s="284" t="s">
        <v>5824</v>
      </c>
      <c r="H685" s="285">
        <v>5.0999999999999997E-2</v>
      </c>
      <c r="I685" s="286">
        <v>1945.03</v>
      </c>
      <c r="J685" s="287">
        <f>TRUNC(I685*H685,2)</f>
        <v>99.19</v>
      </c>
    </row>
    <row r="686" spans="1:10" ht="13.8" x14ac:dyDescent="0.25">
      <c r="A686" s="255" t="s">
        <v>3988</v>
      </c>
      <c r="B686" s="269" t="s">
        <v>5814</v>
      </c>
      <c r="C686" s="270" t="s">
        <v>6401</v>
      </c>
      <c r="D686" s="269" t="s">
        <v>170</v>
      </c>
      <c r="E686" s="269" t="s">
        <v>6402</v>
      </c>
      <c r="F686" s="271" t="s">
        <v>5822</v>
      </c>
      <c r="G686" s="272" t="s">
        <v>101</v>
      </c>
      <c r="H686" s="273">
        <v>14.175000000000001</v>
      </c>
      <c r="I686" s="274">
        <v>2.76</v>
      </c>
      <c r="J686" s="275">
        <f>TRUNC(I686*H686,2)</f>
        <v>39.119999999999997</v>
      </c>
    </row>
    <row r="687" spans="1:10" ht="26.4" x14ac:dyDescent="0.25">
      <c r="A687" s="255" t="s">
        <v>3989</v>
      </c>
      <c r="B687" s="269" t="s">
        <v>5814</v>
      </c>
      <c r="C687" s="270" t="s">
        <v>6403</v>
      </c>
      <c r="D687" s="269" t="s">
        <v>170</v>
      </c>
      <c r="E687" s="269" t="s">
        <v>6404</v>
      </c>
      <c r="F687" s="271" t="s">
        <v>5822</v>
      </c>
      <c r="G687" s="272" t="s">
        <v>6405</v>
      </c>
      <c r="H687" s="273">
        <v>6.0000000000000001E-3</v>
      </c>
      <c r="I687" s="274">
        <v>7.41</v>
      </c>
      <c r="J687" s="275">
        <f>TRUNC(I687*H687,2)</f>
        <v>0.04</v>
      </c>
    </row>
    <row r="688" spans="1:10" ht="26.4" x14ac:dyDescent="0.25">
      <c r="A688" s="255" t="s">
        <v>3990</v>
      </c>
      <c r="B688" s="269" t="s">
        <v>5814</v>
      </c>
      <c r="C688" s="270" t="s">
        <v>6406</v>
      </c>
      <c r="D688" s="269" t="s">
        <v>170</v>
      </c>
      <c r="E688" s="269" t="s">
        <v>6407</v>
      </c>
      <c r="F688" s="271" t="s">
        <v>5822</v>
      </c>
      <c r="G688" s="272" t="s">
        <v>123</v>
      </c>
      <c r="H688" s="273">
        <v>0.1295</v>
      </c>
      <c r="I688" s="274">
        <v>7.04</v>
      </c>
      <c r="J688" s="275">
        <f>TRUNC(I688*H688,2)</f>
        <v>0.91</v>
      </c>
    </row>
    <row r="689" spans="1:10" ht="26.4" x14ac:dyDescent="0.25">
      <c r="A689" s="255" t="s">
        <v>3991</v>
      </c>
      <c r="B689" s="269" t="s">
        <v>5814</v>
      </c>
      <c r="C689" s="270" t="s">
        <v>6408</v>
      </c>
      <c r="D689" s="269" t="s">
        <v>170</v>
      </c>
      <c r="E689" s="269" t="s">
        <v>6409</v>
      </c>
      <c r="F689" s="271" t="s">
        <v>5822</v>
      </c>
      <c r="G689" s="272" t="s">
        <v>123</v>
      </c>
      <c r="H689" s="273">
        <v>0.154</v>
      </c>
      <c r="I689" s="274">
        <v>2.46</v>
      </c>
      <c r="J689" s="275">
        <f>TRUNC(I689*H689,2)</f>
        <v>0.37</v>
      </c>
    </row>
    <row r="690" spans="1:10" ht="13.8" x14ac:dyDescent="0.25">
      <c r="A690" s="255" t="s">
        <v>3992</v>
      </c>
      <c r="B690" s="269" t="s">
        <v>5814</v>
      </c>
      <c r="C690" s="270" t="s">
        <v>6410</v>
      </c>
      <c r="D690" s="269" t="s">
        <v>170</v>
      </c>
      <c r="E690" s="269" t="s">
        <v>6411</v>
      </c>
      <c r="F690" s="271" t="s">
        <v>5822</v>
      </c>
      <c r="G690" s="272" t="s">
        <v>795</v>
      </c>
      <c r="H690" s="273">
        <v>1.37E-2</v>
      </c>
      <c r="I690" s="274">
        <v>18.170000000000002</v>
      </c>
      <c r="J690" s="275">
        <f>TRUNC(I690*H690,2)</f>
        <v>0.24</v>
      </c>
    </row>
    <row r="691" spans="1:10" ht="26.4" x14ac:dyDescent="0.25">
      <c r="A691" s="255" t="s">
        <v>3993</v>
      </c>
      <c r="B691" s="269" t="s">
        <v>5814</v>
      </c>
      <c r="C691" s="270" t="s">
        <v>6412</v>
      </c>
      <c r="D691" s="269" t="s">
        <v>170</v>
      </c>
      <c r="E691" s="269" t="s">
        <v>6413</v>
      </c>
      <c r="F691" s="271" t="s">
        <v>5822</v>
      </c>
      <c r="G691" s="272" t="s">
        <v>123</v>
      </c>
      <c r="H691" s="273">
        <v>0.48299999999999998</v>
      </c>
      <c r="I691" s="274">
        <v>16.16</v>
      </c>
      <c r="J691" s="275">
        <f>TRUNC(I691*H691,2)</f>
        <v>7.8</v>
      </c>
    </row>
    <row r="692" spans="1:10" ht="26.4" x14ac:dyDescent="0.25">
      <c r="A692" s="255" t="s">
        <v>3994</v>
      </c>
      <c r="B692" s="269" t="s">
        <v>5814</v>
      </c>
      <c r="C692" s="270" t="s">
        <v>6414</v>
      </c>
      <c r="D692" s="269" t="s">
        <v>170</v>
      </c>
      <c r="E692" s="269" t="s">
        <v>6415</v>
      </c>
      <c r="F692" s="271" t="s">
        <v>5822</v>
      </c>
      <c r="G692" s="272" t="s">
        <v>101</v>
      </c>
      <c r="H692" s="273">
        <v>14.086210967741923</v>
      </c>
      <c r="I692" s="274">
        <v>4.45</v>
      </c>
      <c r="J692" s="275">
        <f>TRUNC(I692*H692,2)</f>
        <v>62.68</v>
      </c>
    </row>
    <row r="693" spans="1:10" ht="13.8" x14ac:dyDescent="0.25">
      <c r="A693" s="255" t="s">
        <v>3996</v>
      </c>
      <c r="B693" s="276"/>
      <c r="C693" s="276"/>
      <c r="D693" s="276"/>
      <c r="E693" s="276"/>
      <c r="F693" s="276"/>
      <c r="G693" s="276"/>
      <c r="H693" s="277" t="s">
        <v>6038</v>
      </c>
      <c r="I693" s="278">
        <v>0</v>
      </c>
      <c r="J693" s="279">
        <f>SUM(J674:J692)</f>
        <v>467.04000000000008</v>
      </c>
    </row>
    <row r="694" spans="1:10" ht="13.8" x14ac:dyDescent="0.25">
      <c r="A694" s="255" t="s">
        <v>3997</v>
      </c>
      <c r="B694" s="262"/>
      <c r="C694" s="262"/>
      <c r="D694" s="262"/>
      <c r="E694" s="262"/>
      <c r="F694" s="262"/>
      <c r="G694" s="262"/>
      <c r="H694" s="262"/>
      <c r="I694" s="280"/>
      <c r="J694" s="262"/>
    </row>
    <row r="695" spans="1:10" ht="13.8" x14ac:dyDescent="0.25">
      <c r="A695" s="255" t="s">
        <v>3998</v>
      </c>
      <c r="B695" s="256" t="s">
        <v>6416</v>
      </c>
      <c r="C695" s="257" t="s">
        <v>5802</v>
      </c>
      <c r="D695" s="256" t="s">
        <v>5803</v>
      </c>
      <c r="E695" s="256" t="s">
        <v>5804</v>
      </c>
      <c r="F695" s="258" t="s">
        <v>5805</v>
      </c>
      <c r="G695" s="259" t="s">
        <v>5806</v>
      </c>
      <c r="H695" s="257" t="s">
        <v>5807</v>
      </c>
      <c r="I695" s="260" t="s">
        <v>5808</v>
      </c>
      <c r="J695" s="257" t="s">
        <v>5809</v>
      </c>
    </row>
    <row r="696" spans="1:10" ht="26.4" x14ac:dyDescent="0.25">
      <c r="A696" s="255" t="s">
        <v>3999</v>
      </c>
      <c r="B696" s="262" t="s">
        <v>5810</v>
      </c>
      <c r="C696" s="263" t="s">
        <v>6417</v>
      </c>
      <c r="D696" s="262" t="s">
        <v>5812</v>
      </c>
      <c r="E696" s="262" t="s">
        <v>284</v>
      </c>
      <c r="F696" s="264">
        <v>7</v>
      </c>
      <c r="G696" s="265" t="s">
        <v>6185</v>
      </c>
      <c r="H696" s="266">
        <v>1</v>
      </c>
      <c r="I696" s="267"/>
      <c r="J696" s="268"/>
    </row>
    <row r="697" spans="1:10" ht="26.4" x14ac:dyDescent="0.25">
      <c r="A697" s="255" t="s">
        <v>4000</v>
      </c>
      <c r="B697" s="269" t="s">
        <v>5814</v>
      </c>
      <c r="C697" s="270" t="s">
        <v>5834</v>
      </c>
      <c r="D697" s="269" t="s">
        <v>5812</v>
      </c>
      <c r="E697" s="269" t="s">
        <v>5613</v>
      </c>
      <c r="F697" s="271" t="s">
        <v>5817</v>
      </c>
      <c r="G697" s="272" t="s">
        <v>33</v>
      </c>
      <c r="H697" s="273">
        <v>1.25</v>
      </c>
      <c r="I697" s="274">
        <v>18.62</v>
      </c>
      <c r="J697" s="275">
        <f>TRUNC(I697*H697,2)</f>
        <v>23.27</v>
      </c>
    </row>
    <row r="698" spans="1:10" ht="26.4" x14ac:dyDescent="0.25">
      <c r="A698" s="255" t="s">
        <v>4001</v>
      </c>
      <c r="B698" s="269" t="s">
        <v>5814</v>
      </c>
      <c r="C698" s="270" t="s">
        <v>5854</v>
      </c>
      <c r="D698" s="269" t="s">
        <v>5812</v>
      </c>
      <c r="E698" s="269" t="s">
        <v>5567</v>
      </c>
      <c r="F698" s="271" t="s">
        <v>5817</v>
      </c>
      <c r="G698" s="272" t="s">
        <v>33</v>
      </c>
      <c r="H698" s="273">
        <v>1.1232276119402957</v>
      </c>
      <c r="I698" s="274">
        <v>12.28</v>
      </c>
      <c r="J698" s="275">
        <f>TRUNC(I698*H698,2)</f>
        <v>13.79</v>
      </c>
    </row>
    <row r="699" spans="1:10" ht="26.4" x14ac:dyDescent="0.25">
      <c r="A699" s="255" t="s">
        <v>4002</v>
      </c>
      <c r="B699" s="269" t="s">
        <v>5814</v>
      </c>
      <c r="C699" s="270" t="s">
        <v>6418</v>
      </c>
      <c r="D699" s="269" t="s">
        <v>5812</v>
      </c>
      <c r="E699" s="269" t="s">
        <v>6419</v>
      </c>
      <c r="F699" s="271" t="s">
        <v>5822</v>
      </c>
      <c r="G699" s="272" t="s">
        <v>5573</v>
      </c>
      <c r="H699" s="273">
        <v>1</v>
      </c>
      <c r="I699" s="274">
        <v>37.81</v>
      </c>
      <c r="J699" s="275">
        <f>TRUNC(I699*H699,2)</f>
        <v>37.81</v>
      </c>
    </row>
    <row r="700" spans="1:10" ht="13.8" x14ac:dyDescent="0.25">
      <c r="A700" s="255" t="s">
        <v>4004</v>
      </c>
      <c r="B700" s="276"/>
      <c r="C700" s="276"/>
      <c r="D700" s="276"/>
      <c r="E700" s="276"/>
      <c r="F700" s="276"/>
      <c r="G700" s="276"/>
      <c r="H700" s="277" t="s">
        <v>6038</v>
      </c>
      <c r="I700" s="278">
        <v>0</v>
      </c>
      <c r="J700" s="279">
        <f>SUM(J696:J699)</f>
        <v>74.87</v>
      </c>
    </row>
    <row r="701" spans="1:10" ht="13.8" x14ac:dyDescent="0.25">
      <c r="A701" s="255" t="s">
        <v>4005</v>
      </c>
      <c r="B701" s="262"/>
      <c r="C701" s="262"/>
      <c r="D701" s="262"/>
      <c r="E701" s="262"/>
      <c r="F701" s="262"/>
      <c r="G701" s="262"/>
      <c r="H701" s="262"/>
      <c r="I701" s="280"/>
      <c r="J701" s="262"/>
    </row>
    <row r="702" spans="1:10" ht="13.8" x14ac:dyDescent="0.25">
      <c r="A702" s="255" t="s">
        <v>4006</v>
      </c>
      <c r="B702" s="256" t="s">
        <v>6420</v>
      </c>
      <c r="C702" s="257" t="s">
        <v>5802</v>
      </c>
      <c r="D702" s="256" t="s">
        <v>5803</v>
      </c>
      <c r="E702" s="256" t="s">
        <v>5804</v>
      </c>
      <c r="F702" s="258" t="s">
        <v>5805</v>
      </c>
      <c r="G702" s="259" t="s">
        <v>5806</v>
      </c>
      <c r="H702" s="257" t="s">
        <v>5807</v>
      </c>
      <c r="I702" s="260" t="s">
        <v>5808</v>
      </c>
      <c r="J702" s="257" t="s">
        <v>5809</v>
      </c>
    </row>
    <row r="703" spans="1:10" ht="26.4" x14ac:dyDescent="0.25">
      <c r="A703" s="255" t="s">
        <v>4007</v>
      </c>
      <c r="B703" s="262" t="s">
        <v>5810</v>
      </c>
      <c r="C703" s="263" t="s">
        <v>6421</v>
      </c>
      <c r="D703" s="262" t="s">
        <v>5812</v>
      </c>
      <c r="E703" s="262" t="s">
        <v>286</v>
      </c>
      <c r="F703" s="264">
        <v>7</v>
      </c>
      <c r="G703" s="265" t="s">
        <v>6185</v>
      </c>
      <c r="H703" s="266">
        <v>1</v>
      </c>
      <c r="I703" s="267"/>
      <c r="J703" s="268"/>
    </row>
    <row r="704" spans="1:10" ht="26.4" x14ac:dyDescent="0.25">
      <c r="A704" s="255" t="s">
        <v>4008</v>
      </c>
      <c r="B704" s="269" t="s">
        <v>5814</v>
      </c>
      <c r="C704" s="270" t="s">
        <v>5854</v>
      </c>
      <c r="D704" s="269" t="s">
        <v>5812</v>
      </c>
      <c r="E704" s="269" t="s">
        <v>5567</v>
      </c>
      <c r="F704" s="271" t="s">
        <v>5817</v>
      </c>
      <c r="G704" s="272" t="s">
        <v>33</v>
      </c>
      <c r="H704" s="273">
        <v>0.14000000000000001</v>
      </c>
      <c r="I704" s="274">
        <v>12.28</v>
      </c>
      <c r="J704" s="275">
        <f>TRUNC(I704*H704,2)</f>
        <v>1.71</v>
      </c>
    </row>
    <row r="705" spans="1:10" ht="26.4" x14ac:dyDescent="0.25">
      <c r="A705" s="255" t="s">
        <v>4009</v>
      </c>
      <c r="B705" s="269" t="s">
        <v>5814</v>
      </c>
      <c r="C705" s="270" t="s">
        <v>5834</v>
      </c>
      <c r="D705" s="269" t="s">
        <v>5812</v>
      </c>
      <c r="E705" s="269" t="s">
        <v>5613</v>
      </c>
      <c r="F705" s="271" t="s">
        <v>5817</v>
      </c>
      <c r="G705" s="272" t="s">
        <v>33</v>
      </c>
      <c r="H705" s="273">
        <v>0.1307249999999997</v>
      </c>
      <c r="I705" s="274">
        <v>18.62</v>
      </c>
      <c r="J705" s="275">
        <f>TRUNC(I705*H705,2)</f>
        <v>2.4300000000000002</v>
      </c>
    </row>
    <row r="706" spans="1:10" ht="26.4" x14ac:dyDescent="0.25">
      <c r="A706" s="255" t="s">
        <v>4010</v>
      </c>
      <c r="B706" s="269" t="s">
        <v>5814</v>
      </c>
      <c r="C706" s="270" t="s">
        <v>6422</v>
      </c>
      <c r="D706" s="269" t="s">
        <v>5812</v>
      </c>
      <c r="E706" s="269" t="s">
        <v>6423</v>
      </c>
      <c r="F706" s="271" t="s">
        <v>5822</v>
      </c>
      <c r="G706" s="272" t="s">
        <v>5573</v>
      </c>
      <c r="H706" s="273">
        <v>1</v>
      </c>
      <c r="I706" s="274">
        <v>7.46</v>
      </c>
      <c r="J706" s="275">
        <f>TRUNC(I706*H706,2)</f>
        <v>7.46</v>
      </c>
    </row>
    <row r="707" spans="1:10" ht="13.8" x14ac:dyDescent="0.25">
      <c r="A707" s="255" t="s">
        <v>4012</v>
      </c>
      <c r="B707" s="276"/>
      <c r="C707" s="276"/>
      <c r="D707" s="276"/>
      <c r="E707" s="276"/>
      <c r="F707" s="276"/>
      <c r="G707" s="276"/>
      <c r="H707" s="277" t="s">
        <v>6038</v>
      </c>
      <c r="I707" s="278">
        <v>0</v>
      </c>
      <c r="J707" s="279">
        <f>SUM(J703:J706)</f>
        <v>11.600000000000001</v>
      </c>
    </row>
    <row r="708" spans="1:10" ht="13.8" x14ac:dyDescent="0.25">
      <c r="A708" s="255" t="s">
        <v>4013</v>
      </c>
      <c r="B708" s="262"/>
      <c r="C708" s="262"/>
      <c r="D708" s="262"/>
      <c r="E708" s="262"/>
      <c r="F708" s="262"/>
      <c r="G708" s="262"/>
      <c r="H708" s="262"/>
      <c r="I708" s="280"/>
      <c r="J708" s="262"/>
    </row>
    <row r="709" spans="1:10" ht="13.8" x14ac:dyDescent="0.25">
      <c r="A709" s="255" t="s">
        <v>4014</v>
      </c>
      <c r="B709" s="256" t="s">
        <v>6424</v>
      </c>
      <c r="C709" s="257" t="s">
        <v>5802</v>
      </c>
      <c r="D709" s="256" t="s">
        <v>5803</v>
      </c>
      <c r="E709" s="256" t="s">
        <v>5804</v>
      </c>
      <c r="F709" s="258" t="s">
        <v>5805</v>
      </c>
      <c r="G709" s="259" t="s">
        <v>5806</v>
      </c>
      <c r="H709" s="257" t="s">
        <v>5807</v>
      </c>
      <c r="I709" s="260" t="s">
        <v>5808</v>
      </c>
      <c r="J709" s="257" t="s">
        <v>5809</v>
      </c>
    </row>
    <row r="710" spans="1:10" ht="26.4" x14ac:dyDescent="0.25">
      <c r="A710" s="255" t="s">
        <v>4015</v>
      </c>
      <c r="B710" s="262" t="s">
        <v>5810</v>
      </c>
      <c r="C710" s="263" t="s">
        <v>6425</v>
      </c>
      <c r="D710" s="262" t="s">
        <v>5812</v>
      </c>
      <c r="E710" s="262" t="s">
        <v>288</v>
      </c>
      <c r="F710" s="264">
        <v>7</v>
      </c>
      <c r="G710" s="265" t="s">
        <v>123</v>
      </c>
      <c r="H710" s="266">
        <v>1</v>
      </c>
      <c r="I710" s="267"/>
      <c r="J710" s="268"/>
    </row>
    <row r="711" spans="1:10" ht="26.4" x14ac:dyDescent="0.25">
      <c r="A711" s="255" t="s">
        <v>4016</v>
      </c>
      <c r="B711" s="269" t="s">
        <v>5814</v>
      </c>
      <c r="C711" s="270" t="s">
        <v>5854</v>
      </c>
      <c r="D711" s="269" t="s">
        <v>5812</v>
      </c>
      <c r="E711" s="269" t="s">
        <v>5567</v>
      </c>
      <c r="F711" s="271" t="s">
        <v>5817</v>
      </c>
      <c r="G711" s="272" t="s">
        <v>33</v>
      </c>
      <c r="H711" s="273">
        <v>0.35918181818181599</v>
      </c>
      <c r="I711" s="274">
        <v>12.28</v>
      </c>
      <c r="J711" s="275">
        <f>TRUNC(I711*H711,2)</f>
        <v>4.41</v>
      </c>
    </row>
    <row r="712" spans="1:10" ht="26.4" x14ac:dyDescent="0.25">
      <c r="A712" s="255" t="s">
        <v>4017</v>
      </c>
      <c r="B712" s="269" t="s">
        <v>5814</v>
      </c>
      <c r="C712" s="270" t="s">
        <v>5834</v>
      </c>
      <c r="D712" s="269" t="s">
        <v>5812</v>
      </c>
      <c r="E712" s="269" t="s">
        <v>5613</v>
      </c>
      <c r="F712" s="271" t="s">
        <v>5817</v>
      </c>
      <c r="G712" s="272" t="s">
        <v>33</v>
      </c>
      <c r="H712" s="273">
        <v>0.4</v>
      </c>
      <c r="I712" s="274">
        <v>18.62</v>
      </c>
      <c r="J712" s="275">
        <f>TRUNC(I712*H712,2)</f>
        <v>7.44</v>
      </c>
    </row>
    <row r="713" spans="1:10" ht="26.4" x14ac:dyDescent="0.25">
      <c r="A713" s="255" t="s">
        <v>4018</v>
      </c>
      <c r="B713" s="269" t="s">
        <v>5814</v>
      </c>
      <c r="C713" s="270" t="s">
        <v>6426</v>
      </c>
      <c r="D713" s="269" t="s">
        <v>5812</v>
      </c>
      <c r="E713" s="269" t="s">
        <v>288</v>
      </c>
      <c r="F713" s="271" t="s">
        <v>5822</v>
      </c>
      <c r="G713" s="272" t="s">
        <v>5587</v>
      </c>
      <c r="H713" s="273">
        <v>1</v>
      </c>
      <c r="I713" s="274">
        <v>29.35</v>
      </c>
      <c r="J713" s="275">
        <f>TRUNC(I713*H713,2)</f>
        <v>29.35</v>
      </c>
    </row>
    <row r="714" spans="1:10" ht="13.8" x14ac:dyDescent="0.25">
      <c r="A714" s="255" t="s">
        <v>4020</v>
      </c>
      <c r="B714" s="276"/>
      <c r="C714" s="276"/>
      <c r="D714" s="276"/>
      <c r="E714" s="276"/>
      <c r="F714" s="276"/>
      <c r="G714" s="276"/>
      <c r="H714" s="277" t="s">
        <v>6038</v>
      </c>
      <c r="I714" s="278">
        <v>0</v>
      </c>
      <c r="J714" s="279">
        <f>SUM(J710:J713)</f>
        <v>41.2</v>
      </c>
    </row>
    <row r="715" spans="1:10" ht="13.8" x14ac:dyDescent="0.25">
      <c r="A715" s="255" t="s">
        <v>4021</v>
      </c>
      <c r="B715" s="262"/>
      <c r="C715" s="262"/>
      <c r="D715" s="262"/>
      <c r="E715" s="262"/>
      <c r="F715" s="262"/>
      <c r="G715" s="262"/>
      <c r="H715" s="262"/>
      <c r="I715" s="280"/>
      <c r="J715" s="262"/>
    </row>
    <row r="716" spans="1:10" ht="13.8" x14ac:dyDescent="0.25">
      <c r="A716" s="255" t="s">
        <v>4022</v>
      </c>
      <c r="B716" s="256" t="s">
        <v>6427</v>
      </c>
      <c r="C716" s="257" t="s">
        <v>5802</v>
      </c>
      <c r="D716" s="256" t="s">
        <v>5803</v>
      </c>
      <c r="E716" s="256" t="s">
        <v>5804</v>
      </c>
      <c r="F716" s="258" t="s">
        <v>5805</v>
      </c>
      <c r="G716" s="259" t="s">
        <v>5806</v>
      </c>
      <c r="H716" s="257" t="s">
        <v>5807</v>
      </c>
      <c r="I716" s="260" t="s">
        <v>5808</v>
      </c>
      <c r="J716" s="257" t="s">
        <v>5809</v>
      </c>
    </row>
    <row r="717" spans="1:10" ht="26.4" x14ac:dyDescent="0.25">
      <c r="A717" s="255" t="s">
        <v>4023</v>
      </c>
      <c r="B717" s="262" t="s">
        <v>5810</v>
      </c>
      <c r="C717" s="263" t="s">
        <v>6428</v>
      </c>
      <c r="D717" s="262" t="s">
        <v>5812</v>
      </c>
      <c r="E717" s="262" t="s">
        <v>300</v>
      </c>
      <c r="F717" s="264">
        <v>7</v>
      </c>
      <c r="G717" s="265" t="s">
        <v>6185</v>
      </c>
      <c r="H717" s="266">
        <v>1</v>
      </c>
      <c r="I717" s="267"/>
      <c r="J717" s="268"/>
    </row>
    <row r="718" spans="1:10" ht="26.4" x14ac:dyDescent="0.25">
      <c r="A718" s="255" t="s">
        <v>4024</v>
      </c>
      <c r="B718" s="269" t="s">
        <v>5814</v>
      </c>
      <c r="C718" s="270" t="s">
        <v>5854</v>
      </c>
      <c r="D718" s="269" t="s">
        <v>5812</v>
      </c>
      <c r="E718" s="269" t="s">
        <v>5567</v>
      </c>
      <c r="F718" s="271" t="s">
        <v>5817</v>
      </c>
      <c r="G718" s="272" t="s">
        <v>33</v>
      </c>
      <c r="H718" s="273">
        <v>5.3999999999999888E-2</v>
      </c>
      <c r="I718" s="274">
        <v>12.28</v>
      </c>
      <c r="J718" s="275">
        <f>TRUNC(I718*H718,2)</f>
        <v>0.66</v>
      </c>
    </row>
    <row r="719" spans="1:10" ht="26.4" x14ac:dyDescent="0.25">
      <c r="A719" s="255" t="s">
        <v>4025</v>
      </c>
      <c r="B719" s="269" t="s">
        <v>5814</v>
      </c>
      <c r="C719" s="270" t="s">
        <v>5834</v>
      </c>
      <c r="D719" s="269" t="s">
        <v>5812</v>
      </c>
      <c r="E719" s="269" t="s">
        <v>5613</v>
      </c>
      <c r="F719" s="271" t="s">
        <v>5817</v>
      </c>
      <c r="G719" s="272" t="s">
        <v>33</v>
      </c>
      <c r="H719" s="273">
        <v>0.06</v>
      </c>
      <c r="I719" s="274">
        <v>18.62</v>
      </c>
      <c r="J719" s="275">
        <f>TRUNC(I719*H719,2)</f>
        <v>1.1100000000000001</v>
      </c>
    </row>
    <row r="720" spans="1:10" ht="26.4" x14ac:dyDescent="0.25">
      <c r="A720" s="255" t="s">
        <v>4026</v>
      </c>
      <c r="B720" s="269" t="s">
        <v>5814</v>
      </c>
      <c r="C720" s="270" t="s">
        <v>6429</v>
      </c>
      <c r="D720" s="269" t="s">
        <v>5812</v>
      </c>
      <c r="E720" s="269" t="s">
        <v>6430</v>
      </c>
      <c r="F720" s="271" t="s">
        <v>5822</v>
      </c>
      <c r="G720" s="272" t="s">
        <v>5573</v>
      </c>
      <c r="H720" s="273">
        <v>1</v>
      </c>
      <c r="I720" s="274">
        <v>2.72</v>
      </c>
      <c r="J720" s="275">
        <f>TRUNC(I720*H720,2)</f>
        <v>2.72</v>
      </c>
    </row>
    <row r="721" spans="1:10" ht="13.8" x14ac:dyDescent="0.25">
      <c r="A721" s="255" t="s">
        <v>4028</v>
      </c>
      <c r="B721" s="276"/>
      <c r="C721" s="276"/>
      <c r="D721" s="276"/>
      <c r="E721" s="276"/>
      <c r="F721" s="276"/>
      <c r="G721" s="276"/>
      <c r="H721" s="277" t="s">
        <v>6038</v>
      </c>
      <c r="I721" s="278">
        <v>0</v>
      </c>
      <c r="J721" s="279">
        <f>SUM(J717:J720)</f>
        <v>4.49</v>
      </c>
    </row>
    <row r="722" spans="1:10" ht="13.8" x14ac:dyDescent="0.25">
      <c r="A722" s="255" t="s">
        <v>4029</v>
      </c>
      <c r="B722" s="262"/>
      <c r="C722" s="262"/>
      <c r="D722" s="262"/>
      <c r="E722" s="262"/>
      <c r="F722" s="262"/>
      <c r="G722" s="262"/>
      <c r="H722" s="262"/>
      <c r="I722" s="280"/>
      <c r="J722" s="262"/>
    </row>
    <row r="723" spans="1:10" ht="13.8" x14ac:dyDescent="0.25">
      <c r="A723" s="255" t="s">
        <v>4030</v>
      </c>
      <c r="B723" s="256" t="s">
        <v>6431</v>
      </c>
      <c r="C723" s="257" t="s">
        <v>5802</v>
      </c>
      <c r="D723" s="256" t="s">
        <v>5803</v>
      </c>
      <c r="E723" s="256" t="s">
        <v>5804</v>
      </c>
      <c r="F723" s="258" t="s">
        <v>5805</v>
      </c>
      <c r="G723" s="259" t="s">
        <v>5806</v>
      </c>
      <c r="H723" s="257" t="s">
        <v>5807</v>
      </c>
      <c r="I723" s="260" t="s">
        <v>5808</v>
      </c>
      <c r="J723" s="257" t="s">
        <v>5809</v>
      </c>
    </row>
    <row r="724" spans="1:10" ht="39.6" x14ac:dyDescent="0.25">
      <c r="A724" s="255" t="s">
        <v>4031</v>
      </c>
      <c r="B724" s="262" t="s">
        <v>5810</v>
      </c>
      <c r="C724" s="263" t="s">
        <v>6432</v>
      </c>
      <c r="D724" s="262" t="s">
        <v>170</v>
      </c>
      <c r="E724" s="262" t="s">
        <v>302</v>
      </c>
      <c r="F724" s="264" t="s">
        <v>6388</v>
      </c>
      <c r="G724" s="265" t="s">
        <v>101</v>
      </c>
      <c r="H724" s="266">
        <v>1</v>
      </c>
      <c r="I724" s="267"/>
      <c r="J724" s="268"/>
    </row>
    <row r="725" spans="1:10" ht="26.4" x14ac:dyDescent="0.25">
      <c r="A725" s="255" t="s">
        <v>4032</v>
      </c>
      <c r="B725" s="281" t="s">
        <v>6134</v>
      </c>
      <c r="C725" s="282" t="s">
        <v>6138</v>
      </c>
      <c r="D725" s="281" t="s">
        <v>170</v>
      </c>
      <c r="E725" s="281" t="s">
        <v>6139</v>
      </c>
      <c r="F725" s="283" t="s">
        <v>6140</v>
      </c>
      <c r="G725" s="284" t="s">
        <v>127</v>
      </c>
      <c r="H725" s="285">
        <v>1.0088999999999999</v>
      </c>
      <c r="I725" s="286">
        <v>22.69</v>
      </c>
      <c r="J725" s="287">
        <f>TRUNC(I725*H725,2)</f>
        <v>22.89</v>
      </c>
    </row>
    <row r="726" spans="1:10" ht="26.4" x14ac:dyDescent="0.25">
      <c r="A726" s="255" t="s">
        <v>4033</v>
      </c>
      <c r="B726" s="281" t="s">
        <v>6134</v>
      </c>
      <c r="C726" s="282" t="s">
        <v>6141</v>
      </c>
      <c r="D726" s="281" t="s">
        <v>170</v>
      </c>
      <c r="E726" s="281" t="s">
        <v>6142</v>
      </c>
      <c r="F726" s="283" t="s">
        <v>6140</v>
      </c>
      <c r="G726" s="284" t="s">
        <v>127</v>
      </c>
      <c r="H726" s="285">
        <v>0.79330976923076868</v>
      </c>
      <c r="I726" s="286">
        <v>15.84</v>
      </c>
      <c r="J726" s="287">
        <f>TRUNC(I726*H726,2)</f>
        <v>12.56</v>
      </c>
    </row>
    <row r="727" spans="1:10" ht="26.4" x14ac:dyDescent="0.25">
      <c r="A727" s="255" t="s">
        <v>4034</v>
      </c>
      <c r="B727" s="281" t="s">
        <v>6134</v>
      </c>
      <c r="C727" s="282" t="s">
        <v>6393</v>
      </c>
      <c r="D727" s="281" t="s">
        <v>170</v>
      </c>
      <c r="E727" s="281" t="s">
        <v>6394</v>
      </c>
      <c r="F727" s="283" t="s">
        <v>6140</v>
      </c>
      <c r="G727" s="284" t="s">
        <v>5824</v>
      </c>
      <c r="H727" s="285">
        <v>4.4000000000000003E-3</v>
      </c>
      <c r="I727" s="286">
        <v>460.8</v>
      </c>
      <c r="J727" s="287">
        <f>TRUNC(I727*H727,2)</f>
        <v>2.02</v>
      </c>
    </row>
    <row r="728" spans="1:10" ht="26.4" x14ac:dyDescent="0.25">
      <c r="A728" s="255" t="s">
        <v>4035</v>
      </c>
      <c r="B728" s="269" t="s">
        <v>5814</v>
      </c>
      <c r="C728" s="270" t="s">
        <v>6433</v>
      </c>
      <c r="D728" s="269" t="s">
        <v>170</v>
      </c>
      <c r="E728" s="269" t="s">
        <v>6434</v>
      </c>
      <c r="F728" s="271" t="s">
        <v>5822</v>
      </c>
      <c r="G728" s="272" t="s">
        <v>101</v>
      </c>
      <c r="H728" s="273">
        <v>1</v>
      </c>
      <c r="I728" s="274">
        <v>233.31</v>
      </c>
      <c r="J728" s="275">
        <f>TRUNC(I728*H728,2)</f>
        <v>233.31</v>
      </c>
    </row>
    <row r="729" spans="1:10" ht="13.8" x14ac:dyDescent="0.25">
      <c r="A729" s="255" t="s">
        <v>4037</v>
      </c>
      <c r="B729" s="276"/>
      <c r="C729" s="276"/>
      <c r="D729" s="276"/>
      <c r="E729" s="276"/>
      <c r="F729" s="276"/>
      <c r="G729" s="276"/>
      <c r="H729" s="277" t="s">
        <v>6038</v>
      </c>
      <c r="I729" s="278">
        <v>0</v>
      </c>
      <c r="J729" s="279">
        <f>SUM(J724:J728)</f>
        <v>270.78000000000003</v>
      </c>
    </row>
    <row r="730" spans="1:10" ht="13.8" x14ac:dyDescent="0.25">
      <c r="A730" s="255" t="s">
        <v>4038</v>
      </c>
      <c r="B730" s="262"/>
      <c r="C730" s="262"/>
      <c r="D730" s="262"/>
      <c r="E730" s="262"/>
      <c r="F730" s="262"/>
      <c r="G730" s="262"/>
      <c r="H730" s="262"/>
      <c r="I730" s="280"/>
      <c r="J730" s="262"/>
    </row>
    <row r="731" spans="1:10" ht="13.8" x14ac:dyDescent="0.25">
      <c r="A731" s="255" t="s">
        <v>4039</v>
      </c>
      <c r="B731" s="256" t="s">
        <v>6435</v>
      </c>
      <c r="C731" s="257" t="s">
        <v>5802</v>
      </c>
      <c r="D731" s="256" t="s">
        <v>5803</v>
      </c>
      <c r="E731" s="256" t="s">
        <v>5804</v>
      </c>
      <c r="F731" s="258" t="s">
        <v>5805</v>
      </c>
      <c r="G731" s="259" t="s">
        <v>5806</v>
      </c>
      <c r="H731" s="257" t="s">
        <v>5807</v>
      </c>
      <c r="I731" s="260" t="s">
        <v>5808</v>
      </c>
      <c r="J731" s="257" t="s">
        <v>5809</v>
      </c>
    </row>
    <row r="732" spans="1:10" ht="26.4" x14ac:dyDescent="0.25">
      <c r="A732" s="255" t="s">
        <v>4040</v>
      </c>
      <c r="B732" s="262" t="s">
        <v>5810</v>
      </c>
      <c r="C732" s="263" t="s">
        <v>6436</v>
      </c>
      <c r="D732" s="262" t="s">
        <v>5812</v>
      </c>
      <c r="E732" s="262" t="s">
        <v>310</v>
      </c>
      <c r="F732" s="264">
        <v>7</v>
      </c>
      <c r="G732" s="265" t="s">
        <v>123</v>
      </c>
      <c r="H732" s="266">
        <v>1</v>
      </c>
      <c r="I732" s="267"/>
      <c r="J732" s="268"/>
    </row>
    <row r="733" spans="1:10" ht="26.4" x14ac:dyDescent="0.25">
      <c r="A733" s="255" t="s">
        <v>4041</v>
      </c>
      <c r="B733" s="269" t="s">
        <v>5814</v>
      </c>
      <c r="C733" s="270" t="s">
        <v>5834</v>
      </c>
      <c r="D733" s="269" t="s">
        <v>5812</v>
      </c>
      <c r="E733" s="269" t="s">
        <v>5613</v>
      </c>
      <c r="F733" s="271" t="s">
        <v>5817</v>
      </c>
      <c r="G733" s="272" t="s">
        <v>33</v>
      </c>
      <c r="H733" s="273">
        <v>5.5E-2</v>
      </c>
      <c r="I733" s="274">
        <v>18.62</v>
      </c>
      <c r="J733" s="275">
        <f>TRUNC(I733*H733,2)</f>
        <v>1.02</v>
      </c>
    </row>
    <row r="734" spans="1:10" ht="26.4" x14ac:dyDescent="0.25">
      <c r="A734" s="255" t="s">
        <v>4042</v>
      </c>
      <c r="B734" s="269" t="s">
        <v>5814</v>
      </c>
      <c r="C734" s="270" t="s">
        <v>5854</v>
      </c>
      <c r="D734" s="269" t="s">
        <v>5812</v>
      </c>
      <c r="E734" s="269" t="s">
        <v>5567</v>
      </c>
      <c r="F734" s="271" t="s">
        <v>5817</v>
      </c>
      <c r="G734" s="272" t="s">
        <v>33</v>
      </c>
      <c r="H734" s="273">
        <v>4.9499999999999801E-2</v>
      </c>
      <c r="I734" s="274">
        <v>12.28</v>
      </c>
      <c r="J734" s="275">
        <f>TRUNC(I734*H734,2)</f>
        <v>0.6</v>
      </c>
    </row>
    <row r="735" spans="1:10" ht="26.4" x14ac:dyDescent="0.25">
      <c r="A735" s="255" t="s">
        <v>4043</v>
      </c>
      <c r="B735" s="269" t="s">
        <v>5814</v>
      </c>
      <c r="C735" s="270" t="s">
        <v>6437</v>
      </c>
      <c r="D735" s="269" t="s">
        <v>5812</v>
      </c>
      <c r="E735" s="269" t="s">
        <v>310</v>
      </c>
      <c r="F735" s="271" t="s">
        <v>5822</v>
      </c>
      <c r="G735" s="272" t="s">
        <v>5587</v>
      </c>
      <c r="H735" s="273">
        <v>1.02</v>
      </c>
      <c r="I735" s="274">
        <v>3.58</v>
      </c>
      <c r="J735" s="275">
        <f>TRUNC(I735*H735,2)</f>
        <v>3.65</v>
      </c>
    </row>
    <row r="736" spans="1:10" ht="13.8" x14ac:dyDescent="0.25">
      <c r="A736" s="255" t="s">
        <v>4045</v>
      </c>
      <c r="B736" s="276"/>
      <c r="C736" s="276"/>
      <c r="D736" s="276"/>
      <c r="E736" s="276"/>
      <c r="F736" s="276"/>
      <c r="G736" s="276"/>
      <c r="H736" s="277" t="s">
        <v>6038</v>
      </c>
      <c r="I736" s="278">
        <v>0</v>
      </c>
      <c r="J736" s="279">
        <f>SUM(J732:J735)</f>
        <v>5.27</v>
      </c>
    </row>
    <row r="737" spans="1:10" ht="13.8" x14ac:dyDescent="0.25">
      <c r="A737" s="255" t="s">
        <v>4046</v>
      </c>
      <c r="B737" s="262"/>
      <c r="C737" s="262"/>
      <c r="D737" s="262"/>
      <c r="E737" s="262"/>
      <c r="F737" s="262"/>
      <c r="G737" s="262"/>
      <c r="H737" s="262"/>
      <c r="I737" s="280"/>
      <c r="J737" s="262"/>
    </row>
    <row r="738" spans="1:10" ht="13.8" x14ac:dyDescent="0.25">
      <c r="A738" s="255" t="s">
        <v>4047</v>
      </c>
      <c r="B738" s="256" t="s">
        <v>6438</v>
      </c>
      <c r="C738" s="257" t="s">
        <v>5802</v>
      </c>
      <c r="D738" s="256" t="s">
        <v>5803</v>
      </c>
      <c r="E738" s="256" t="s">
        <v>5804</v>
      </c>
      <c r="F738" s="258" t="s">
        <v>5805</v>
      </c>
      <c r="G738" s="259" t="s">
        <v>5806</v>
      </c>
      <c r="H738" s="257" t="s">
        <v>5807</v>
      </c>
      <c r="I738" s="260" t="s">
        <v>5808</v>
      </c>
      <c r="J738" s="257" t="s">
        <v>5809</v>
      </c>
    </row>
    <row r="739" spans="1:10" ht="26.4" x14ac:dyDescent="0.25">
      <c r="A739" s="255" t="s">
        <v>4048</v>
      </c>
      <c r="B739" s="262" t="s">
        <v>5810</v>
      </c>
      <c r="C739" s="263" t="s">
        <v>6439</v>
      </c>
      <c r="D739" s="262" t="s">
        <v>5812</v>
      </c>
      <c r="E739" s="262" t="s">
        <v>312</v>
      </c>
      <c r="F739" s="264">
        <v>7</v>
      </c>
      <c r="G739" s="265" t="s">
        <v>123</v>
      </c>
      <c r="H739" s="266">
        <v>1</v>
      </c>
      <c r="I739" s="267"/>
      <c r="J739" s="268"/>
    </row>
    <row r="740" spans="1:10" ht="26.4" x14ac:dyDescent="0.25">
      <c r="A740" s="255" t="s">
        <v>4049</v>
      </c>
      <c r="B740" s="269" t="s">
        <v>5814</v>
      </c>
      <c r="C740" s="270" t="s">
        <v>5834</v>
      </c>
      <c r="D740" s="269" t="s">
        <v>5812</v>
      </c>
      <c r="E740" s="269" t="s">
        <v>5613</v>
      </c>
      <c r="F740" s="271" t="s">
        <v>5817</v>
      </c>
      <c r="G740" s="272" t="s">
        <v>33</v>
      </c>
      <c r="H740" s="273">
        <v>0.06</v>
      </c>
      <c r="I740" s="274">
        <v>18.62</v>
      </c>
      <c r="J740" s="275">
        <f>TRUNC(I740*H740,2)</f>
        <v>1.1100000000000001</v>
      </c>
    </row>
    <row r="741" spans="1:10" ht="26.4" x14ac:dyDescent="0.25">
      <c r="A741" s="255" t="s">
        <v>4050</v>
      </c>
      <c r="B741" s="269" t="s">
        <v>5814</v>
      </c>
      <c r="C741" s="270" t="s">
        <v>5854</v>
      </c>
      <c r="D741" s="269" t="s">
        <v>5812</v>
      </c>
      <c r="E741" s="269" t="s">
        <v>5567</v>
      </c>
      <c r="F741" s="271" t="s">
        <v>5817</v>
      </c>
      <c r="G741" s="272" t="s">
        <v>33</v>
      </c>
      <c r="H741" s="273">
        <v>5.3999999999999923E-2</v>
      </c>
      <c r="I741" s="274">
        <v>12.28</v>
      </c>
      <c r="J741" s="275">
        <f>TRUNC(I741*H741,2)</f>
        <v>0.66</v>
      </c>
    </row>
    <row r="742" spans="1:10" ht="26.4" x14ac:dyDescent="0.25">
      <c r="A742" s="255" t="s">
        <v>4051</v>
      </c>
      <c r="B742" s="269" t="s">
        <v>5814</v>
      </c>
      <c r="C742" s="270" t="s">
        <v>6440</v>
      </c>
      <c r="D742" s="269" t="s">
        <v>5812</v>
      </c>
      <c r="E742" s="269" t="s">
        <v>312</v>
      </c>
      <c r="F742" s="271" t="s">
        <v>5822</v>
      </c>
      <c r="G742" s="272" t="s">
        <v>5587</v>
      </c>
      <c r="H742" s="273">
        <v>1.02</v>
      </c>
      <c r="I742" s="274">
        <v>4.62</v>
      </c>
      <c r="J742" s="275">
        <f>TRUNC(I742*H742,2)</f>
        <v>4.71</v>
      </c>
    </row>
    <row r="743" spans="1:10" ht="13.8" x14ac:dyDescent="0.25">
      <c r="A743" s="255" t="s">
        <v>4053</v>
      </c>
      <c r="B743" s="276"/>
      <c r="C743" s="276"/>
      <c r="D743" s="276"/>
      <c r="E743" s="276"/>
      <c r="F743" s="276"/>
      <c r="G743" s="276"/>
      <c r="H743" s="277" t="s">
        <v>6038</v>
      </c>
      <c r="I743" s="278">
        <v>0</v>
      </c>
      <c r="J743" s="279">
        <f>SUM(J739:J742)</f>
        <v>6.48</v>
      </c>
    </row>
    <row r="744" spans="1:10" ht="13.8" x14ac:dyDescent="0.25">
      <c r="A744" s="255" t="s">
        <v>4054</v>
      </c>
      <c r="B744" s="262"/>
      <c r="C744" s="262"/>
      <c r="D744" s="262"/>
      <c r="E744" s="262"/>
      <c r="F744" s="262"/>
      <c r="G744" s="262"/>
      <c r="H744" s="262"/>
      <c r="I744" s="280"/>
      <c r="J744" s="262"/>
    </row>
    <row r="745" spans="1:10" ht="13.8" x14ac:dyDescent="0.25">
      <c r="A745" s="255" t="s">
        <v>4055</v>
      </c>
      <c r="B745" s="256" t="s">
        <v>6441</v>
      </c>
      <c r="C745" s="257" t="s">
        <v>5802</v>
      </c>
      <c r="D745" s="256" t="s">
        <v>5803</v>
      </c>
      <c r="E745" s="256" t="s">
        <v>5804</v>
      </c>
      <c r="F745" s="258" t="s">
        <v>5805</v>
      </c>
      <c r="G745" s="259" t="s">
        <v>5806</v>
      </c>
      <c r="H745" s="257" t="s">
        <v>5807</v>
      </c>
      <c r="I745" s="260" t="s">
        <v>5808</v>
      </c>
      <c r="J745" s="257" t="s">
        <v>5809</v>
      </c>
    </row>
    <row r="746" spans="1:10" ht="26.4" x14ac:dyDescent="0.25">
      <c r="A746" s="255" t="s">
        <v>4056</v>
      </c>
      <c r="B746" s="262" t="s">
        <v>5810</v>
      </c>
      <c r="C746" s="263" t="s">
        <v>6442</v>
      </c>
      <c r="D746" s="262" t="s">
        <v>5812</v>
      </c>
      <c r="E746" s="262" t="s">
        <v>314</v>
      </c>
      <c r="F746" s="264">
        <v>7</v>
      </c>
      <c r="G746" s="265" t="s">
        <v>6185</v>
      </c>
      <c r="H746" s="266">
        <v>1</v>
      </c>
      <c r="I746" s="267"/>
      <c r="J746" s="268"/>
    </row>
    <row r="747" spans="1:10" ht="26.4" x14ac:dyDescent="0.25">
      <c r="A747" s="255" t="s">
        <v>4057</v>
      </c>
      <c r="B747" s="269" t="s">
        <v>5814</v>
      </c>
      <c r="C747" s="270" t="s">
        <v>5818</v>
      </c>
      <c r="D747" s="269" t="s">
        <v>5812</v>
      </c>
      <c r="E747" s="269" t="s">
        <v>5591</v>
      </c>
      <c r="F747" s="271" t="s">
        <v>5817</v>
      </c>
      <c r="G747" s="272" t="s">
        <v>33</v>
      </c>
      <c r="H747" s="273">
        <v>2.3900000000000001E-2</v>
      </c>
      <c r="I747" s="274">
        <v>18.62</v>
      </c>
      <c r="J747" s="275">
        <f>TRUNC(I747*H747,2)</f>
        <v>0.44</v>
      </c>
    </row>
    <row r="748" spans="1:10" ht="26.4" x14ac:dyDescent="0.25">
      <c r="A748" s="255" t="s">
        <v>4058</v>
      </c>
      <c r="B748" s="269" t="s">
        <v>5814</v>
      </c>
      <c r="C748" s="270" t="s">
        <v>5819</v>
      </c>
      <c r="D748" s="269" t="s">
        <v>5812</v>
      </c>
      <c r="E748" s="269" t="s">
        <v>5637</v>
      </c>
      <c r="F748" s="271" t="s">
        <v>5817</v>
      </c>
      <c r="G748" s="272" t="s">
        <v>33</v>
      </c>
      <c r="H748" s="273">
        <v>1.1599999999999999E-2</v>
      </c>
      <c r="I748" s="274">
        <v>18.91</v>
      </c>
      <c r="J748" s="275">
        <f>TRUNC(I748*H748,2)</f>
        <v>0.21</v>
      </c>
    </row>
    <row r="749" spans="1:10" ht="26.4" x14ac:dyDescent="0.25">
      <c r="A749" s="255" t="s">
        <v>4059</v>
      </c>
      <c r="B749" s="269" t="s">
        <v>5814</v>
      </c>
      <c r="C749" s="270" t="s">
        <v>6368</v>
      </c>
      <c r="D749" s="269" t="s">
        <v>5812</v>
      </c>
      <c r="E749" s="269" t="s">
        <v>5563</v>
      </c>
      <c r="F749" s="271" t="s">
        <v>5822</v>
      </c>
      <c r="G749" s="272" t="s">
        <v>5564</v>
      </c>
      <c r="H749" s="273">
        <v>2.7699999999999999E-2</v>
      </c>
      <c r="I749" s="274">
        <v>21.13</v>
      </c>
      <c r="J749" s="275">
        <f>TRUNC(I749*H749,2)</f>
        <v>0.57999999999999996</v>
      </c>
    </row>
    <row r="750" spans="1:10" ht="26.4" x14ac:dyDescent="0.25">
      <c r="A750" s="255" t="s">
        <v>4060</v>
      </c>
      <c r="B750" s="269" t="s">
        <v>5814</v>
      </c>
      <c r="C750" s="270" t="s">
        <v>5823</v>
      </c>
      <c r="D750" s="269" t="s">
        <v>5812</v>
      </c>
      <c r="E750" s="269" t="s">
        <v>5685</v>
      </c>
      <c r="F750" s="271" t="s">
        <v>5822</v>
      </c>
      <c r="G750" s="272" t="s">
        <v>5824</v>
      </c>
      <c r="H750" s="273">
        <v>1.46E-2</v>
      </c>
      <c r="I750" s="274">
        <v>144.93</v>
      </c>
      <c r="J750" s="275">
        <f>TRUNC(I750*H750,2)</f>
        <v>2.11</v>
      </c>
    </row>
    <row r="751" spans="1:10" ht="26.4" x14ac:dyDescent="0.25">
      <c r="A751" s="255" t="s">
        <v>4061</v>
      </c>
      <c r="B751" s="269" t="s">
        <v>5814</v>
      </c>
      <c r="C751" s="270" t="s">
        <v>5825</v>
      </c>
      <c r="D751" s="269" t="s">
        <v>5812</v>
      </c>
      <c r="E751" s="269" t="s">
        <v>5597</v>
      </c>
      <c r="F751" s="271" t="s">
        <v>5822</v>
      </c>
      <c r="G751" s="272" t="s">
        <v>5824</v>
      </c>
      <c r="H751" s="273">
        <v>1.1299999999999999E-2</v>
      </c>
      <c r="I751" s="274">
        <v>111.96</v>
      </c>
      <c r="J751" s="275">
        <f>TRUNC(I751*H751,2)</f>
        <v>1.26</v>
      </c>
    </row>
    <row r="752" spans="1:10" ht="26.4" x14ac:dyDescent="0.25">
      <c r="A752" s="255" t="s">
        <v>4062</v>
      </c>
      <c r="B752" s="269" t="s">
        <v>5814</v>
      </c>
      <c r="C752" s="270" t="s">
        <v>6369</v>
      </c>
      <c r="D752" s="269" t="s">
        <v>5812</v>
      </c>
      <c r="E752" s="269" t="s">
        <v>5595</v>
      </c>
      <c r="F752" s="271" t="s">
        <v>5822</v>
      </c>
      <c r="G752" s="272" t="s">
        <v>5564</v>
      </c>
      <c r="H752" s="273">
        <v>0.1172</v>
      </c>
      <c r="I752" s="274">
        <v>6.69</v>
      </c>
      <c r="J752" s="275">
        <f>TRUNC(I752*H752,2)</f>
        <v>0.78</v>
      </c>
    </row>
    <row r="753" spans="1:10" ht="26.4" x14ac:dyDescent="0.25">
      <c r="A753" s="255" t="s">
        <v>4063</v>
      </c>
      <c r="B753" s="269" t="s">
        <v>5814</v>
      </c>
      <c r="C753" s="270" t="s">
        <v>6370</v>
      </c>
      <c r="D753" s="269" t="s">
        <v>5812</v>
      </c>
      <c r="E753" s="269" t="s">
        <v>5593</v>
      </c>
      <c r="F753" s="271" t="s">
        <v>5822</v>
      </c>
      <c r="G753" s="272" t="s">
        <v>5564</v>
      </c>
      <c r="H753" s="273">
        <v>1.4081999999999999</v>
      </c>
      <c r="I753" s="274">
        <v>9.51</v>
      </c>
      <c r="J753" s="275">
        <f>TRUNC(I753*H753,2)</f>
        <v>13.39</v>
      </c>
    </row>
    <row r="754" spans="1:10" ht="26.4" x14ac:dyDescent="0.25">
      <c r="A754" s="255" t="s">
        <v>4064</v>
      </c>
      <c r="B754" s="269" t="s">
        <v>5814</v>
      </c>
      <c r="C754" s="270" t="s">
        <v>6371</v>
      </c>
      <c r="D754" s="269" t="s">
        <v>5812</v>
      </c>
      <c r="E754" s="269" t="s">
        <v>5580</v>
      </c>
      <c r="F754" s="271" t="s">
        <v>5822</v>
      </c>
      <c r="G754" s="272" t="s">
        <v>5824</v>
      </c>
      <c r="H754" s="273">
        <v>4.1200000000000001E-2</v>
      </c>
      <c r="I754" s="274">
        <v>145.91</v>
      </c>
      <c r="J754" s="275">
        <f>TRUNC(I754*H754,2)</f>
        <v>6.01</v>
      </c>
    </row>
    <row r="755" spans="1:10" ht="26.4" x14ac:dyDescent="0.25">
      <c r="A755" s="255" t="s">
        <v>4065</v>
      </c>
      <c r="B755" s="269" t="s">
        <v>5814</v>
      </c>
      <c r="C755" s="270" t="s">
        <v>6443</v>
      </c>
      <c r="D755" s="269" t="s">
        <v>5812</v>
      </c>
      <c r="E755" s="269" t="s">
        <v>5598</v>
      </c>
      <c r="F755" s="271" t="s">
        <v>5822</v>
      </c>
      <c r="G755" s="272" t="s">
        <v>5564</v>
      </c>
      <c r="H755" s="273">
        <v>6.1654</v>
      </c>
      <c r="I755" s="274">
        <v>0.82</v>
      </c>
      <c r="J755" s="275">
        <f>TRUNC(I755*H755,2)</f>
        <v>5.05</v>
      </c>
    </row>
    <row r="756" spans="1:10" ht="26.4" x14ac:dyDescent="0.25">
      <c r="A756" s="255" t="s">
        <v>4066</v>
      </c>
      <c r="B756" s="269" t="s">
        <v>5814</v>
      </c>
      <c r="C756" s="270" t="s">
        <v>5854</v>
      </c>
      <c r="D756" s="269" t="s">
        <v>5812</v>
      </c>
      <c r="E756" s="269" t="s">
        <v>5567</v>
      </c>
      <c r="F756" s="271" t="s">
        <v>5817</v>
      </c>
      <c r="G756" s="272" t="s">
        <v>33</v>
      </c>
      <c r="H756" s="273">
        <v>0.1231</v>
      </c>
      <c r="I756" s="274">
        <v>12.28</v>
      </c>
      <c r="J756" s="275">
        <f>TRUNC(I756*H756,2)</f>
        <v>1.51</v>
      </c>
    </row>
    <row r="757" spans="1:10" ht="26.4" x14ac:dyDescent="0.25">
      <c r="A757" s="255" t="s">
        <v>4067</v>
      </c>
      <c r="B757" s="269" t="s">
        <v>5814</v>
      </c>
      <c r="C757" s="270" t="s">
        <v>6372</v>
      </c>
      <c r="D757" s="269" t="s">
        <v>5812</v>
      </c>
      <c r="E757" s="269" t="s">
        <v>5559</v>
      </c>
      <c r="F757" s="271" t="s">
        <v>5817</v>
      </c>
      <c r="G757" s="272" t="s">
        <v>33</v>
      </c>
      <c r="H757" s="273">
        <v>9.8100000000000007E-2</v>
      </c>
      <c r="I757" s="274">
        <v>18.62</v>
      </c>
      <c r="J757" s="275">
        <f>TRUNC(I757*H757,2)</f>
        <v>1.82</v>
      </c>
    </row>
    <row r="758" spans="1:10" ht="26.4" x14ac:dyDescent="0.25">
      <c r="A758" s="255" t="s">
        <v>4068</v>
      </c>
      <c r="B758" s="269" t="s">
        <v>5814</v>
      </c>
      <c r="C758" s="270" t="s">
        <v>5856</v>
      </c>
      <c r="D758" s="269" t="s">
        <v>5812</v>
      </c>
      <c r="E758" s="269" t="s">
        <v>5590</v>
      </c>
      <c r="F758" s="271" t="s">
        <v>5817</v>
      </c>
      <c r="G758" s="272" t="s">
        <v>33</v>
      </c>
      <c r="H758" s="273">
        <v>1.1599999999999999E-2</v>
      </c>
      <c r="I758" s="274">
        <v>13.36</v>
      </c>
      <c r="J758" s="275">
        <f>TRUNC(I758*H758,2)</f>
        <v>0.15</v>
      </c>
    </row>
    <row r="759" spans="1:10" ht="26.4" x14ac:dyDescent="0.25">
      <c r="A759" s="255" t="s">
        <v>4069</v>
      </c>
      <c r="B759" s="269" t="s">
        <v>5814</v>
      </c>
      <c r="C759" s="270" t="s">
        <v>6444</v>
      </c>
      <c r="D759" s="269" t="s">
        <v>5812</v>
      </c>
      <c r="E759" s="269" t="s">
        <v>6445</v>
      </c>
      <c r="F759" s="271" t="s">
        <v>5822</v>
      </c>
      <c r="G759" s="272" t="s">
        <v>5824</v>
      </c>
      <c r="H759" s="273">
        <v>5.4000000000000003E-3</v>
      </c>
      <c r="I759" s="274">
        <v>121.96</v>
      </c>
      <c r="J759" s="275">
        <f>TRUNC(I759*H759,2)</f>
        <v>0.65</v>
      </c>
    </row>
    <row r="760" spans="1:10" ht="26.4" x14ac:dyDescent="0.25">
      <c r="A760" s="255" t="s">
        <v>4070</v>
      </c>
      <c r="B760" s="269" t="s">
        <v>5814</v>
      </c>
      <c r="C760" s="270" t="s">
        <v>5858</v>
      </c>
      <c r="D760" s="269" t="s">
        <v>5812</v>
      </c>
      <c r="E760" s="269" t="s">
        <v>5596</v>
      </c>
      <c r="F760" s="271" t="s">
        <v>5822</v>
      </c>
      <c r="G760" s="272" t="s">
        <v>5824</v>
      </c>
      <c r="H760" s="273">
        <v>9.1999999999999998E-3</v>
      </c>
      <c r="I760" s="274">
        <v>113.9</v>
      </c>
      <c r="J760" s="275">
        <f>TRUNC(I760*H760,2)</f>
        <v>1.04</v>
      </c>
    </row>
    <row r="761" spans="1:10" ht="26.4" x14ac:dyDescent="0.25">
      <c r="A761" s="255" t="s">
        <v>4071</v>
      </c>
      <c r="B761" s="269" t="s">
        <v>5814</v>
      </c>
      <c r="C761" s="270" t="s">
        <v>6446</v>
      </c>
      <c r="D761" s="269" t="s">
        <v>5812</v>
      </c>
      <c r="E761" s="269" t="s">
        <v>5687</v>
      </c>
      <c r="F761" s="271" t="s">
        <v>5822</v>
      </c>
      <c r="G761" s="272" t="s">
        <v>5813</v>
      </c>
      <c r="H761" s="273">
        <v>7.7299999999999994E-2</v>
      </c>
      <c r="I761" s="274">
        <v>34.43</v>
      </c>
      <c r="J761" s="275">
        <f>TRUNC(I761*H761,2)</f>
        <v>2.66</v>
      </c>
    </row>
    <row r="762" spans="1:10" ht="26.4" x14ac:dyDescent="0.25">
      <c r="A762" s="255" t="s">
        <v>4072</v>
      </c>
      <c r="B762" s="269" t="s">
        <v>5814</v>
      </c>
      <c r="C762" s="270" t="s">
        <v>5861</v>
      </c>
      <c r="D762" s="269" t="s">
        <v>5812</v>
      </c>
      <c r="E762" s="269" t="s">
        <v>5589</v>
      </c>
      <c r="F762" s="271" t="s">
        <v>5817</v>
      </c>
      <c r="G762" s="272" t="s">
        <v>33</v>
      </c>
      <c r="H762" s="273">
        <v>1.7513000000000001</v>
      </c>
      <c r="I762" s="274">
        <v>18.62</v>
      </c>
      <c r="J762" s="275">
        <f>TRUNC(I762*H762,2)</f>
        <v>32.6</v>
      </c>
    </row>
    <row r="763" spans="1:10" ht="26.4" x14ac:dyDescent="0.25">
      <c r="A763" s="255" t="s">
        <v>4073</v>
      </c>
      <c r="B763" s="269" t="s">
        <v>5814</v>
      </c>
      <c r="C763" s="270" t="s">
        <v>5862</v>
      </c>
      <c r="D763" s="269" t="s">
        <v>5812</v>
      </c>
      <c r="E763" s="269" t="s">
        <v>5558</v>
      </c>
      <c r="F763" s="271" t="s">
        <v>5817</v>
      </c>
      <c r="G763" s="272" t="s">
        <v>33</v>
      </c>
      <c r="H763" s="273">
        <v>2.5516000000000001</v>
      </c>
      <c r="I763" s="274">
        <v>11.13</v>
      </c>
      <c r="J763" s="275">
        <f>TRUNC(I763*H763,2)</f>
        <v>28.39</v>
      </c>
    </row>
    <row r="764" spans="1:10" ht="26.4" x14ac:dyDescent="0.25">
      <c r="A764" s="255" t="s">
        <v>4074</v>
      </c>
      <c r="B764" s="269" t="s">
        <v>5814</v>
      </c>
      <c r="C764" s="270" t="s">
        <v>5869</v>
      </c>
      <c r="D764" s="269" t="s">
        <v>5812</v>
      </c>
      <c r="E764" s="269" t="s">
        <v>5599</v>
      </c>
      <c r="F764" s="271" t="s">
        <v>5822</v>
      </c>
      <c r="G764" s="272" t="s">
        <v>5564</v>
      </c>
      <c r="H764" s="273">
        <v>10.6236</v>
      </c>
      <c r="I764" s="274">
        <v>0.54</v>
      </c>
      <c r="J764" s="275">
        <f>TRUNC(I764*H764,2)</f>
        <v>5.73</v>
      </c>
    </row>
    <row r="765" spans="1:10" ht="26.4" x14ac:dyDescent="0.25">
      <c r="A765" s="255" t="s">
        <v>4075</v>
      </c>
      <c r="B765" s="269" t="s">
        <v>5814</v>
      </c>
      <c r="C765" s="270" t="s">
        <v>5889</v>
      </c>
      <c r="D765" s="269" t="s">
        <v>5812</v>
      </c>
      <c r="E765" s="269" t="s">
        <v>5601</v>
      </c>
      <c r="F765" s="271" t="s">
        <v>5822</v>
      </c>
      <c r="G765" s="272" t="s">
        <v>5587</v>
      </c>
      <c r="H765" s="273">
        <v>9.1200000000000003E-2</v>
      </c>
      <c r="I765" s="274">
        <v>12.24</v>
      </c>
      <c r="J765" s="275">
        <f>TRUNC(I765*H765,2)</f>
        <v>1.1100000000000001</v>
      </c>
    </row>
    <row r="766" spans="1:10" ht="26.4" x14ac:dyDescent="0.25">
      <c r="A766" s="255" t="s">
        <v>4076</v>
      </c>
      <c r="B766" s="269" t="s">
        <v>5814</v>
      </c>
      <c r="C766" s="270" t="s">
        <v>6447</v>
      </c>
      <c r="D766" s="269" t="s">
        <v>5812</v>
      </c>
      <c r="E766" s="269" t="s">
        <v>6448</v>
      </c>
      <c r="F766" s="271" t="s">
        <v>5822</v>
      </c>
      <c r="G766" s="272" t="s">
        <v>5573</v>
      </c>
      <c r="H766" s="273">
        <v>51.851722613065299</v>
      </c>
      <c r="I766" s="274">
        <v>0.33</v>
      </c>
      <c r="J766" s="275">
        <f>TRUNC(I766*H766,2)</f>
        <v>17.11</v>
      </c>
    </row>
    <row r="767" spans="1:10" ht="26.4" x14ac:dyDescent="0.25">
      <c r="A767" s="255" t="s">
        <v>4077</v>
      </c>
      <c r="B767" s="269" t="s">
        <v>5814</v>
      </c>
      <c r="C767" s="270" t="s">
        <v>5899</v>
      </c>
      <c r="D767" s="269" t="s">
        <v>5812</v>
      </c>
      <c r="E767" s="269" t="s">
        <v>5602</v>
      </c>
      <c r="F767" s="271" t="s">
        <v>5822</v>
      </c>
      <c r="G767" s="272" t="s">
        <v>5564</v>
      </c>
      <c r="H767" s="273">
        <v>4.4999999999999997E-3</v>
      </c>
      <c r="I767" s="274">
        <v>21.04</v>
      </c>
      <c r="J767" s="275">
        <f>TRUNC(I767*H767,2)</f>
        <v>0.09</v>
      </c>
    </row>
    <row r="768" spans="1:10" ht="13.8" x14ac:dyDescent="0.25">
      <c r="A768" s="255" t="s">
        <v>4079</v>
      </c>
      <c r="B768" s="276"/>
      <c r="C768" s="276"/>
      <c r="D768" s="276"/>
      <c r="E768" s="276"/>
      <c r="F768" s="276"/>
      <c r="G768" s="276"/>
      <c r="H768" s="277" t="s">
        <v>6038</v>
      </c>
      <c r="I768" s="278">
        <v>0</v>
      </c>
      <c r="J768" s="279">
        <f>SUM(J746:J767)</f>
        <v>122.69</v>
      </c>
    </row>
    <row r="769" spans="1:10" ht="13.8" x14ac:dyDescent="0.25">
      <c r="A769" s="255" t="s">
        <v>4080</v>
      </c>
      <c r="B769" s="262"/>
      <c r="C769" s="262"/>
      <c r="D769" s="262"/>
      <c r="E769" s="262"/>
      <c r="F769" s="262"/>
      <c r="G769" s="262"/>
      <c r="H769" s="262"/>
      <c r="I769" s="280"/>
      <c r="J769" s="262"/>
    </row>
    <row r="770" spans="1:10" ht="13.8" x14ac:dyDescent="0.25">
      <c r="A770" s="255" t="s">
        <v>4081</v>
      </c>
      <c r="B770" s="256" t="s">
        <v>6449</v>
      </c>
      <c r="C770" s="257" t="s">
        <v>5802</v>
      </c>
      <c r="D770" s="256" t="s">
        <v>5803</v>
      </c>
      <c r="E770" s="256" t="s">
        <v>5804</v>
      </c>
      <c r="F770" s="258" t="s">
        <v>5805</v>
      </c>
      <c r="G770" s="259" t="s">
        <v>5806</v>
      </c>
      <c r="H770" s="257" t="s">
        <v>5807</v>
      </c>
      <c r="I770" s="260" t="s">
        <v>5808</v>
      </c>
      <c r="J770" s="257" t="s">
        <v>5809</v>
      </c>
    </row>
    <row r="771" spans="1:10" ht="26.4" x14ac:dyDescent="0.25">
      <c r="A771" s="255" t="s">
        <v>4082</v>
      </c>
      <c r="B771" s="262" t="s">
        <v>5810</v>
      </c>
      <c r="C771" s="263" t="s">
        <v>6450</v>
      </c>
      <c r="D771" s="262" t="s">
        <v>5812</v>
      </c>
      <c r="E771" s="262" t="s">
        <v>320</v>
      </c>
      <c r="F771" s="264">
        <v>7</v>
      </c>
      <c r="G771" s="265" t="s">
        <v>6185</v>
      </c>
      <c r="H771" s="266">
        <v>1</v>
      </c>
      <c r="I771" s="267"/>
      <c r="J771" s="268"/>
    </row>
    <row r="772" spans="1:10" ht="26.4" x14ac:dyDescent="0.25">
      <c r="A772" s="255" t="s">
        <v>4083</v>
      </c>
      <c r="B772" s="269" t="s">
        <v>5814</v>
      </c>
      <c r="C772" s="270" t="s">
        <v>5834</v>
      </c>
      <c r="D772" s="269" t="s">
        <v>5812</v>
      </c>
      <c r="E772" s="269" t="s">
        <v>5613</v>
      </c>
      <c r="F772" s="271" t="s">
        <v>5817</v>
      </c>
      <c r="G772" s="272" t="s">
        <v>33</v>
      </c>
      <c r="H772" s="273">
        <v>0.13</v>
      </c>
      <c r="I772" s="274">
        <v>18.62</v>
      </c>
      <c r="J772" s="275">
        <f>TRUNC(I772*H772,2)</f>
        <v>2.42</v>
      </c>
    </row>
    <row r="773" spans="1:10" ht="26.4" x14ac:dyDescent="0.25">
      <c r="A773" s="255" t="s">
        <v>4084</v>
      </c>
      <c r="B773" s="269" t="s">
        <v>5814</v>
      </c>
      <c r="C773" s="270" t="s">
        <v>5854</v>
      </c>
      <c r="D773" s="269" t="s">
        <v>5812</v>
      </c>
      <c r="E773" s="269" t="s">
        <v>5567</v>
      </c>
      <c r="F773" s="271" t="s">
        <v>5817</v>
      </c>
      <c r="G773" s="272" t="s">
        <v>33</v>
      </c>
      <c r="H773" s="273">
        <v>0.11570000000000001</v>
      </c>
      <c r="I773" s="274">
        <v>12.28</v>
      </c>
      <c r="J773" s="275">
        <f>TRUNC(I773*H773,2)</f>
        <v>1.42</v>
      </c>
    </row>
    <row r="774" spans="1:10" ht="26.4" x14ac:dyDescent="0.25">
      <c r="A774" s="255" t="s">
        <v>4085</v>
      </c>
      <c r="B774" s="269" t="s">
        <v>5814</v>
      </c>
      <c r="C774" s="270" t="s">
        <v>6451</v>
      </c>
      <c r="D774" s="269" t="s">
        <v>5812</v>
      </c>
      <c r="E774" s="269" t="s">
        <v>6452</v>
      </c>
      <c r="F774" s="271" t="s">
        <v>5822</v>
      </c>
      <c r="G774" s="272" t="s">
        <v>5573</v>
      </c>
      <c r="H774" s="273">
        <v>1</v>
      </c>
      <c r="I774" s="274">
        <v>3.79</v>
      </c>
      <c r="J774" s="275">
        <f>TRUNC(I774*H774,2)</f>
        <v>3.79</v>
      </c>
    </row>
    <row r="775" spans="1:10" ht="13.8" x14ac:dyDescent="0.25">
      <c r="A775" s="255" t="s">
        <v>4087</v>
      </c>
      <c r="B775" s="276"/>
      <c r="C775" s="276"/>
      <c r="D775" s="276"/>
      <c r="E775" s="276"/>
      <c r="F775" s="276"/>
      <c r="G775" s="276"/>
      <c r="H775" s="277" t="s">
        <v>6038</v>
      </c>
      <c r="I775" s="278">
        <v>0</v>
      </c>
      <c r="J775" s="279">
        <f>SUM(J772:J774)</f>
        <v>7.63</v>
      </c>
    </row>
    <row r="776" spans="1:10" ht="13.8" x14ac:dyDescent="0.25">
      <c r="A776" s="255" t="s">
        <v>4088</v>
      </c>
      <c r="B776" s="262"/>
      <c r="C776" s="262"/>
      <c r="D776" s="262"/>
      <c r="E776" s="262"/>
      <c r="F776" s="262"/>
      <c r="G776" s="262"/>
      <c r="H776" s="262"/>
      <c r="I776" s="280"/>
      <c r="J776" s="262"/>
    </row>
    <row r="777" spans="1:10" ht="13.8" x14ac:dyDescent="0.25">
      <c r="A777" s="255" t="s">
        <v>4089</v>
      </c>
      <c r="B777" s="256" t="s">
        <v>6453</v>
      </c>
      <c r="C777" s="257" t="s">
        <v>5802</v>
      </c>
      <c r="D777" s="256" t="s">
        <v>5803</v>
      </c>
      <c r="E777" s="256" t="s">
        <v>5804</v>
      </c>
      <c r="F777" s="258" t="s">
        <v>5805</v>
      </c>
      <c r="G777" s="259" t="s">
        <v>5806</v>
      </c>
      <c r="H777" s="257" t="s">
        <v>5807</v>
      </c>
      <c r="I777" s="260" t="s">
        <v>5808</v>
      </c>
      <c r="J777" s="257" t="s">
        <v>5809</v>
      </c>
    </row>
    <row r="778" spans="1:10" ht="26.4" x14ac:dyDescent="0.25">
      <c r="A778" s="255" t="s">
        <v>4090</v>
      </c>
      <c r="B778" s="262" t="s">
        <v>5810</v>
      </c>
      <c r="C778" s="263" t="s">
        <v>6454</v>
      </c>
      <c r="D778" s="262" t="s">
        <v>5812</v>
      </c>
      <c r="E778" s="262" t="s">
        <v>333</v>
      </c>
      <c r="F778" s="264">
        <v>7</v>
      </c>
      <c r="G778" s="265" t="s">
        <v>6185</v>
      </c>
      <c r="H778" s="266">
        <v>1</v>
      </c>
      <c r="I778" s="267"/>
      <c r="J778" s="268"/>
    </row>
    <row r="779" spans="1:10" ht="26.4" x14ac:dyDescent="0.25">
      <c r="A779" s="255" t="s">
        <v>4091</v>
      </c>
      <c r="B779" s="269" t="s">
        <v>5814</v>
      </c>
      <c r="C779" s="270" t="s">
        <v>5854</v>
      </c>
      <c r="D779" s="269" t="s">
        <v>5812</v>
      </c>
      <c r="E779" s="269" t="s">
        <v>5567</v>
      </c>
      <c r="F779" s="271" t="s">
        <v>5817</v>
      </c>
      <c r="G779" s="272" t="s">
        <v>33</v>
      </c>
      <c r="H779" s="273">
        <v>2</v>
      </c>
      <c r="I779" s="274">
        <v>12.28</v>
      </c>
      <c r="J779" s="275">
        <f>TRUNC(I779*H779,2)</f>
        <v>24.56</v>
      </c>
    </row>
    <row r="780" spans="1:10" ht="26.4" x14ac:dyDescent="0.25">
      <c r="A780" s="255" t="s">
        <v>4092</v>
      </c>
      <c r="B780" s="269" t="s">
        <v>5814</v>
      </c>
      <c r="C780" s="270" t="s">
        <v>5834</v>
      </c>
      <c r="D780" s="269" t="s">
        <v>5812</v>
      </c>
      <c r="E780" s="269" t="s">
        <v>5613</v>
      </c>
      <c r="F780" s="271" t="s">
        <v>5817</v>
      </c>
      <c r="G780" s="272" t="s">
        <v>33</v>
      </c>
      <c r="H780" s="273">
        <v>0.89946308724832025</v>
      </c>
      <c r="I780" s="274">
        <v>18.62</v>
      </c>
      <c r="J780" s="275">
        <f>TRUNC(I780*H780,2)</f>
        <v>16.739999999999998</v>
      </c>
    </row>
    <row r="781" spans="1:10" ht="26.4" x14ac:dyDescent="0.25">
      <c r="A781" s="255" t="s">
        <v>4093</v>
      </c>
      <c r="B781" s="269" t="s">
        <v>5814</v>
      </c>
      <c r="C781" s="270" t="s">
        <v>6455</v>
      </c>
      <c r="D781" s="269" t="s">
        <v>5812</v>
      </c>
      <c r="E781" s="269" t="s">
        <v>333</v>
      </c>
      <c r="F781" s="271" t="s">
        <v>5822</v>
      </c>
      <c r="G781" s="272" t="s">
        <v>5573</v>
      </c>
      <c r="H781" s="273">
        <v>1</v>
      </c>
      <c r="I781" s="274">
        <v>194.55</v>
      </c>
      <c r="J781" s="275">
        <f>TRUNC(I781*H781,2)</f>
        <v>194.55</v>
      </c>
    </row>
    <row r="782" spans="1:10" ht="13.8" x14ac:dyDescent="0.25">
      <c r="A782" s="255" t="s">
        <v>4095</v>
      </c>
      <c r="B782" s="276"/>
      <c r="C782" s="276"/>
      <c r="D782" s="276"/>
      <c r="E782" s="276"/>
      <c r="F782" s="276"/>
      <c r="G782" s="276"/>
      <c r="H782" s="277" t="s">
        <v>6038</v>
      </c>
      <c r="I782" s="278">
        <v>0</v>
      </c>
      <c r="J782" s="279">
        <f>SUM(J779:J781)</f>
        <v>235.85000000000002</v>
      </c>
    </row>
    <row r="783" spans="1:10" ht="13.8" x14ac:dyDescent="0.25">
      <c r="A783" s="255" t="s">
        <v>4096</v>
      </c>
      <c r="B783" s="262"/>
      <c r="C783" s="262"/>
      <c r="D783" s="262"/>
      <c r="E783" s="262"/>
      <c r="F783" s="262"/>
      <c r="G783" s="262"/>
      <c r="H783" s="262"/>
      <c r="I783" s="280"/>
      <c r="J783" s="262"/>
    </row>
    <row r="784" spans="1:10" ht="13.8" x14ac:dyDescent="0.25">
      <c r="A784" s="255" t="s">
        <v>4097</v>
      </c>
      <c r="B784" s="256" t="s">
        <v>6456</v>
      </c>
      <c r="C784" s="257" t="s">
        <v>5802</v>
      </c>
      <c r="D784" s="256" t="s">
        <v>5803</v>
      </c>
      <c r="E784" s="256" t="s">
        <v>5804</v>
      </c>
      <c r="F784" s="258" t="s">
        <v>5805</v>
      </c>
      <c r="G784" s="259" t="s">
        <v>5806</v>
      </c>
      <c r="H784" s="257" t="s">
        <v>5807</v>
      </c>
      <c r="I784" s="260" t="s">
        <v>5808</v>
      </c>
      <c r="J784" s="257" t="s">
        <v>5809</v>
      </c>
    </row>
    <row r="785" spans="1:10" ht="26.4" x14ac:dyDescent="0.25">
      <c r="A785" s="255" t="s">
        <v>4098</v>
      </c>
      <c r="B785" s="262" t="s">
        <v>5810</v>
      </c>
      <c r="C785" s="263" t="s">
        <v>6457</v>
      </c>
      <c r="D785" s="262" t="s">
        <v>5812</v>
      </c>
      <c r="E785" s="262" t="s">
        <v>339</v>
      </c>
      <c r="F785" s="264">
        <v>7</v>
      </c>
      <c r="G785" s="265" t="s">
        <v>6185</v>
      </c>
      <c r="H785" s="266">
        <v>1</v>
      </c>
      <c r="I785" s="267"/>
      <c r="J785" s="268"/>
    </row>
    <row r="786" spans="1:10" ht="26.4" x14ac:dyDescent="0.25">
      <c r="A786" s="255" t="s">
        <v>4099</v>
      </c>
      <c r="B786" s="269" t="s">
        <v>5814</v>
      </c>
      <c r="C786" s="270" t="s">
        <v>5834</v>
      </c>
      <c r="D786" s="269" t="s">
        <v>5812</v>
      </c>
      <c r="E786" s="269" t="s">
        <v>5613</v>
      </c>
      <c r="F786" s="271" t="s">
        <v>5817</v>
      </c>
      <c r="G786" s="272" t="s">
        <v>33</v>
      </c>
      <c r="H786" s="273">
        <v>2.4</v>
      </c>
      <c r="I786" s="274">
        <v>18.62</v>
      </c>
      <c r="J786" s="275">
        <f>TRUNC(I786*H786,2)</f>
        <v>44.68</v>
      </c>
    </row>
    <row r="787" spans="1:10" ht="26.4" x14ac:dyDescent="0.25">
      <c r="A787" s="255" t="s">
        <v>4100</v>
      </c>
      <c r="B787" s="269" t="s">
        <v>5814</v>
      </c>
      <c r="C787" s="270" t="s">
        <v>5854</v>
      </c>
      <c r="D787" s="269" t="s">
        <v>5812</v>
      </c>
      <c r="E787" s="269" t="s">
        <v>5567</v>
      </c>
      <c r="F787" s="271" t="s">
        <v>5817</v>
      </c>
      <c r="G787" s="272" t="s">
        <v>33</v>
      </c>
      <c r="H787" s="273">
        <v>2.1559245283018971</v>
      </c>
      <c r="I787" s="274">
        <v>12.28</v>
      </c>
      <c r="J787" s="275">
        <f>TRUNC(I787*H787,2)</f>
        <v>26.47</v>
      </c>
    </row>
    <row r="788" spans="1:10" ht="26.4" x14ac:dyDescent="0.25">
      <c r="A788" s="255" t="s">
        <v>4101</v>
      </c>
      <c r="B788" s="269" t="s">
        <v>5814</v>
      </c>
      <c r="C788" s="270" t="s">
        <v>6458</v>
      </c>
      <c r="D788" s="269" t="s">
        <v>5812</v>
      </c>
      <c r="E788" s="269" t="s">
        <v>339</v>
      </c>
      <c r="F788" s="271" t="s">
        <v>5822</v>
      </c>
      <c r="G788" s="272" t="s">
        <v>5573</v>
      </c>
      <c r="H788" s="273">
        <v>1</v>
      </c>
      <c r="I788" s="274">
        <v>138.81</v>
      </c>
      <c r="J788" s="275">
        <f>TRUNC(I788*H788,2)</f>
        <v>138.81</v>
      </c>
    </row>
    <row r="789" spans="1:10" ht="13.8" x14ac:dyDescent="0.25">
      <c r="A789" s="255" t="s">
        <v>4103</v>
      </c>
      <c r="B789" s="276"/>
      <c r="C789" s="276"/>
      <c r="D789" s="276"/>
      <c r="E789" s="276"/>
      <c r="F789" s="276"/>
      <c r="G789" s="276"/>
      <c r="H789" s="277" t="s">
        <v>6038</v>
      </c>
      <c r="I789" s="278">
        <v>0</v>
      </c>
      <c r="J789" s="279">
        <f>SUM(J785:J788)</f>
        <v>209.96</v>
      </c>
    </row>
    <row r="790" spans="1:10" ht="13.8" x14ac:dyDescent="0.25">
      <c r="A790" s="255" t="s">
        <v>4104</v>
      </c>
      <c r="B790" s="262"/>
      <c r="C790" s="262"/>
      <c r="D790" s="262"/>
      <c r="E790" s="262"/>
      <c r="F790" s="262"/>
      <c r="G790" s="262"/>
      <c r="H790" s="262"/>
      <c r="I790" s="280"/>
      <c r="J790" s="262"/>
    </row>
    <row r="791" spans="1:10" ht="13.8" x14ac:dyDescent="0.25">
      <c r="A791" s="255" t="s">
        <v>4105</v>
      </c>
      <c r="B791" s="256" t="s">
        <v>6459</v>
      </c>
      <c r="C791" s="257" t="s">
        <v>5802</v>
      </c>
      <c r="D791" s="256" t="s">
        <v>5803</v>
      </c>
      <c r="E791" s="256" t="s">
        <v>5804</v>
      </c>
      <c r="F791" s="258" t="s">
        <v>5805</v>
      </c>
      <c r="G791" s="259" t="s">
        <v>5806</v>
      </c>
      <c r="H791" s="257" t="s">
        <v>5807</v>
      </c>
      <c r="I791" s="260" t="s">
        <v>5808</v>
      </c>
      <c r="J791" s="257" t="s">
        <v>5809</v>
      </c>
    </row>
    <row r="792" spans="1:10" ht="26.4" x14ac:dyDescent="0.25">
      <c r="A792" s="255" t="s">
        <v>4106</v>
      </c>
      <c r="B792" s="262" t="s">
        <v>5810</v>
      </c>
      <c r="C792" s="263" t="s">
        <v>6460</v>
      </c>
      <c r="D792" s="262" t="s">
        <v>5812</v>
      </c>
      <c r="E792" s="262" t="s">
        <v>347</v>
      </c>
      <c r="F792" s="264">
        <v>7</v>
      </c>
      <c r="G792" s="265" t="s">
        <v>6185</v>
      </c>
      <c r="H792" s="266">
        <v>1</v>
      </c>
      <c r="I792" s="267"/>
      <c r="J792" s="268"/>
    </row>
    <row r="793" spans="1:10" ht="26.4" x14ac:dyDescent="0.25">
      <c r="A793" s="255" t="s">
        <v>4107</v>
      </c>
      <c r="B793" s="269" t="s">
        <v>5814</v>
      </c>
      <c r="C793" s="270" t="s">
        <v>5834</v>
      </c>
      <c r="D793" s="269" t="s">
        <v>5812</v>
      </c>
      <c r="E793" s="269" t="s">
        <v>5613</v>
      </c>
      <c r="F793" s="271" t="s">
        <v>5817</v>
      </c>
      <c r="G793" s="272" t="s">
        <v>33</v>
      </c>
      <c r="H793" s="273">
        <v>0.25</v>
      </c>
      <c r="I793" s="274">
        <v>18.62</v>
      </c>
      <c r="J793" s="275">
        <f>TRUNC(I793*H793,2)</f>
        <v>4.6500000000000004</v>
      </c>
    </row>
    <row r="794" spans="1:10" ht="26.4" x14ac:dyDescent="0.25">
      <c r="A794" s="255" t="s">
        <v>4108</v>
      </c>
      <c r="B794" s="269" t="s">
        <v>5814</v>
      </c>
      <c r="C794" s="270" t="s">
        <v>5854</v>
      </c>
      <c r="D794" s="269" t="s">
        <v>5812</v>
      </c>
      <c r="E794" s="269" t="s">
        <v>5567</v>
      </c>
      <c r="F794" s="271" t="s">
        <v>5817</v>
      </c>
      <c r="G794" s="272" t="s">
        <v>33</v>
      </c>
      <c r="H794" s="273">
        <v>0.22545703125000049</v>
      </c>
      <c r="I794" s="274">
        <v>12.28</v>
      </c>
      <c r="J794" s="275">
        <f>TRUNC(I794*H794,2)</f>
        <v>2.76</v>
      </c>
    </row>
    <row r="795" spans="1:10" ht="26.4" x14ac:dyDescent="0.25">
      <c r="A795" s="255" t="s">
        <v>4109</v>
      </c>
      <c r="B795" s="269" t="s">
        <v>5814</v>
      </c>
      <c r="C795" s="270" t="s">
        <v>6461</v>
      </c>
      <c r="D795" s="269" t="s">
        <v>5812</v>
      </c>
      <c r="E795" s="269" t="s">
        <v>347</v>
      </c>
      <c r="F795" s="271" t="s">
        <v>5822</v>
      </c>
      <c r="G795" s="272" t="s">
        <v>5573</v>
      </c>
      <c r="H795" s="273">
        <v>1</v>
      </c>
      <c r="I795" s="274">
        <v>2.68</v>
      </c>
      <c r="J795" s="275">
        <f>TRUNC(I795*H795,2)</f>
        <v>2.68</v>
      </c>
    </row>
    <row r="796" spans="1:10" ht="13.8" x14ac:dyDescent="0.25">
      <c r="A796" s="255" t="s">
        <v>4111</v>
      </c>
      <c r="B796" s="276"/>
      <c r="C796" s="276"/>
      <c r="D796" s="276"/>
      <c r="E796" s="276"/>
      <c r="F796" s="276"/>
      <c r="G796" s="276"/>
      <c r="H796" s="277" t="s">
        <v>6038</v>
      </c>
      <c r="I796" s="278">
        <v>0</v>
      </c>
      <c r="J796" s="279">
        <f>SUM(J792:J795)</f>
        <v>10.09</v>
      </c>
    </row>
    <row r="797" spans="1:10" ht="13.8" x14ac:dyDescent="0.25">
      <c r="A797" s="255" t="s">
        <v>4112</v>
      </c>
      <c r="B797" s="262"/>
      <c r="C797" s="262"/>
      <c r="D797" s="262"/>
      <c r="E797" s="262"/>
      <c r="F797" s="262"/>
      <c r="G797" s="262"/>
      <c r="H797" s="262"/>
      <c r="I797" s="280"/>
      <c r="J797" s="262"/>
    </row>
    <row r="798" spans="1:10" ht="13.8" x14ac:dyDescent="0.25">
      <c r="A798" s="255" t="s">
        <v>4113</v>
      </c>
      <c r="B798" s="256" t="s">
        <v>6462</v>
      </c>
      <c r="C798" s="257" t="s">
        <v>5802</v>
      </c>
      <c r="D798" s="256" t="s">
        <v>5803</v>
      </c>
      <c r="E798" s="256" t="s">
        <v>5804</v>
      </c>
      <c r="F798" s="258" t="s">
        <v>5805</v>
      </c>
      <c r="G798" s="259" t="s">
        <v>5806</v>
      </c>
      <c r="H798" s="257" t="s">
        <v>5807</v>
      </c>
      <c r="I798" s="260" t="s">
        <v>5808</v>
      </c>
      <c r="J798" s="257" t="s">
        <v>5809</v>
      </c>
    </row>
    <row r="799" spans="1:10" ht="26.4" x14ac:dyDescent="0.25">
      <c r="A799" s="255" t="s">
        <v>4114</v>
      </c>
      <c r="B799" s="262" t="s">
        <v>5810</v>
      </c>
      <c r="C799" s="263" t="s">
        <v>6463</v>
      </c>
      <c r="D799" s="262" t="s">
        <v>5812</v>
      </c>
      <c r="E799" s="262" t="s">
        <v>349</v>
      </c>
      <c r="F799" s="264">
        <v>7</v>
      </c>
      <c r="G799" s="265" t="s">
        <v>6185</v>
      </c>
      <c r="H799" s="266">
        <v>1</v>
      </c>
      <c r="I799" s="267"/>
      <c r="J799" s="268"/>
    </row>
    <row r="800" spans="1:10" ht="26.4" x14ac:dyDescent="0.25">
      <c r="A800" s="255" t="s">
        <v>4115</v>
      </c>
      <c r="B800" s="269" t="s">
        <v>5814</v>
      </c>
      <c r="C800" s="270" t="s">
        <v>6464</v>
      </c>
      <c r="D800" s="269" t="s">
        <v>5812</v>
      </c>
      <c r="E800" s="269" t="s">
        <v>349</v>
      </c>
      <c r="F800" s="271" t="s">
        <v>5822</v>
      </c>
      <c r="G800" s="272" t="s">
        <v>5573</v>
      </c>
      <c r="H800" s="273">
        <v>1</v>
      </c>
      <c r="I800" s="274">
        <v>0.1</v>
      </c>
      <c r="J800" s="275">
        <f>TRUNC(I800*H800,2)</f>
        <v>0.1</v>
      </c>
    </row>
    <row r="801" spans="1:10" ht="13.8" x14ac:dyDescent="0.25">
      <c r="A801" s="255" t="s">
        <v>4117</v>
      </c>
      <c r="B801" s="276"/>
      <c r="C801" s="276"/>
      <c r="D801" s="276"/>
      <c r="E801" s="276"/>
      <c r="F801" s="276"/>
      <c r="G801" s="276"/>
      <c r="H801" s="277" t="s">
        <v>6038</v>
      </c>
      <c r="I801" s="278">
        <v>0</v>
      </c>
      <c r="J801" s="279">
        <f>SUM(J799:J800)</f>
        <v>0.1</v>
      </c>
    </row>
    <row r="802" spans="1:10" ht="13.8" x14ac:dyDescent="0.25">
      <c r="A802" s="255" t="s">
        <v>4118</v>
      </c>
      <c r="B802" s="262"/>
      <c r="C802" s="262"/>
      <c r="D802" s="262"/>
      <c r="E802" s="262"/>
      <c r="F802" s="262"/>
      <c r="G802" s="262"/>
      <c r="H802" s="262"/>
      <c r="I802" s="280"/>
      <c r="J802" s="262"/>
    </row>
    <row r="803" spans="1:10" ht="13.8" x14ac:dyDescent="0.25">
      <c r="A803" s="255" t="s">
        <v>4119</v>
      </c>
      <c r="B803" s="256" t="s">
        <v>6465</v>
      </c>
      <c r="C803" s="257" t="s">
        <v>5802</v>
      </c>
      <c r="D803" s="256" t="s">
        <v>5803</v>
      </c>
      <c r="E803" s="256" t="s">
        <v>5804</v>
      </c>
      <c r="F803" s="258" t="s">
        <v>5805</v>
      </c>
      <c r="G803" s="259" t="s">
        <v>5806</v>
      </c>
      <c r="H803" s="257" t="s">
        <v>5807</v>
      </c>
      <c r="I803" s="260" t="s">
        <v>5808</v>
      </c>
      <c r="J803" s="257" t="s">
        <v>5809</v>
      </c>
    </row>
    <row r="804" spans="1:10" ht="79.2" x14ac:dyDescent="0.25">
      <c r="A804" s="255" t="s">
        <v>4120</v>
      </c>
      <c r="B804" s="262" t="s">
        <v>5810</v>
      </c>
      <c r="C804" s="263" t="s">
        <v>6466</v>
      </c>
      <c r="D804" s="262" t="s">
        <v>170</v>
      </c>
      <c r="E804" s="262" t="s">
        <v>351</v>
      </c>
      <c r="F804" s="264" t="s">
        <v>6133</v>
      </c>
      <c r="G804" s="265" t="s">
        <v>101</v>
      </c>
      <c r="H804" s="266">
        <v>1</v>
      </c>
      <c r="I804" s="267"/>
      <c r="J804" s="268"/>
    </row>
    <row r="805" spans="1:10" ht="52.8" x14ac:dyDescent="0.25">
      <c r="A805" s="255" t="s">
        <v>4121</v>
      </c>
      <c r="B805" s="281" t="s">
        <v>6134</v>
      </c>
      <c r="C805" s="282" t="s">
        <v>6467</v>
      </c>
      <c r="D805" s="281" t="s">
        <v>170</v>
      </c>
      <c r="E805" s="281" t="s">
        <v>6468</v>
      </c>
      <c r="F805" s="283" t="s">
        <v>6153</v>
      </c>
      <c r="G805" s="284" t="s">
        <v>6154</v>
      </c>
      <c r="H805" s="285">
        <v>8.3645555555555792E-2</v>
      </c>
      <c r="I805" s="286">
        <v>219.81</v>
      </c>
      <c r="J805" s="287">
        <f>TRUNC(I805*H805,2)</f>
        <v>18.38</v>
      </c>
    </row>
    <row r="806" spans="1:10" ht="26.4" x14ac:dyDescent="0.25">
      <c r="A806" s="255" t="s">
        <v>4122</v>
      </c>
      <c r="B806" s="281" t="s">
        <v>6134</v>
      </c>
      <c r="C806" s="282" t="s">
        <v>6169</v>
      </c>
      <c r="D806" s="281" t="s">
        <v>170</v>
      </c>
      <c r="E806" s="281" t="s">
        <v>6170</v>
      </c>
      <c r="F806" s="283" t="s">
        <v>6140</v>
      </c>
      <c r="G806" s="284" t="s">
        <v>127</v>
      </c>
      <c r="H806" s="285">
        <v>4.8520000000000003</v>
      </c>
      <c r="I806" s="286">
        <v>16.690000000000001</v>
      </c>
      <c r="J806" s="287">
        <f>TRUNC(I806*H806,2)</f>
        <v>80.97</v>
      </c>
    </row>
    <row r="807" spans="1:10" ht="26.4" x14ac:dyDescent="0.25">
      <c r="A807" s="255" t="s">
        <v>4123</v>
      </c>
      <c r="B807" s="281" t="s">
        <v>6134</v>
      </c>
      <c r="C807" s="282" t="s">
        <v>6171</v>
      </c>
      <c r="D807" s="281" t="s">
        <v>170</v>
      </c>
      <c r="E807" s="281" t="s">
        <v>6172</v>
      </c>
      <c r="F807" s="283" t="s">
        <v>6140</v>
      </c>
      <c r="G807" s="284" t="s">
        <v>127</v>
      </c>
      <c r="H807" s="285">
        <v>15.771000000000001</v>
      </c>
      <c r="I807" s="286">
        <v>22.97</v>
      </c>
      <c r="J807" s="287">
        <f>TRUNC(I807*H807,2)</f>
        <v>362.25</v>
      </c>
    </row>
    <row r="808" spans="1:10" ht="39.6" x14ac:dyDescent="0.25">
      <c r="A808" s="255" t="s">
        <v>4124</v>
      </c>
      <c r="B808" s="281" t="s">
        <v>6134</v>
      </c>
      <c r="C808" s="282" t="s">
        <v>6469</v>
      </c>
      <c r="D808" s="281" t="s">
        <v>170</v>
      </c>
      <c r="E808" s="281" t="s">
        <v>6470</v>
      </c>
      <c r="F808" s="283" t="s">
        <v>6145</v>
      </c>
      <c r="G808" s="284" t="s">
        <v>5824</v>
      </c>
      <c r="H808" s="285">
        <v>1.591</v>
      </c>
      <c r="I808" s="286">
        <v>325.12</v>
      </c>
      <c r="J808" s="287">
        <f>TRUNC(I808*H808,2)</f>
        <v>517.26</v>
      </c>
    </row>
    <row r="809" spans="1:10" ht="13.8" x14ac:dyDescent="0.25">
      <c r="A809" s="255" t="s">
        <v>4125</v>
      </c>
      <c r="B809" s="269" t="s">
        <v>5814</v>
      </c>
      <c r="C809" s="270" t="s">
        <v>6471</v>
      </c>
      <c r="D809" s="269" t="s">
        <v>170</v>
      </c>
      <c r="E809" s="269" t="s">
        <v>6472</v>
      </c>
      <c r="F809" s="271" t="s">
        <v>5822</v>
      </c>
      <c r="G809" s="272" t="s">
        <v>123</v>
      </c>
      <c r="H809" s="273">
        <v>11</v>
      </c>
      <c r="I809" s="274">
        <v>29.14</v>
      </c>
      <c r="J809" s="275">
        <f>TRUNC(I809*H809,2)</f>
        <v>320.54000000000002</v>
      </c>
    </row>
    <row r="810" spans="1:10" ht="13.8" x14ac:dyDescent="0.25">
      <c r="A810" s="255" t="s">
        <v>4127</v>
      </c>
      <c r="B810" s="276"/>
      <c r="C810" s="276"/>
      <c r="D810" s="276"/>
      <c r="E810" s="276"/>
      <c r="F810" s="276"/>
      <c r="G810" s="276"/>
      <c r="H810" s="277" t="s">
        <v>6038</v>
      </c>
      <c r="I810" s="278">
        <v>0</v>
      </c>
      <c r="J810" s="279">
        <f>SUM(J804:J809)</f>
        <v>1299.4000000000001</v>
      </c>
    </row>
    <row r="811" spans="1:10" ht="13.8" x14ac:dyDescent="0.25">
      <c r="A811" s="255" t="s">
        <v>4128</v>
      </c>
      <c r="B811" s="262"/>
      <c r="C811" s="262"/>
      <c r="D811" s="262"/>
      <c r="E811" s="262"/>
      <c r="F811" s="262"/>
      <c r="G811" s="262"/>
      <c r="H811" s="262"/>
      <c r="I811" s="280"/>
      <c r="J811" s="262"/>
    </row>
    <row r="812" spans="1:10" ht="13.8" x14ac:dyDescent="0.25">
      <c r="A812" s="255" t="s">
        <v>4129</v>
      </c>
      <c r="B812" s="256" t="s">
        <v>6473</v>
      </c>
      <c r="C812" s="257" t="s">
        <v>5802</v>
      </c>
      <c r="D812" s="256" t="s">
        <v>5803</v>
      </c>
      <c r="E812" s="256" t="s">
        <v>5804</v>
      </c>
      <c r="F812" s="258" t="s">
        <v>5805</v>
      </c>
      <c r="G812" s="259" t="s">
        <v>5806</v>
      </c>
      <c r="H812" s="257" t="s">
        <v>5807</v>
      </c>
      <c r="I812" s="260" t="s">
        <v>5808</v>
      </c>
      <c r="J812" s="257" t="s">
        <v>5809</v>
      </c>
    </row>
    <row r="813" spans="1:10" ht="26.4" x14ac:dyDescent="0.25">
      <c r="A813" s="255" t="s">
        <v>4130</v>
      </c>
      <c r="B813" s="262" t="s">
        <v>5810</v>
      </c>
      <c r="C813" s="263" t="s">
        <v>6474</v>
      </c>
      <c r="D813" s="262" t="s">
        <v>5812</v>
      </c>
      <c r="E813" s="262" t="s">
        <v>353</v>
      </c>
      <c r="F813" s="264">
        <v>7</v>
      </c>
      <c r="G813" s="265" t="s">
        <v>5587</v>
      </c>
      <c r="H813" s="266">
        <v>1</v>
      </c>
      <c r="I813" s="267"/>
      <c r="J813" s="268"/>
    </row>
    <row r="814" spans="1:10" ht="26.4" x14ac:dyDescent="0.25">
      <c r="A814" s="255" t="s">
        <v>4131</v>
      </c>
      <c r="B814" s="269" t="s">
        <v>5814</v>
      </c>
      <c r="C814" s="270" t="s">
        <v>5834</v>
      </c>
      <c r="D814" s="269" t="s">
        <v>5812</v>
      </c>
      <c r="E814" s="269" t="s">
        <v>5613</v>
      </c>
      <c r="F814" s="271" t="s">
        <v>5817</v>
      </c>
      <c r="G814" s="272" t="s">
        <v>33</v>
      </c>
      <c r="H814" s="273">
        <v>0.67</v>
      </c>
      <c r="I814" s="274">
        <v>18.62</v>
      </c>
      <c r="J814" s="275">
        <f>TRUNC(I814*H814,2)</f>
        <v>12.47</v>
      </c>
    </row>
    <row r="815" spans="1:10" ht="26.4" x14ac:dyDescent="0.25">
      <c r="A815" s="255" t="s">
        <v>4132</v>
      </c>
      <c r="B815" s="269" t="s">
        <v>5814</v>
      </c>
      <c r="C815" s="270" t="s">
        <v>5854</v>
      </c>
      <c r="D815" s="269" t="s">
        <v>5812</v>
      </c>
      <c r="E815" s="269" t="s">
        <v>5567</v>
      </c>
      <c r="F815" s="271" t="s">
        <v>5817</v>
      </c>
      <c r="G815" s="272" t="s">
        <v>33</v>
      </c>
      <c r="H815" s="273">
        <v>0.60295592105261708</v>
      </c>
      <c r="I815" s="274">
        <v>12.28</v>
      </c>
      <c r="J815" s="275">
        <f>TRUNC(I815*H815,2)</f>
        <v>7.4</v>
      </c>
    </row>
    <row r="816" spans="1:10" ht="26.4" x14ac:dyDescent="0.25">
      <c r="A816" s="255" t="s">
        <v>4133</v>
      </c>
      <c r="B816" s="269" t="s">
        <v>5814</v>
      </c>
      <c r="C816" s="270" t="s">
        <v>6475</v>
      </c>
      <c r="D816" s="269" t="s">
        <v>5812</v>
      </c>
      <c r="E816" s="269" t="s">
        <v>353</v>
      </c>
      <c r="F816" s="271" t="s">
        <v>5822</v>
      </c>
      <c r="G816" s="272" t="s">
        <v>5587</v>
      </c>
      <c r="H816" s="273">
        <v>1</v>
      </c>
      <c r="I816" s="274">
        <v>277.32</v>
      </c>
      <c r="J816" s="275">
        <f>TRUNC(I816*H816,2)</f>
        <v>277.32</v>
      </c>
    </row>
    <row r="817" spans="1:10" ht="13.8" x14ac:dyDescent="0.25">
      <c r="A817" s="255" t="s">
        <v>4135</v>
      </c>
      <c r="B817" s="276"/>
      <c r="C817" s="276"/>
      <c r="D817" s="276"/>
      <c r="E817" s="276"/>
      <c r="F817" s="276"/>
      <c r="G817" s="276"/>
      <c r="H817" s="277" t="s">
        <v>6038</v>
      </c>
      <c r="I817" s="278">
        <v>0</v>
      </c>
      <c r="J817" s="279">
        <f>SUM(J813:J816)</f>
        <v>297.19</v>
      </c>
    </row>
    <row r="818" spans="1:10" ht="13.8" x14ac:dyDescent="0.25">
      <c r="A818" s="255" t="s">
        <v>4136</v>
      </c>
      <c r="B818" s="262"/>
      <c r="C818" s="262"/>
      <c r="D818" s="262"/>
      <c r="E818" s="262"/>
      <c r="F818" s="262"/>
      <c r="G818" s="262"/>
      <c r="H818" s="262"/>
      <c r="I818" s="280"/>
      <c r="J818" s="262"/>
    </row>
    <row r="819" spans="1:10" ht="13.8" x14ac:dyDescent="0.25">
      <c r="A819" s="255" t="s">
        <v>4137</v>
      </c>
      <c r="B819" s="256" t="s">
        <v>6476</v>
      </c>
      <c r="C819" s="257" t="s">
        <v>5802</v>
      </c>
      <c r="D819" s="256" t="s">
        <v>5803</v>
      </c>
      <c r="E819" s="256" t="s">
        <v>5804</v>
      </c>
      <c r="F819" s="258" t="s">
        <v>5805</v>
      </c>
      <c r="G819" s="259" t="s">
        <v>5806</v>
      </c>
      <c r="H819" s="257" t="s">
        <v>5807</v>
      </c>
      <c r="I819" s="260" t="s">
        <v>5808</v>
      </c>
      <c r="J819" s="257" t="s">
        <v>5809</v>
      </c>
    </row>
    <row r="820" spans="1:10" ht="26.4" x14ac:dyDescent="0.25">
      <c r="A820" s="255" t="s">
        <v>4138</v>
      </c>
      <c r="B820" s="262" t="s">
        <v>5810</v>
      </c>
      <c r="C820" s="263" t="s">
        <v>6477</v>
      </c>
      <c r="D820" s="262" t="s">
        <v>5812</v>
      </c>
      <c r="E820" s="262" t="s">
        <v>355</v>
      </c>
      <c r="F820" s="264">
        <v>7</v>
      </c>
      <c r="G820" s="265" t="s">
        <v>5573</v>
      </c>
      <c r="H820" s="266">
        <v>1</v>
      </c>
      <c r="I820" s="267"/>
      <c r="J820" s="268"/>
    </row>
    <row r="821" spans="1:10" ht="26.4" x14ac:dyDescent="0.25">
      <c r="A821" s="255" t="s">
        <v>4139</v>
      </c>
      <c r="B821" s="269" t="s">
        <v>5814</v>
      </c>
      <c r="C821" s="270" t="s">
        <v>5854</v>
      </c>
      <c r="D821" s="269" t="s">
        <v>5812</v>
      </c>
      <c r="E821" s="269" t="s">
        <v>5567</v>
      </c>
      <c r="F821" s="271" t="s">
        <v>5817</v>
      </c>
      <c r="G821" s="272" t="s">
        <v>33</v>
      </c>
      <c r="H821" s="273">
        <v>0.2</v>
      </c>
      <c r="I821" s="274">
        <v>12.28</v>
      </c>
      <c r="J821" s="275">
        <f>TRUNC(I821*H821,2)</f>
        <v>2.4500000000000002</v>
      </c>
    </row>
    <row r="822" spans="1:10" ht="26.4" x14ac:dyDescent="0.25">
      <c r="A822" s="255" t="s">
        <v>4140</v>
      </c>
      <c r="B822" s="269" t="s">
        <v>5814</v>
      </c>
      <c r="C822" s="270" t="s">
        <v>5834</v>
      </c>
      <c r="D822" s="269" t="s">
        <v>5812</v>
      </c>
      <c r="E822" s="269" t="s">
        <v>5613</v>
      </c>
      <c r="F822" s="271" t="s">
        <v>5817</v>
      </c>
      <c r="G822" s="272" t="s">
        <v>33</v>
      </c>
      <c r="H822" s="273">
        <v>0.18639473684210192</v>
      </c>
      <c r="I822" s="274">
        <v>18.62</v>
      </c>
      <c r="J822" s="275">
        <f>TRUNC(I822*H822,2)</f>
        <v>3.47</v>
      </c>
    </row>
    <row r="823" spans="1:10" ht="26.4" x14ac:dyDescent="0.25">
      <c r="A823" s="255" t="s">
        <v>4141</v>
      </c>
      <c r="B823" s="269" t="s">
        <v>5814</v>
      </c>
      <c r="C823" s="270" t="s">
        <v>6478</v>
      </c>
      <c r="D823" s="269" t="s">
        <v>5812</v>
      </c>
      <c r="E823" s="269" t="s">
        <v>6479</v>
      </c>
      <c r="F823" s="271" t="s">
        <v>5822</v>
      </c>
      <c r="G823" s="272" t="s">
        <v>5573</v>
      </c>
      <c r="H823" s="273">
        <v>1</v>
      </c>
      <c r="I823" s="274">
        <v>176.15</v>
      </c>
      <c r="J823" s="275">
        <f>TRUNC(I823*H823,2)</f>
        <v>176.15</v>
      </c>
    </row>
    <row r="824" spans="1:10" ht="13.8" x14ac:dyDescent="0.25">
      <c r="A824" s="255" t="s">
        <v>4143</v>
      </c>
      <c r="B824" s="276"/>
      <c r="C824" s="276"/>
      <c r="D824" s="276"/>
      <c r="E824" s="276"/>
      <c r="F824" s="276"/>
      <c r="G824" s="276"/>
      <c r="H824" s="277" t="s">
        <v>6038</v>
      </c>
      <c r="I824" s="278">
        <v>0</v>
      </c>
      <c r="J824" s="279">
        <f>SUM(J820:J823)</f>
        <v>182.07</v>
      </c>
    </row>
    <row r="825" spans="1:10" ht="13.8" x14ac:dyDescent="0.25">
      <c r="A825" s="255" t="s">
        <v>4144</v>
      </c>
      <c r="B825" s="262"/>
      <c r="C825" s="262"/>
      <c r="D825" s="262"/>
      <c r="E825" s="262"/>
      <c r="F825" s="262"/>
      <c r="G825" s="262"/>
      <c r="H825" s="262"/>
      <c r="I825" s="280"/>
      <c r="J825" s="262"/>
    </row>
    <row r="826" spans="1:10" ht="13.8" x14ac:dyDescent="0.25">
      <c r="A826" s="255" t="s">
        <v>4145</v>
      </c>
      <c r="B826" s="256" t="s">
        <v>6480</v>
      </c>
      <c r="C826" s="257" t="s">
        <v>5802</v>
      </c>
      <c r="D826" s="256" t="s">
        <v>5803</v>
      </c>
      <c r="E826" s="256" t="s">
        <v>5804</v>
      </c>
      <c r="F826" s="258" t="s">
        <v>5805</v>
      </c>
      <c r="G826" s="259" t="s">
        <v>5806</v>
      </c>
      <c r="H826" s="257" t="s">
        <v>5807</v>
      </c>
      <c r="I826" s="260" t="s">
        <v>5808</v>
      </c>
      <c r="J826" s="257" t="s">
        <v>5809</v>
      </c>
    </row>
    <row r="827" spans="1:10" ht="26.4" x14ac:dyDescent="0.25">
      <c r="A827" s="255" t="s">
        <v>4146</v>
      </c>
      <c r="B827" s="262" t="s">
        <v>5810</v>
      </c>
      <c r="C827" s="263" t="s">
        <v>6481</v>
      </c>
      <c r="D827" s="262" t="s">
        <v>5812</v>
      </c>
      <c r="E827" s="262" t="s">
        <v>357</v>
      </c>
      <c r="F827" s="264">
        <v>7</v>
      </c>
      <c r="G827" s="265" t="s">
        <v>358</v>
      </c>
      <c r="H827" s="266">
        <v>1</v>
      </c>
      <c r="I827" s="267"/>
      <c r="J827" s="268"/>
    </row>
    <row r="828" spans="1:10" ht="26.4" x14ac:dyDescent="0.25">
      <c r="A828" s="255" t="s">
        <v>4147</v>
      </c>
      <c r="B828" s="269" t="s">
        <v>5814</v>
      </c>
      <c r="C828" s="270" t="s">
        <v>5834</v>
      </c>
      <c r="D828" s="269" t="s">
        <v>5812</v>
      </c>
      <c r="E828" s="269" t="s">
        <v>5613</v>
      </c>
      <c r="F828" s="271" t="s">
        <v>5817</v>
      </c>
      <c r="G828" s="272" t="s">
        <v>33</v>
      </c>
      <c r="H828" s="273">
        <v>0.01</v>
      </c>
      <c r="I828" s="274">
        <v>18.62</v>
      </c>
      <c r="J828" s="275">
        <f>TRUNC(I828*H828,2)</f>
        <v>0.18</v>
      </c>
    </row>
    <row r="829" spans="1:10" ht="26.4" x14ac:dyDescent="0.25">
      <c r="A829" s="255" t="s">
        <v>4148</v>
      </c>
      <c r="B829" s="269" t="s">
        <v>5814</v>
      </c>
      <c r="C829" s="270" t="s">
        <v>5854</v>
      </c>
      <c r="D829" s="269" t="s">
        <v>5812</v>
      </c>
      <c r="E829" s="269" t="s">
        <v>5567</v>
      </c>
      <c r="F829" s="271" t="s">
        <v>5817</v>
      </c>
      <c r="G829" s="272" t="s">
        <v>33</v>
      </c>
      <c r="H829" s="273">
        <v>0.01</v>
      </c>
      <c r="I829" s="274">
        <v>12.28</v>
      </c>
      <c r="J829" s="275">
        <f>TRUNC(I829*H829,2)</f>
        <v>0.12</v>
      </c>
    </row>
    <row r="830" spans="1:10" ht="26.4" x14ac:dyDescent="0.25">
      <c r="A830" s="255" t="s">
        <v>4149</v>
      </c>
      <c r="B830" s="269" t="s">
        <v>5814</v>
      </c>
      <c r="C830" s="270" t="s">
        <v>6482</v>
      </c>
      <c r="D830" s="269" t="s">
        <v>5812</v>
      </c>
      <c r="E830" s="269" t="s">
        <v>357</v>
      </c>
      <c r="F830" s="271" t="s">
        <v>5822</v>
      </c>
      <c r="G830" s="272" t="s">
        <v>358</v>
      </c>
      <c r="H830" s="273">
        <v>1</v>
      </c>
      <c r="I830" s="274">
        <v>2.35</v>
      </c>
      <c r="J830" s="275">
        <f>TRUNC(I830*H830,2)</f>
        <v>2.35</v>
      </c>
    </row>
    <row r="831" spans="1:10" ht="13.8" x14ac:dyDescent="0.25">
      <c r="A831" s="255" t="s">
        <v>4151</v>
      </c>
      <c r="B831" s="276"/>
      <c r="C831" s="276"/>
      <c r="D831" s="276"/>
      <c r="E831" s="276"/>
      <c r="F831" s="276"/>
      <c r="G831" s="276"/>
      <c r="H831" s="277" t="s">
        <v>6038</v>
      </c>
      <c r="I831" s="278">
        <v>0</v>
      </c>
      <c r="J831" s="279">
        <f>SUM(J827:J830)</f>
        <v>2.65</v>
      </c>
    </row>
    <row r="832" spans="1:10" ht="13.8" x14ac:dyDescent="0.25">
      <c r="A832" s="255" t="s">
        <v>4152</v>
      </c>
      <c r="B832" s="262"/>
      <c r="C832" s="262"/>
      <c r="D832" s="262"/>
      <c r="E832" s="262"/>
      <c r="F832" s="262"/>
      <c r="G832" s="262"/>
      <c r="H832" s="262"/>
      <c r="I832" s="280"/>
      <c r="J832" s="262"/>
    </row>
    <row r="833" spans="1:10" ht="13.8" x14ac:dyDescent="0.25">
      <c r="A833" s="255" t="s">
        <v>4153</v>
      </c>
      <c r="B833" s="256" t="s">
        <v>6483</v>
      </c>
      <c r="C833" s="257" t="s">
        <v>5802</v>
      </c>
      <c r="D833" s="256" t="s">
        <v>5803</v>
      </c>
      <c r="E833" s="256" t="s">
        <v>5804</v>
      </c>
      <c r="F833" s="258" t="s">
        <v>5805</v>
      </c>
      <c r="G833" s="259" t="s">
        <v>5806</v>
      </c>
      <c r="H833" s="257" t="s">
        <v>5807</v>
      </c>
      <c r="I833" s="260" t="s">
        <v>5808</v>
      </c>
      <c r="J833" s="257" t="s">
        <v>5809</v>
      </c>
    </row>
    <row r="834" spans="1:10" ht="26.4" x14ac:dyDescent="0.25">
      <c r="A834" s="255" t="s">
        <v>4154</v>
      </c>
      <c r="B834" s="262" t="s">
        <v>5810</v>
      </c>
      <c r="C834" s="263" t="s">
        <v>6484</v>
      </c>
      <c r="D834" s="262" t="s">
        <v>5812</v>
      </c>
      <c r="E834" s="262" t="s">
        <v>360</v>
      </c>
      <c r="F834" s="264">
        <v>7</v>
      </c>
      <c r="G834" s="265" t="s">
        <v>358</v>
      </c>
      <c r="H834" s="266">
        <v>1</v>
      </c>
      <c r="I834" s="267"/>
      <c r="J834" s="268"/>
    </row>
    <row r="835" spans="1:10" ht="26.4" x14ac:dyDescent="0.25">
      <c r="A835" s="255" t="s">
        <v>4155</v>
      </c>
      <c r="B835" s="269" t="s">
        <v>5814</v>
      </c>
      <c r="C835" s="270" t="s">
        <v>5834</v>
      </c>
      <c r="D835" s="269" t="s">
        <v>5812</v>
      </c>
      <c r="E835" s="269" t="s">
        <v>5613</v>
      </c>
      <c r="F835" s="271" t="s">
        <v>5817</v>
      </c>
      <c r="G835" s="272" t="s">
        <v>33</v>
      </c>
      <c r="H835" s="273">
        <v>0.25</v>
      </c>
      <c r="I835" s="274">
        <v>18.62</v>
      </c>
      <c r="J835" s="275">
        <f>TRUNC(I835*H835,2)</f>
        <v>4.6500000000000004</v>
      </c>
    </row>
    <row r="836" spans="1:10" ht="26.4" x14ac:dyDescent="0.25">
      <c r="A836" s="255" t="s">
        <v>4156</v>
      </c>
      <c r="B836" s="269" t="s">
        <v>5814</v>
      </c>
      <c r="C836" s="270" t="s">
        <v>5854</v>
      </c>
      <c r="D836" s="269" t="s">
        <v>5812</v>
      </c>
      <c r="E836" s="269" t="s">
        <v>5567</v>
      </c>
      <c r="F836" s="271" t="s">
        <v>5817</v>
      </c>
      <c r="G836" s="272" t="s">
        <v>33</v>
      </c>
      <c r="H836" s="273">
        <v>0.22545703124999958</v>
      </c>
      <c r="I836" s="274">
        <v>12.28</v>
      </c>
      <c r="J836" s="275">
        <f>TRUNC(I836*H836,2)</f>
        <v>2.76</v>
      </c>
    </row>
    <row r="837" spans="1:10" ht="26.4" x14ac:dyDescent="0.25">
      <c r="A837" s="255" t="s">
        <v>4157</v>
      </c>
      <c r="B837" s="269" t="s">
        <v>5814</v>
      </c>
      <c r="C837" s="270" t="s">
        <v>6485</v>
      </c>
      <c r="D837" s="269" t="s">
        <v>5812</v>
      </c>
      <c r="E837" s="269" t="s">
        <v>360</v>
      </c>
      <c r="F837" s="271" t="s">
        <v>5822</v>
      </c>
      <c r="G837" s="272" t="s">
        <v>358</v>
      </c>
      <c r="H837" s="273">
        <v>1</v>
      </c>
      <c r="I837" s="274">
        <v>16.54</v>
      </c>
      <c r="J837" s="275">
        <f>TRUNC(I837*H837,2)</f>
        <v>16.54</v>
      </c>
    </row>
    <row r="838" spans="1:10" ht="13.8" x14ac:dyDescent="0.25">
      <c r="A838" s="255" t="s">
        <v>4159</v>
      </c>
      <c r="B838" s="276"/>
      <c r="C838" s="276"/>
      <c r="D838" s="276"/>
      <c r="E838" s="276"/>
      <c r="F838" s="276"/>
      <c r="G838" s="276"/>
      <c r="H838" s="277" t="s">
        <v>6038</v>
      </c>
      <c r="I838" s="278">
        <v>0</v>
      </c>
      <c r="J838" s="279">
        <f>SUM(J834:J837)</f>
        <v>23.95</v>
      </c>
    </row>
    <row r="839" spans="1:10" ht="13.8" x14ac:dyDescent="0.25">
      <c r="A839" s="255" t="s">
        <v>4160</v>
      </c>
      <c r="B839" s="262"/>
      <c r="C839" s="262"/>
      <c r="D839" s="262"/>
      <c r="E839" s="262"/>
      <c r="F839" s="262"/>
      <c r="G839" s="262"/>
      <c r="H839" s="262"/>
      <c r="I839" s="280"/>
      <c r="J839" s="262"/>
    </row>
    <row r="840" spans="1:10" ht="13.8" x14ac:dyDescent="0.25">
      <c r="A840" s="255" t="s">
        <v>4161</v>
      </c>
      <c r="B840" s="256" t="s">
        <v>6486</v>
      </c>
      <c r="C840" s="257" t="s">
        <v>5802</v>
      </c>
      <c r="D840" s="256" t="s">
        <v>5803</v>
      </c>
      <c r="E840" s="256" t="s">
        <v>5804</v>
      </c>
      <c r="F840" s="258" t="s">
        <v>5805</v>
      </c>
      <c r="G840" s="259" t="s">
        <v>5806</v>
      </c>
      <c r="H840" s="257" t="s">
        <v>5807</v>
      </c>
      <c r="I840" s="260" t="s">
        <v>5808</v>
      </c>
      <c r="J840" s="257" t="s">
        <v>5809</v>
      </c>
    </row>
    <row r="841" spans="1:10" ht="26.4" x14ac:dyDescent="0.25">
      <c r="A841" s="255" t="s">
        <v>4162</v>
      </c>
      <c r="B841" s="262" t="s">
        <v>5810</v>
      </c>
      <c r="C841" s="263" t="s">
        <v>6487</v>
      </c>
      <c r="D841" s="262" t="s">
        <v>5812</v>
      </c>
      <c r="E841" s="262" t="s">
        <v>362</v>
      </c>
      <c r="F841" s="264">
        <v>7</v>
      </c>
      <c r="G841" s="265" t="s">
        <v>6185</v>
      </c>
      <c r="H841" s="266">
        <v>1</v>
      </c>
      <c r="I841" s="267"/>
      <c r="J841" s="268"/>
    </row>
    <row r="842" spans="1:10" ht="26.4" x14ac:dyDescent="0.25">
      <c r="A842" s="255" t="s">
        <v>4163</v>
      </c>
      <c r="B842" s="269" t="s">
        <v>5814</v>
      </c>
      <c r="C842" s="270" t="s">
        <v>5834</v>
      </c>
      <c r="D842" s="269" t="s">
        <v>5812</v>
      </c>
      <c r="E842" s="269" t="s">
        <v>5613</v>
      </c>
      <c r="F842" s="271" t="s">
        <v>5817</v>
      </c>
      <c r="G842" s="272" t="s">
        <v>33</v>
      </c>
      <c r="H842" s="273">
        <v>0.55000000000000004</v>
      </c>
      <c r="I842" s="274">
        <v>18.62</v>
      </c>
      <c r="J842" s="275">
        <f>TRUNC(I842*H842,2)</f>
        <v>10.24</v>
      </c>
    </row>
    <row r="843" spans="1:10" ht="26.4" x14ac:dyDescent="0.25">
      <c r="A843" s="255" t="s">
        <v>4164</v>
      </c>
      <c r="B843" s="269" t="s">
        <v>5814</v>
      </c>
      <c r="C843" s="270" t="s">
        <v>5854</v>
      </c>
      <c r="D843" s="269" t="s">
        <v>5812</v>
      </c>
      <c r="E843" s="269" t="s">
        <v>5567</v>
      </c>
      <c r="F843" s="271" t="s">
        <v>5817</v>
      </c>
      <c r="G843" s="272" t="s">
        <v>33</v>
      </c>
      <c r="H843" s="273">
        <v>0.49416190476190491</v>
      </c>
      <c r="I843" s="274">
        <v>12.28</v>
      </c>
      <c r="J843" s="275">
        <f>TRUNC(I843*H843,2)</f>
        <v>6.06</v>
      </c>
    </row>
    <row r="844" spans="1:10" ht="26.4" x14ac:dyDescent="0.25">
      <c r="A844" s="255" t="s">
        <v>4165</v>
      </c>
      <c r="B844" s="269" t="s">
        <v>5814</v>
      </c>
      <c r="C844" s="270" t="s">
        <v>6488</v>
      </c>
      <c r="D844" s="269" t="s">
        <v>5812</v>
      </c>
      <c r="E844" s="269" t="s">
        <v>362</v>
      </c>
      <c r="F844" s="271" t="s">
        <v>5822</v>
      </c>
      <c r="G844" s="272" t="s">
        <v>5573</v>
      </c>
      <c r="H844" s="273">
        <v>1</v>
      </c>
      <c r="I844" s="274">
        <v>46.42</v>
      </c>
      <c r="J844" s="275">
        <f>TRUNC(I844*H844,2)</f>
        <v>46.42</v>
      </c>
    </row>
    <row r="845" spans="1:10" ht="13.8" x14ac:dyDescent="0.25">
      <c r="A845" s="255" t="s">
        <v>4167</v>
      </c>
      <c r="B845" s="276"/>
      <c r="C845" s="276"/>
      <c r="D845" s="276"/>
      <c r="E845" s="276"/>
      <c r="F845" s="276"/>
      <c r="G845" s="276"/>
      <c r="H845" s="277" t="s">
        <v>6038</v>
      </c>
      <c r="I845" s="278">
        <v>0</v>
      </c>
      <c r="J845" s="279">
        <f>SUM(J841:J844)</f>
        <v>62.72</v>
      </c>
    </row>
    <row r="846" spans="1:10" ht="13.8" x14ac:dyDescent="0.25">
      <c r="A846" s="255" t="s">
        <v>4168</v>
      </c>
      <c r="B846" s="262"/>
      <c r="C846" s="262"/>
      <c r="D846" s="262"/>
      <c r="E846" s="262"/>
      <c r="F846" s="262"/>
      <c r="G846" s="262"/>
      <c r="H846" s="262"/>
      <c r="I846" s="280"/>
      <c r="J846" s="262"/>
    </row>
    <row r="847" spans="1:10" ht="13.8" x14ac:dyDescent="0.25">
      <c r="A847" s="255" t="s">
        <v>4169</v>
      </c>
      <c r="B847" s="256" t="s">
        <v>6489</v>
      </c>
      <c r="C847" s="257" t="s">
        <v>5802</v>
      </c>
      <c r="D847" s="256" t="s">
        <v>5803</v>
      </c>
      <c r="E847" s="256" t="s">
        <v>5804</v>
      </c>
      <c r="F847" s="258" t="s">
        <v>5805</v>
      </c>
      <c r="G847" s="259" t="s">
        <v>5806</v>
      </c>
      <c r="H847" s="257" t="s">
        <v>5807</v>
      </c>
      <c r="I847" s="260" t="s">
        <v>5808</v>
      </c>
      <c r="J847" s="257" t="s">
        <v>5809</v>
      </c>
    </row>
    <row r="848" spans="1:10" ht="26.4" x14ac:dyDescent="0.25">
      <c r="A848" s="255" t="s">
        <v>4170</v>
      </c>
      <c r="B848" s="262" t="s">
        <v>5810</v>
      </c>
      <c r="C848" s="263" t="s">
        <v>6490</v>
      </c>
      <c r="D848" s="262" t="s">
        <v>5812</v>
      </c>
      <c r="E848" s="262" t="s">
        <v>366</v>
      </c>
      <c r="F848" s="264">
        <v>7</v>
      </c>
      <c r="G848" s="265" t="s">
        <v>123</v>
      </c>
      <c r="H848" s="266">
        <v>1</v>
      </c>
      <c r="I848" s="267"/>
      <c r="J848" s="268"/>
    </row>
    <row r="849" spans="1:10" ht="26.4" x14ac:dyDescent="0.25">
      <c r="A849" s="255" t="s">
        <v>4171</v>
      </c>
      <c r="B849" s="269" t="s">
        <v>5814</v>
      </c>
      <c r="C849" s="270" t="s">
        <v>5834</v>
      </c>
      <c r="D849" s="269" t="s">
        <v>5812</v>
      </c>
      <c r="E849" s="269" t="s">
        <v>5613</v>
      </c>
      <c r="F849" s="271" t="s">
        <v>5817</v>
      </c>
      <c r="G849" s="272" t="s">
        <v>33</v>
      </c>
      <c r="H849" s="273">
        <v>0.16</v>
      </c>
      <c r="I849" s="274">
        <v>18.62</v>
      </c>
      <c r="J849" s="275">
        <f>TRUNC(I849*H849,2)</f>
        <v>2.97</v>
      </c>
    </row>
    <row r="850" spans="1:10" ht="26.4" x14ac:dyDescent="0.25">
      <c r="A850" s="255" t="s">
        <v>4172</v>
      </c>
      <c r="B850" s="269" t="s">
        <v>5814</v>
      </c>
      <c r="C850" s="270" t="s">
        <v>5854</v>
      </c>
      <c r="D850" s="269" t="s">
        <v>5812</v>
      </c>
      <c r="E850" s="269" t="s">
        <v>5567</v>
      </c>
      <c r="F850" s="271" t="s">
        <v>5817</v>
      </c>
      <c r="G850" s="272" t="s">
        <v>33</v>
      </c>
      <c r="H850" s="273">
        <v>0.14480000000000237</v>
      </c>
      <c r="I850" s="274">
        <v>12.28</v>
      </c>
      <c r="J850" s="275">
        <f>TRUNC(I850*H850,2)</f>
        <v>1.77</v>
      </c>
    </row>
    <row r="851" spans="1:10" ht="26.4" x14ac:dyDescent="0.25">
      <c r="A851" s="255" t="s">
        <v>4173</v>
      </c>
      <c r="B851" s="269" t="s">
        <v>5814</v>
      </c>
      <c r="C851" s="270" t="s">
        <v>6491</v>
      </c>
      <c r="D851" s="269" t="s">
        <v>5812</v>
      </c>
      <c r="E851" s="269" t="s">
        <v>366</v>
      </c>
      <c r="F851" s="271" t="s">
        <v>5822</v>
      </c>
      <c r="G851" s="272" t="s">
        <v>5587</v>
      </c>
      <c r="H851" s="273">
        <v>1.02</v>
      </c>
      <c r="I851" s="274">
        <v>26.72</v>
      </c>
      <c r="J851" s="275">
        <f>TRUNC(I851*H851,2)</f>
        <v>27.25</v>
      </c>
    </row>
    <row r="852" spans="1:10" ht="13.8" x14ac:dyDescent="0.25">
      <c r="A852" s="255" t="s">
        <v>4175</v>
      </c>
      <c r="B852" s="276"/>
      <c r="C852" s="276"/>
      <c r="D852" s="276"/>
      <c r="E852" s="276"/>
      <c r="F852" s="276"/>
      <c r="G852" s="276"/>
      <c r="H852" s="277" t="s">
        <v>6038</v>
      </c>
      <c r="I852" s="278">
        <v>0</v>
      </c>
      <c r="J852" s="279">
        <f>SUM(J848:J851)</f>
        <v>31.990000000000002</v>
      </c>
    </row>
    <row r="853" spans="1:10" ht="13.8" x14ac:dyDescent="0.25">
      <c r="A853" s="255" t="s">
        <v>4176</v>
      </c>
      <c r="B853" s="262"/>
      <c r="C853" s="262"/>
      <c r="D853" s="262"/>
      <c r="E853" s="262"/>
      <c r="F853" s="262"/>
      <c r="G853" s="262"/>
      <c r="H853" s="262"/>
      <c r="I853" s="280"/>
      <c r="J853" s="262"/>
    </row>
    <row r="854" spans="1:10" ht="13.8" x14ac:dyDescent="0.25">
      <c r="A854" s="255" t="s">
        <v>4177</v>
      </c>
      <c r="B854" s="256" t="s">
        <v>6492</v>
      </c>
      <c r="C854" s="257" t="s">
        <v>5802</v>
      </c>
      <c r="D854" s="256" t="s">
        <v>5803</v>
      </c>
      <c r="E854" s="256" t="s">
        <v>5804</v>
      </c>
      <c r="F854" s="258" t="s">
        <v>5805</v>
      </c>
      <c r="G854" s="259" t="s">
        <v>5806</v>
      </c>
      <c r="H854" s="257" t="s">
        <v>5807</v>
      </c>
      <c r="I854" s="260" t="s">
        <v>5808</v>
      </c>
      <c r="J854" s="257" t="s">
        <v>5809</v>
      </c>
    </row>
    <row r="855" spans="1:10" ht="79.2" x14ac:dyDescent="0.25">
      <c r="A855" s="255" t="s">
        <v>4178</v>
      </c>
      <c r="B855" s="262" t="s">
        <v>5810</v>
      </c>
      <c r="C855" s="263" t="s">
        <v>6493</v>
      </c>
      <c r="D855" s="262" t="s">
        <v>170</v>
      </c>
      <c r="E855" s="262" t="s">
        <v>368</v>
      </c>
      <c r="F855" s="264" t="s">
        <v>6133</v>
      </c>
      <c r="G855" s="265" t="s">
        <v>101</v>
      </c>
      <c r="H855" s="266">
        <v>1</v>
      </c>
      <c r="I855" s="267"/>
      <c r="J855" s="268"/>
    </row>
    <row r="856" spans="1:10" ht="39.6" x14ac:dyDescent="0.25">
      <c r="A856" s="255" t="s">
        <v>4179</v>
      </c>
      <c r="B856" s="281" t="s">
        <v>6134</v>
      </c>
      <c r="C856" s="282" t="s">
        <v>6494</v>
      </c>
      <c r="D856" s="281" t="s">
        <v>170</v>
      </c>
      <c r="E856" s="281" t="s">
        <v>6495</v>
      </c>
      <c r="F856" s="283" t="s">
        <v>6140</v>
      </c>
      <c r="G856" s="284" t="s">
        <v>5824</v>
      </c>
      <c r="H856" s="285">
        <v>7.4800000000000005E-2</v>
      </c>
      <c r="I856" s="286">
        <v>618.88</v>
      </c>
      <c r="J856" s="287">
        <f>TRUNC(I856*H856,2)</f>
        <v>46.29</v>
      </c>
    </row>
    <row r="857" spans="1:10" ht="39.6" x14ac:dyDescent="0.25">
      <c r="A857" s="255" t="s">
        <v>4180</v>
      </c>
      <c r="B857" s="281" t="s">
        <v>6134</v>
      </c>
      <c r="C857" s="282" t="s">
        <v>6135</v>
      </c>
      <c r="D857" s="281" t="s">
        <v>170</v>
      </c>
      <c r="E857" s="281" t="s">
        <v>6136</v>
      </c>
      <c r="F857" s="283" t="s">
        <v>6137</v>
      </c>
      <c r="G857" s="284" t="s">
        <v>5824</v>
      </c>
      <c r="H857" s="285">
        <v>0.121</v>
      </c>
      <c r="I857" s="286">
        <v>222.37</v>
      </c>
      <c r="J857" s="287">
        <f>TRUNC(I857*H857,2)</f>
        <v>26.9</v>
      </c>
    </row>
    <row r="858" spans="1:10" ht="52.8" x14ac:dyDescent="0.25">
      <c r="A858" s="255" t="s">
        <v>4181</v>
      </c>
      <c r="B858" s="281" t="s">
        <v>6134</v>
      </c>
      <c r="C858" s="282" t="s">
        <v>6151</v>
      </c>
      <c r="D858" s="281" t="s">
        <v>170</v>
      </c>
      <c r="E858" s="281" t="s">
        <v>6152</v>
      </c>
      <c r="F858" s="283" t="s">
        <v>6153</v>
      </c>
      <c r="G858" s="284" t="s">
        <v>6154</v>
      </c>
      <c r="H858" s="285">
        <v>1.3599999999999999E-2</v>
      </c>
      <c r="I858" s="286">
        <v>117.53</v>
      </c>
      <c r="J858" s="287">
        <f>TRUNC(I858*H858,2)</f>
        <v>1.59</v>
      </c>
    </row>
    <row r="859" spans="1:10" ht="52.8" x14ac:dyDescent="0.25">
      <c r="A859" s="255" t="s">
        <v>4182</v>
      </c>
      <c r="B859" s="281" t="s">
        <v>6134</v>
      </c>
      <c r="C859" s="282" t="s">
        <v>6155</v>
      </c>
      <c r="D859" s="281" t="s">
        <v>170</v>
      </c>
      <c r="E859" s="281" t="s">
        <v>6156</v>
      </c>
      <c r="F859" s="283" t="s">
        <v>6153</v>
      </c>
      <c r="G859" s="284" t="s">
        <v>6157</v>
      </c>
      <c r="H859" s="285">
        <v>2.76E-2</v>
      </c>
      <c r="I859" s="286">
        <v>47.12</v>
      </c>
      <c r="J859" s="287">
        <f>TRUNC(I859*H859,2)</f>
        <v>1.3</v>
      </c>
    </row>
    <row r="860" spans="1:10" ht="39.6" x14ac:dyDescent="0.25">
      <c r="A860" s="255" t="s">
        <v>4183</v>
      </c>
      <c r="B860" s="281" t="s">
        <v>6134</v>
      </c>
      <c r="C860" s="282" t="s">
        <v>6391</v>
      </c>
      <c r="D860" s="281" t="s">
        <v>170</v>
      </c>
      <c r="E860" s="281" t="s">
        <v>6392</v>
      </c>
      <c r="F860" s="283" t="s">
        <v>6140</v>
      </c>
      <c r="G860" s="284" t="s">
        <v>5824</v>
      </c>
      <c r="H860" s="285">
        <v>1.7299999999999999E-2</v>
      </c>
      <c r="I860" s="286">
        <v>394.58</v>
      </c>
      <c r="J860" s="287">
        <f>TRUNC(I860*H860,2)</f>
        <v>6.82</v>
      </c>
    </row>
    <row r="861" spans="1:10" ht="26.4" x14ac:dyDescent="0.25">
      <c r="A861" s="255" t="s">
        <v>4184</v>
      </c>
      <c r="B861" s="281" t="s">
        <v>6134</v>
      </c>
      <c r="C861" s="282" t="s">
        <v>6138</v>
      </c>
      <c r="D861" s="281" t="s">
        <v>170</v>
      </c>
      <c r="E861" s="281" t="s">
        <v>6139</v>
      </c>
      <c r="F861" s="283" t="s">
        <v>6140</v>
      </c>
      <c r="G861" s="284" t="s">
        <v>127</v>
      </c>
      <c r="H861" s="285">
        <v>3.8569</v>
      </c>
      <c r="I861" s="286">
        <v>22.69</v>
      </c>
      <c r="J861" s="287">
        <f>TRUNC(I861*H861,2)</f>
        <v>87.51</v>
      </c>
    </row>
    <row r="862" spans="1:10" ht="26.4" x14ac:dyDescent="0.25">
      <c r="A862" s="255" t="s">
        <v>4185</v>
      </c>
      <c r="B862" s="281" t="s">
        <v>6134</v>
      </c>
      <c r="C862" s="282" t="s">
        <v>6141</v>
      </c>
      <c r="D862" s="281" t="s">
        <v>170</v>
      </c>
      <c r="E862" s="281" t="s">
        <v>6142</v>
      </c>
      <c r="F862" s="283" t="s">
        <v>6140</v>
      </c>
      <c r="G862" s="284" t="s">
        <v>127</v>
      </c>
      <c r="H862" s="285">
        <v>3.0443897916666658</v>
      </c>
      <c r="I862" s="286">
        <v>15.84</v>
      </c>
      <c r="J862" s="287">
        <f>TRUNC(I862*H862,2)</f>
        <v>48.22</v>
      </c>
    </row>
    <row r="863" spans="1:10" ht="39.6" x14ac:dyDescent="0.25">
      <c r="A863" s="255" t="s">
        <v>4186</v>
      </c>
      <c r="B863" s="281" t="s">
        <v>6134</v>
      </c>
      <c r="C863" s="282" t="s">
        <v>6158</v>
      </c>
      <c r="D863" s="281" t="s">
        <v>170</v>
      </c>
      <c r="E863" s="281" t="s">
        <v>6159</v>
      </c>
      <c r="F863" s="283" t="s">
        <v>6145</v>
      </c>
      <c r="G863" s="284" t="s">
        <v>5824</v>
      </c>
      <c r="H863" s="285">
        <v>7.0000000000000007E-2</v>
      </c>
      <c r="I863" s="286">
        <v>1945.03</v>
      </c>
      <c r="J863" s="287">
        <f>TRUNC(I863*H863,2)</f>
        <v>136.15</v>
      </c>
    </row>
    <row r="864" spans="1:10" ht="26.4" x14ac:dyDescent="0.25">
      <c r="A864" s="255" t="s">
        <v>4187</v>
      </c>
      <c r="B864" s="269" t="s">
        <v>5814</v>
      </c>
      <c r="C864" s="270" t="s">
        <v>6496</v>
      </c>
      <c r="D864" s="269" t="s">
        <v>170</v>
      </c>
      <c r="E864" s="269" t="s">
        <v>6497</v>
      </c>
      <c r="F864" s="271" t="s">
        <v>5822</v>
      </c>
      <c r="G864" s="272" t="s">
        <v>101</v>
      </c>
      <c r="H864" s="273">
        <v>27.061499999999999</v>
      </c>
      <c r="I864" s="274">
        <v>2.4900000000000002</v>
      </c>
      <c r="J864" s="275">
        <f>TRUNC(I864*H864,2)</f>
        <v>67.38</v>
      </c>
    </row>
    <row r="865" spans="1:10" ht="13.8" x14ac:dyDescent="0.25">
      <c r="A865" s="255" t="s">
        <v>4189</v>
      </c>
      <c r="B865" s="276"/>
      <c r="C865" s="276"/>
      <c r="D865" s="276"/>
      <c r="E865" s="276"/>
      <c r="F865" s="276"/>
      <c r="G865" s="276"/>
      <c r="H865" s="277" t="s">
        <v>6038</v>
      </c>
      <c r="I865" s="278">
        <v>0</v>
      </c>
      <c r="J865" s="279">
        <f>SUM(J855:J864)</f>
        <v>422.16</v>
      </c>
    </row>
    <row r="866" spans="1:10" ht="13.8" x14ac:dyDescent="0.25">
      <c r="A866" s="255" t="s">
        <v>4190</v>
      </c>
      <c r="B866" s="262"/>
      <c r="C866" s="262"/>
      <c r="D866" s="262"/>
      <c r="E866" s="262"/>
      <c r="F866" s="262"/>
      <c r="G866" s="262"/>
      <c r="H866" s="262"/>
      <c r="I866" s="280"/>
      <c r="J866" s="262"/>
    </row>
    <row r="867" spans="1:10" ht="13.8" x14ac:dyDescent="0.25">
      <c r="A867" s="255" t="s">
        <v>4191</v>
      </c>
      <c r="B867" s="256" t="s">
        <v>6498</v>
      </c>
      <c r="C867" s="257" t="s">
        <v>5802</v>
      </c>
      <c r="D867" s="256" t="s">
        <v>5803</v>
      </c>
      <c r="E867" s="256" t="s">
        <v>5804</v>
      </c>
      <c r="F867" s="258" t="s">
        <v>5805</v>
      </c>
      <c r="G867" s="259" t="s">
        <v>5806</v>
      </c>
      <c r="H867" s="257" t="s">
        <v>5807</v>
      </c>
      <c r="I867" s="260" t="s">
        <v>5808</v>
      </c>
      <c r="J867" s="257" t="s">
        <v>5809</v>
      </c>
    </row>
    <row r="868" spans="1:10" ht="26.4" x14ac:dyDescent="0.25">
      <c r="A868" s="255" t="s">
        <v>4192</v>
      </c>
      <c r="B868" s="262" t="s">
        <v>5810</v>
      </c>
      <c r="C868" s="263" t="s">
        <v>6499</v>
      </c>
      <c r="D868" s="262" t="s">
        <v>5812</v>
      </c>
      <c r="E868" s="262" t="s">
        <v>370</v>
      </c>
      <c r="F868" s="264">
        <v>7</v>
      </c>
      <c r="G868" s="265" t="s">
        <v>6185</v>
      </c>
      <c r="H868" s="266">
        <v>1</v>
      </c>
      <c r="I868" s="267"/>
      <c r="J868" s="268"/>
    </row>
    <row r="869" spans="1:10" ht="26.4" x14ac:dyDescent="0.25">
      <c r="A869" s="255" t="s">
        <v>4193</v>
      </c>
      <c r="B869" s="269" t="s">
        <v>5814</v>
      </c>
      <c r="C869" s="270" t="s">
        <v>5834</v>
      </c>
      <c r="D869" s="269" t="s">
        <v>5812</v>
      </c>
      <c r="E869" s="269" t="s">
        <v>5613</v>
      </c>
      <c r="F869" s="271" t="s">
        <v>5817</v>
      </c>
      <c r="G869" s="272" t="s">
        <v>33</v>
      </c>
      <c r="H869" s="273">
        <v>0.15</v>
      </c>
      <c r="I869" s="274">
        <v>18.62</v>
      </c>
      <c r="J869" s="275">
        <f>TRUNC(I869*H869,2)</f>
        <v>2.79</v>
      </c>
    </row>
    <row r="870" spans="1:10" ht="26.4" x14ac:dyDescent="0.25">
      <c r="A870" s="255" t="s">
        <v>4194</v>
      </c>
      <c r="B870" s="269" t="s">
        <v>5814</v>
      </c>
      <c r="C870" s="270" t="s">
        <v>5861</v>
      </c>
      <c r="D870" s="269" t="s">
        <v>5812</v>
      </c>
      <c r="E870" s="269" t="s">
        <v>5589</v>
      </c>
      <c r="F870" s="271" t="s">
        <v>5817</v>
      </c>
      <c r="G870" s="272" t="s">
        <v>33</v>
      </c>
      <c r="H870" s="273">
        <v>1.22</v>
      </c>
      <c r="I870" s="274">
        <v>18.62</v>
      </c>
      <c r="J870" s="275">
        <f>TRUNC(I870*H870,2)</f>
        <v>22.71</v>
      </c>
    </row>
    <row r="871" spans="1:10" ht="26.4" x14ac:dyDescent="0.25">
      <c r="A871" s="255" t="s">
        <v>4195</v>
      </c>
      <c r="B871" s="269" t="s">
        <v>5814</v>
      </c>
      <c r="C871" s="270" t="s">
        <v>5862</v>
      </c>
      <c r="D871" s="269" t="s">
        <v>5812</v>
      </c>
      <c r="E871" s="269" t="s">
        <v>5558</v>
      </c>
      <c r="F871" s="271" t="s">
        <v>5817</v>
      </c>
      <c r="G871" s="272" t="s">
        <v>33</v>
      </c>
      <c r="H871" s="273">
        <v>1.37</v>
      </c>
      <c r="I871" s="274">
        <v>11.13</v>
      </c>
      <c r="J871" s="275">
        <f>TRUNC(I871*H871,2)</f>
        <v>15.24</v>
      </c>
    </row>
    <row r="872" spans="1:10" ht="26.4" x14ac:dyDescent="0.25">
      <c r="A872" s="255" t="s">
        <v>4196</v>
      </c>
      <c r="B872" s="269" t="s">
        <v>5814</v>
      </c>
      <c r="C872" s="270" t="s">
        <v>6371</v>
      </c>
      <c r="D872" s="269" t="s">
        <v>5812</v>
      </c>
      <c r="E872" s="269" t="s">
        <v>5580</v>
      </c>
      <c r="F872" s="271" t="s">
        <v>5822</v>
      </c>
      <c r="G872" s="272" t="s">
        <v>5824</v>
      </c>
      <c r="H872" s="273">
        <v>0.02</v>
      </c>
      <c r="I872" s="274">
        <v>145.91</v>
      </c>
      <c r="J872" s="275">
        <f>TRUNC(I872*H872,2)</f>
        <v>2.91</v>
      </c>
    </row>
    <row r="873" spans="1:10" ht="26.4" x14ac:dyDescent="0.25">
      <c r="A873" s="255" t="s">
        <v>4197</v>
      </c>
      <c r="B873" s="269" t="s">
        <v>5814</v>
      </c>
      <c r="C873" s="270" t="s">
        <v>6443</v>
      </c>
      <c r="D873" s="269" t="s">
        <v>5812</v>
      </c>
      <c r="E873" s="269" t="s">
        <v>5598</v>
      </c>
      <c r="F873" s="271" t="s">
        <v>5822</v>
      </c>
      <c r="G873" s="272" t="s">
        <v>5564</v>
      </c>
      <c r="H873" s="273">
        <v>2.2999999999999998</v>
      </c>
      <c r="I873" s="274">
        <v>0.82</v>
      </c>
      <c r="J873" s="275">
        <f>TRUNC(I873*H873,2)</f>
        <v>1.88</v>
      </c>
    </row>
    <row r="874" spans="1:10" ht="26.4" x14ac:dyDescent="0.25">
      <c r="A874" s="255" t="s">
        <v>4198</v>
      </c>
      <c r="B874" s="269" t="s">
        <v>5814</v>
      </c>
      <c r="C874" s="270" t="s">
        <v>5869</v>
      </c>
      <c r="D874" s="269" t="s">
        <v>5812</v>
      </c>
      <c r="E874" s="269" t="s">
        <v>5599</v>
      </c>
      <c r="F874" s="271" t="s">
        <v>5822</v>
      </c>
      <c r="G874" s="272" t="s">
        <v>5564</v>
      </c>
      <c r="H874" s="273">
        <v>2.2999999999999998</v>
      </c>
      <c r="I874" s="274">
        <v>0.54</v>
      </c>
      <c r="J874" s="275">
        <f>TRUNC(I874*H874,2)</f>
        <v>1.24</v>
      </c>
    </row>
    <row r="875" spans="1:10" ht="26.4" x14ac:dyDescent="0.25">
      <c r="A875" s="255" t="s">
        <v>4199</v>
      </c>
      <c r="B875" s="269" t="s">
        <v>5814</v>
      </c>
      <c r="C875" s="270" t="s">
        <v>6447</v>
      </c>
      <c r="D875" s="269" t="s">
        <v>5812</v>
      </c>
      <c r="E875" s="269" t="s">
        <v>6448</v>
      </c>
      <c r="F875" s="271" t="s">
        <v>5822</v>
      </c>
      <c r="G875" s="272" t="s">
        <v>5573</v>
      </c>
      <c r="H875" s="273">
        <v>64.422392473118222</v>
      </c>
      <c r="I875" s="274">
        <v>0.33</v>
      </c>
      <c r="J875" s="275">
        <f>TRUNC(I875*H875,2)</f>
        <v>21.25</v>
      </c>
    </row>
    <row r="876" spans="1:10" ht="26.4" x14ac:dyDescent="0.25">
      <c r="A876" s="255" t="s">
        <v>4200</v>
      </c>
      <c r="B876" s="269" t="s">
        <v>5814</v>
      </c>
      <c r="C876" s="270" t="s">
        <v>6500</v>
      </c>
      <c r="D876" s="269" t="s">
        <v>5812</v>
      </c>
      <c r="E876" s="269" t="s">
        <v>6501</v>
      </c>
      <c r="F876" s="271" t="s">
        <v>5822</v>
      </c>
      <c r="G876" s="272" t="s">
        <v>5573</v>
      </c>
      <c r="H876" s="273">
        <v>1</v>
      </c>
      <c r="I876" s="274">
        <v>692.77</v>
      </c>
      <c r="J876" s="275">
        <f>TRUNC(I876*H876,2)</f>
        <v>692.77</v>
      </c>
    </row>
    <row r="877" spans="1:10" ht="13.8" x14ac:dyDescent="0.25">
      <c r="A877" s="255" t="s">
        <v>4202</v>
      </c>
      <c r="B877" s="276"/>
      <c r="C877" s="276"/>
      <c r="D877" s="276"/>
      <c r="E877" s="276"/>
      <c r="F877" s="276"/>
      <c r="G877" s="276"/>
      <c r="H877" s="277" t="s">
        <v>6038</v>
      </c>
      <c r="I877" s="278">
        <v>0</v>
      </c>
      <c r="J877" s="279">
        <f>SUM(J868:J876)</f>
        <v>760.79</v>
      </c>
    </row>
    <row r="878" spans="1:10" ht="13.8" x14ac:dyDescent="0.25">
      <c r="A878" s="255" t="s">
        <v>4203</v>
      </c>
      <c r="B878" s="262"/>
      <c r="C878" s="262"/>
      <c r="D878" s="262"/>
      <c r="E878" s="262"/>
      <c r="F878" s="262"/>
      <c r="G878" s="262"/>
      <c r="H878" s="262"/>
      <c r="I878" s="280"/>
      <c r="J878" s="262"/>
    </row>
    <row r="879" spans="1:10" ht="13.8" x14ac:dyDescent="0.25">
      <c r="A879" s="255" t="s">
        <v>4204</v>
      </c>
      <c r="B879" s="256" t="s">
        <v>6502</v>
      </c>
      <c r="C879" s="257" t="s">
        <v>5802</v>
      </c>
      <c r="D879" s="256" t="s">
        <v>5803</v>
      </c>
      <c r="E879" s="256" t="s">
        <v>5804</v>
      </c>
      <c r="F879" s="258" t="s">
        <v>5805</v>
      </c>
      <c r="G879" s="259" t="s">
        <v>5806</v>
      </c>
      <c r="H879" s="257" t="s">
        <v>5807</v>
      </c>
      <c r="I879" s="260" t="s">
        <v>5808</v>
      </c>
      <c r="J879" s="257" t="s">
        <v>5809</v>
      </c>
    </row>
    <row r="880" spans="1:10" ht="26.4" x14ac:dyDescent="0.25">
      <c r="A880" s="255" t="s">
        <v>4205</v>
      </c>
      <c r="B880" s="262" t="s">
        <v>5810</v>
      </c>
      <c r="C880" s="263" t="s">
        <v>6503</v>
      </c>
      <c r="D880" s="262" t="s">
        <v>5812</v>
      </c>
      <c r="E880" s="262" t="s">
        <v>372</v>
      </c>
      <c r="F880" s="264">
        <v>7</v>
      </c>
      <c r="G880" s="265" t="s">
        <v>6185</v>
      </c>
      <c r="H880" s="266">
        <v>1</v>
      </c>
      <c r="I880" s="267"/>
      <c r="J880" s="268"/>
    </row>
    <row r="881" spans="1:10" ht="26.4" x14ac:dyDescent="0.25">
      <c r="A881" s="255" t="s">
        <v>4206</v>
      </c>
      <c r="B881" s="269" t="s">
        <v>5814</v>
      </c>
      <c r="C881" s="270" t="s">
        <v>5834</v>
      </c>
      <c r="D881" s="269" t="s">
        <v>5812</v>
      </c>
      <c r="E881" s="269" t="s">
        <v>5613</v>
      </c>
      <c r="F881" s="271" t="s">
        <v>5817</v>
      </c>
      <c r="G881" s="272" t="s">
        <v>33</v>
      </c>
      <c r="H881" s="273">
        <v>0.15</v>
      </c>
      <c r="I881" s="274">
        <v>18.62</v>
      </c>
      <c r="J881" s="275">
        <f>TRUNC(I881*H881,2)</f>
        <v>2.79</v>
      </c>
    </row>
    <row r="882" spans="1:10" ht="26.4" x14ac:dyDescent="0.25">
      <c r="A882" s="255" t="s">
        <v>4207</v>
      </c>
      <c r="B882" s="269" t="s">
        <v>5814</v>
      </c>
      <c r="C882" s="270" t="s">
        <v>5861</v>
      </c>
      <c r="D882" s="269" t="s">
        <v>5812</v>
      </c>
      <c r="E882" s="269" t="s">
        <v>5589</v>
      </c>
      <c r="F882" s="271" t="s">
        <v>5817</v>
      </c>
      <c r="G882" s="272" t="s">
        <v>33</v>
      </c>
      <c r="H882" s="273">
        <v>1.22</v>
      </c>
      <c r="I882" s="274">
        <v>18.62</v>
      </c>
      <c r="J882" s="275">
        <f>TRUNC(I882*H882,2)</f>
        <v>22.71</v>
      </c>
    </row>
    <row r="883" spans="1:10" ht="26.4" x14ac:dyDescent="0.25">
      <c r="A883" s="255" t="s">
        <v>4208</v>
      </c>
      <c r="B883" s="269" t="s">
        <v>5814</v>
      </c>
      <c r="C883" s="270" t="s">
        <v>5862</v>
      </c>
      <c r="D883" s="269" t="s">
        <v>5812</v>
      </c>
      <c r="E883" s="269" t="s">
        <v>5558</v>
      </c>
      <c r="F883" s="271" t="s">
        <v>5817</v>
      </c>
      <c r="G883" s="272" t="s">
        <v>33</v>
      </c>
      <c r="H883" s="273">
        <v>1.37</v>
      </c>
      <c r="I883" s="274">
        <v>11.13</v>
      </c>
      <c r="J883" s="275">
        <f>TRUNC(I883*H883,2)</f>
        <v>15.24</v>
      </c>
    </row>
    <row r="884" spans="1:10" ht="26.4" x14ac:dyDescent="0.25">
      <c r="A884" s="255" t="s">
        <v>4209</v>
      </c>
      <c r="B884" s="269" t="s">
        <v>5814</v>
      </c>
      <c r="C884" s="270" t="s">
        <v>6371</v>
      </c>
      <c r="D884" s="269" t="s">
        <v>5812</v>
      </c>
      <c r="E884" s="269" t="s">
        <v>5580</v>
      </c>
      <c r="F884" s="271" t="s">
        <v>5822</v>
      </c>
      <c r="G884" s="272" t="s">
        <v>5824</v>
      </c>
      <c r="H884" s="273">
        <v>0.02</v>
      </c>
      <c r="I884" s="274">
        <v>145.91</v>
      </c>
      <c r="J884" s="275">
        <f>TRUNC(I884*H884,2)</f>
        <v>2.91</v>
      </c>
    </row>
    <row r="885" spans="1:10" ht="26.4" x14ac:dyDescent="0.25">
      <c r="A885" s="255" t="s">
        <v>4210</v>
      </c>
      <c r="B885" s="269" t="s">
        <v>5814</v>
      </c>
      <c r="C885" s="270" t="s">
        <v>6443</v>
      </c>
      <c r="D885" s="269" t="s">
        <v>5812</v>
      </c>
      <c r="E885" s="269" t="s">
        <v>5598</v>
      </c>
      <c r="F885" s="271" t="s">
        <v>5822</v>
      </c>
      <c r="G885" s="272" t="s">
        <v>5564</v>
      </c>
      <c r="H885" s="273">
        <v>2.2999999999999998</v>
      </c>
      <c r="I885" s="274">
        <v>0.82</v>
      </c>
      <c r="J885" s="275">
        <f>TRUNC(I885*H885,2)</f>
        <v>1.88</v>
      </c>
    </row>
    <row r="886" spans="1:10" ht="26.4" x14ac:dyDescent="0.25">
      <c r="A886" s="255" t="s">
        <v>4211</v>
      </c>
      <c r="B886" s="269" t="s">
        <v>5814</v>
      </c>
      <c r="C886" s="270" t="s">
        <v>5869</v>
      </c>
      <c r="D886" s="269" t="s">
        <v>5812</v>
      </c>
      <c r="E886" s="269" t="s">
        <v>5599</v>
      </c>
      <c r="F886" s="271" t="s">
        <v>5822</v>
      </c>
      <c r="G886" s="272" t="s">
        <v>5564</v>
      </c>
      <c r="H886" s="273">
        <v>2.2999999999999998</v>
      </c>
      <c r="I886" s="274">
        <v>0.54</v>
      </c>
      <c r="J886" s="275">
        <f>TRUNC(I886*H886,2)</f>
        <v>1.24</v>
      </c>
    </row>
    <row r="887" spans="1:10" ht="26.4" x14ac:dyDescent="0.25">
      <c r="A887" s="255" t="s">
        <v>4212</v>
      </c>
      <c r="B887" s="269" t="s">
        <v>5814</v>
      </c>
      <c r="C887" s="270" t="s">
        <v>6447</v>
      </c>
      <c r="D887" s="269" t="s">
        <v>5812</v>
      </c>
      <c r="E887" s="269" t="s">
        <v>6448</v>
      </c>
      <c r="F887" s="271" t="s">
        <v>5822</v>
      </c>
      <c r="G887" s="272" t="s">
        <v>5573</v>
      </c>
      <c r="H887" s="273">
        <v>64.422392473118222</v>
      </c>
      <c r="I887" s="274">
        <v>0.33</v>
      </c>
      <c r="J887" s="275">
        <f>TRUNC(I887*H887,2)</f>
        <v>21.25</v>
      </c>
    </row>
    <row r="888" spans="1:10" ht="26.4" x14ac:dyDescent="0.25">
      <c r="A888" s="255" t="s">
        <v>4213</v>
      </c>
      <c r="B888" s="269" t="s">
        <v>5814</v>
      </c>
      <c r="C888" s="270" t="s">
        <v>6504</v>
      </c>
      <c r="D888" s="269" t="s">
        <v>5812</v>
      </c>
      <c r="E888" s="269" t="s">
        <v>6505</v>
      </c>
      <c r="F888" s="271" t="s">
        <v>5822</v>
      </c>
      <c r="G888" s="272" t="s">
        <v>5573</v>
      </c>
      <c r="H888" s="273">
        <v>1</v>
      </c>
      <c r="I888" s="274">
        <v>679.94</v>
      </c>
      <c r="J888" s="275">
        <f>TRUNC(I888*H888,2)</f>
        <v>679.94</v>
      </c>
    </row>
    <row r="889" spans="1:10" ht="13.8" x14ac:dyDescent="0.25">
      <c r="A889" s="255" t="s">
        <v>4215</v>
      </c>
      <c r="B889" s="276"/>
      <c r="C889" s="276"/>
      <c r="D889" s="276"/>
      <c r="E889" s="276"/>
      <c r="F889" s="276"/>
      <c r="G889" s="276"/>
      <c r="H889" s="277" t="s">
        <v>6038</v>
      </c>
      <c r="I889" s="278">
        <v>0</v>
      </c>
      <c r="J889" s="279">
        <f>SUM(J880:J888)</f>
        <v>747.96</v>
      </c>
    </row>
    <row r="890" spans="1:10" ht="13.8" x14ac:dyDescent="0.25">
      <c r="A890" s="255" t="s">
        <v>4216</v>
      </c>
      <c r="B890" s="262"/>
      <c r="C890" s="262"/>
      <c r="D890" s="262"/>
      <c r="E890" s="262"/>
      <c r="F890" s="262"/>
      <c r="G890" s="262"/>
      <c r="H890" s="262"/>
      <c r="I890" s="280"/>
      <c r="J890" s="262"/>
    </row>
    <row r="891" spans="1:10" ht="13.8" x14ac:dyDescent="0.25">
      <c r="A891" s="255" t="s">
        <v>4217</v>
      </c>
      <c r="B891" s="256" t="s">
        <v>6506</v>
      </c>
      <c r="C891" s="257" t="s">
        <v>5802</v>
      </c>
      <c r="D891" s="256" t="s">
        <v>5803</v>
      </c>
      <c r="E891" s="256" t="s">
        <v>5804</v>
      </c>
      <c r="F891" s="258" t="s">
        <v>5805</v>
      </c>
      <c r="G891" s="259" t="s">
        <v>5806</v>
      </c>
      <c r="H891" s="257" t="s">
        <v>5807</v>
      </c>
      <c r="I891" s="260" t="s">
        <v>5808</v>
      </c>
      <c r="J891" s="257" t="s">
        <v>5809</v>
      </c>
    </row>
    <row r="892" spans="1:10" ht="26.4" x14ac:dyDescent="0.25">
      <c r="A892" s="255" t="s">
        <v>4218</v>
      </c>
      <c r="B892" s="262" t="s">
        <v>5810</v>
      </c>
      <c r="C892" s="263" t="s">
        <v>6507</v>
      </c>
      <c r="D892" s="262" t="s">
        <v>5812</v>
      </c>
      <c r="E892" s="262" t="s">
        <v>374</v>
      </c>
      <c r="F892" s="264">
        <v>7</v>
      </c>
      <c r="G892" s="265" t="s">
        <v>5573</v>
      </c>
      <c r="H892" s="266">
        <v>1</v>
      </c>
      <c r="I892" s="267"/>
      <c r="J892" s="268"/>
    </row>
    <row r="893" spans="1:10" ht="26.4" x14ac:dyDescent="0.25">
      <c r="A893" s="255" t="s">
        <v>4219</v>
      </c>
      <c r="B893" s="269" t="s">
        <v>5814</v>
      </c>
      <c r="C893" s="270" t="s">
        <v>5834</v>
      </c>
      <c r="D893" s="269" t="s">
        <v>5812</v>
      </c>
      <c r="E893" s="269" t="s">
        <v>5613</v>
      </c>
      <c r="F893" s="271" t="s">
        <v>5817</v>
      </c>
      <c r="G893" s="272" t="s">
        <v>33</v>
      </c>
      <c r="H893" s="273">
        <v>9.3722222222225884E-2</v>
      </c>
      <c r="I893" s="274">
        <v>18.62</v>
      </c>
      <c r="J893" s="275">
        <f>TRUNC(I893*H893,2)</f>
        <v>1.74</v>
      </c>
    </row>
    <row r="894" spans="1:10" ht="26.4" x14ac:dyDescent="0.25">
      <c r="A894" s="255" t="s">
        <v>4220</v>
      </c>
      <c r="B894" s="269" t="s">
        <v>5814</v>
      </c>
      <c r="C894" s="270" t="s">
        <v>5854</v>
      </c>
      <c r="D894" s="269" t="s">
        <v>5812</v>
      </c>
      <c r="E894" s="269" t="s">
        <v>5567</v>
      </c>
      <c r="F894" s="271" t="s">
        <v>5817</v>
      </c>
      <c r="G894" s="272" t="s">
        <v>33</v>
      </c>
      <c r="H894" s="273">
        <v>0.1</v>
      </c>
      <c r="I894" s="274">
        <v>12.28</v>
      </c>
      <c r="J894" s="275">
        <f>TRUNC(I894*H894,2)</f>
        <v>1.22</v>
      </c>
    </row>
    <row r="895" spans="1:10" ht="26.4" x14ac:dyDescent="0.25">
      <c r="A895" s="255" t="s">
        <v>4221</v>
      </c>
      <c r="B895" s="269" t="s">
        <v>5814</v>
      </c>
      <c r="C895" s="270" t="s">
        <v>6508</v>
      </c>
      <c r="D895" s="269" t="s">
        <v>5812</v>
      </c>
      <c r="E895" s="269" t="s">
        <v>6509</v>
      </c>
      <c r="F895" s="271" t="s">
        <v>5822</v>
      </c>
      <c r="G895" s="272" t="s">
        <v>5573</v>
      </c>
      <c r="H895" s="273">
        <v>1</v>
      </c>
      <c r="I895" s="274">
        <v>125.32</v>
      </c>
      <c r="J895" s="275">
        <f>TRUNC(I895*H895,2)</f>
        <v>125.32</v>
      </c>
    </row>
    <row r="896" spans="1:10" ht="13.8" x14ac:dyDescent="0.25">
      <c r="A896" s="255" t="s">
        <v>4223</v>
      </c>
      <c r="B896" s="276"/>
      <c r="C896" s="276"/>
      <c r="D896" s="276"/>
      <c r="E896" s="276"/>
      <c r="F896" s="276"/>
      <c r="G896" s="276"/>
      <c r="H896" s="277" t="s">
        <v>6038</v>
      </c>
      <c r="I896" s="278">
        <v>0</v>
      </c>
      <c r="J896" s="279">
        <f>SUM(J892:J895)</f>
        <v>128.28</v>
      </c>
    </row>
    <row r="897" spans="1:10" ht="13.8" x14ac:dyDescent="0.25">
      <c r="A897" s="255" t="s">
        <v>4224</v>
      </c>
      <c r="B897" s="262"/>
      <c r="C897" s="262"/>
      <c r="D897" s="262"/>
      <c r="E897" s="262"/>
      <c r="F897" s="262"/>
      <c r="G897" s="262"/>
      <c r="H897" s="262"/>
      <c r="I897" s="280"/>
      <c r="J897" s="262"/>
    </row>
    <row r="898" spans="1:10" ht="13.8" x14ac:dyDescent="0.25">
      <c r="A898" s="255" t="s">
        <v>4225</v>
      </c>
      <c r="B898" s="256" t="s">
        <v>6510</v>
      </c>
      <c r="C898" s="257" t="s">
        <v>5802</v>
      </c>
      <c r="D898" s="256" t="s">
        <v>5803</v>
      </c>
      <c r="E898" s="256" t="s">
        <v>5804</v>
      </c>
      <c r="F898" s="258" t="s">
        <v>5805</v>
      </c>
      <c r="G898" s="259" t="s">
        <v>5806</v>
      </c>
      <c r="H898" s="257" t="s">
        <v>5807</v>
      </c>
      <c r="I898" s="260" t="s">
        <v>5808</v>
      </c>
      <c r="J898" s="257" t="s">
        <v>5809</v>
      </c>
    </row>
    <row r="899" spans="1:10" ht="26.4" x14ac:dyDescent="0.25">
      <c r="A899" s="255" t="s">
        <v>4226</v>
      </c>
      <c r="B899" s="262" t="s">
        <v>5810</v>
      </c>
      <c r="C899" s="263" t="s">
        <v>6511</v>
      </c>
      <c r="D899" s="262" t="s">
        <v>5812</v>
      </c>
      <c r="E899" s="262" t="s">
        <v>382</v>
      </c>
      <c r="F899" s="264">
        <v>7</v>
      </c>
      <c r="G899" s="265" t="s">
        <v>6185</v>
      </c>
      <c r="H899" s="266">
        <v>1</v>
      </c>
      <c r="I899" s="267"/>
      <c r="J899" s="268"/>
    </row>
    <row r="900" spans="1:10" ht="26.4" x14ac:dyDescent="0.25">
      <c r="A900" s="255" t="s">
        <v>4227</v>
      </c>
      <c r="B900" s="269" t="s">
        <v>5814</v>
      </c>
      <c r="C900" s="270" t="s">
        <v>5854</v>
      </c>
      <c r="D900" s="269" t="s">
        <v>5812</v>
      </c>
      <c r="E900" s="269" t="s">
        <v>5567</v>
      </c>
      <c r="F900" s="271" t="s">
        <v>5817</v>
      </c>
      <c r="G900" s="272" t="s">
        <v>33</v>
      </c>
      <c r="H900" s="273">
        <v>1.5</v>
      </c>
      <c r="I900" s="274">
        <v>12.28</v>
      </c>
      <c r="J900" s="275">
        <f>TRUNC(I900*H900,2)</f>
        <v>18.420000000000002</v>
      </c>
    </row>
    <row r="901" spans="1:10" ht="26.4" x14ac:dyDescent="0.25">
      <c r="A901" s="255" t="s">
        <v>4228</v>
      </c>
      <c r="B901" s="269" t="s">
        <v>5814</v>
      </c>
      <c r="C901" s="270" t="s">
        <v>5834</v>
      </c>
      <c r="D901" s="269" t="s">
        <v>5812</v>
      </c>
      <c r="E901" s="269" t="s">
        <v>5613</v>
      </c>
      <c r="F901" s="271" t="s">
        <v>5817</v>
      </c>
      <c r="G901" s="272" t="s">
        <v>33</v>
      </c>
      <c r="H901" s="273">
        <v>1.3998214285714397</v>
      </c>
      <c r="I901" s="274">
        <v>18.62</v>
      </c>
      <c r="J901" s="275">
        <f>TRUNC(I901*H901,2)</f>
        <v>26.06</v>
      </c>
    </row>
    <row r="902" spans="1:10" ht="26.4" x14ac:dyDescent="0.25">
      <c r="A902" s="255" t="s">
        <v>4229</v>
      </c>
      <c r="B902" s="269" t="s">
        <v>5814</v>
      </c>
      <c r="C902" s="270" t="s">
        <v>6512</v>
      </c>
      <c r="D902" s="269" t="s">
        <v>5812</v>
      </c>
      <c r="E902" s="269" t="s">
        <v>6513</v>
      </c>
      <c r="F902" s="271" t="s">
        <v>5822</v>
      </c>
      <c r="G902" s="272" t="s">
        <v>5573</v>
      </c>
      <c r="H902" s="273">
        <v>1</v>
      </c>
      <c r="I902" s="274">
        <v>367.38</v>
      </c>
      <c r="J902" s="275">
        <f>TRUNC(I902*H902,2)</f>
        <v>367.38</v>
      </c>
    </row>
    <row r="903" spans="1:10" ht="13.8" x14ac:dyDescent="0.25">
      <c r="A903" s="255" t="s">
        <v>4231</v>
      </c>
      <c r="B903" s="276"/>
      <c r="C903" s="276"/>
      <c r="D903" s="276"/>
      <c r="E903" s="276"/>
      <c r="F903" s="276"/>
      <c r="G903" s="276"/>
      <c r="H903" s="277" t="s">
        <v>6038</v>
      </c>
      <c r="I903" s="278">
        <v>0</v>
      </c>
      <c r="J903" s="279">
        <f>SUM(J899:J902)</f>
        <v>411.86</v>
      </c>
    </row>
    <row r="904" spans="1:10" ht="13.8" x14ac:dyDescent="0.25">
      <c r="A904" s="255" t="s">
        <v>4232</v>
      </c>
      <c r="B904" s="262"/>
      <c r="C904" s="262"/>
      <c r="D904" s="262"/>
      <c r="E904" s="262"/>
      <c r="F904" s="262"/>
      <c r="G904" s="262"/>
      <c r="H904" s="262"/>
      <c r="I904" s="280"/>
      <c r="J904" s="262"/>
    </row>
    <row r="905" spans="1:10" ht="13.8" x14ac:dyDescent="0.25">
      <c r="A905" s="255" t="s">
        <v>4233</v>
      </c>
      <c r="B905" s="256" t="s">
        <v>6514</v>
      </c>
      <c r="C905" s="257" t="s">
        <v>5802</v>
      </c>
      <c r="D905" s="256" t="s">
        <v>5803</v>
      </c>
      <c r="E905" s="256" t="s">
        <v>5804</v>
      </c>
      <c r="F905" s="258" t="s">
        <v>5805</v>
      </c>
      <c r="G905" s="259" t="s">
        <v>5806</v>
      </c>
      <c r="H905" s="257" t="s">
        <v>5807</v>
      </c>
      <c r="I905" s="260" t="s">
        <v>5808</v>
      </c>
      <c r="J905" s="257" t="s">
        <v>5809</v>
      </c>
    </row>
    <row r="906" spans="1:10" ht="26.4" x14ac:dyDescent="0.25">
      <c r="A906" s="255" t="s">
        <v>4234</v>
      </c>
      <c r="B906" s="262" t="s">
        <v>5810</v>
      </c>
      <c r="C906" s="263" t="s">
        <v>6515</v>
      </c>
      <c r="D906" s="262" t="s">
        <v>5812</v>
      </c>
      <c r="E906" s="262" t="s">
        <v>384</v>
      </c>
      <c r="F906" s="264">
        <v>7</v>
      </c>
      <c r="G906" s="265" t="s">
        <v>6185</v>
      </c>
      <c r="H906" s="266">
        <v>1</v>
      </c>
      <c r="I906" s="267"/>
      <c r="J906" s="268"/>
    </row>
    <row r="907" spans="1:10" ht="26.4" x14ac:dyDescent="0.25">
      <c r="A907" s="255" t="s">
        <v>4235</v>
      </c>
      <c r="B907" s="269" t="s">
        <v>5814</v>
      </c>
      <c r="C907" s="270" t="s">
        <v>5834</v>
      </c>
      <c r="D907" s="269" t="s">
        <v>5812</v>
      </c>
      <c r="E907" s="269" t="s">
        <v>5613</v>
      </c>
      <c r="F907" s="271" t="s">
        <v>5817</v>
      </c>
      <c r="G907" s="272" t="s">
        <v>33</v>
      </c>
      <c r="H907" s="273">
        <v>0.2</v>
      </c>
      <c r="I907" s="274">
        <v>18.62</v>
      </c>
      <c r="J907" s="275">
        <f>TRUNC(I907*H907,2)</f>
        <v>3.72</v>
      </c>
    </row>
    <row r="908" spans="1:10" ht="26.4" x14ac:dyDescent="0.25">
      <c r="A908" s="255" t="s">
        <v>4236</v>
      </c>
      <c r="B908" s="269" t="s">
        <v>5814</v>
      </c>
      <c r="C908" s="270" t="s">
        <v>5854</v>
      </c>
      <c r="D908" s="269" t="s">
        <v>5812</v>
      </c>
      <c r="E908" s="269" t="s">
        <v>5567</v>
      </c>
      <c r="F908" s="271" t="s">
        <v>5817</v>
      </c>
      <c r="G908" s="272" t="s">
        <v>33</v>
      </c>
      <c r="H908" s="273">
        <v>0.1795999999999997</v>
      </c>
      <c r="I908" s="274">
        <v>12.28</v>
      </c>
      <c r="J908" s="275">
        <f>TRUNC(I908*H908,2)</f>
        <v>2.2000000000000002</v>
      </c>
    </row>
    <row r="909" spans="1:10" ht="26.4" x14ac:dyDescent="0.25">
      <c r="A909" s="255" t="s">
        <v>4237</v>
      </c>
      <c r="B909" s="269" t="s">
        <v>5814</v>
      </c>
      <c r="C909" s="270" t="s">
        <v>6516</v>
      </c>
      <c r="D909" s="269" t="s">
        <v>5812</v>
      </c>
      <c r="E909" s="269" t="s">
        <v>6517</v>
      </c>
      <c r="F909" s="271" t="s">
        <v>5822</v>
      </c>
      <c r="G909" s="272" t="s">
        <v>5573</v>
      </c>
      <c r="H909" s="273">
        <v>1</v>
      </c>
      <c r="I909" s="274">
        <v>42.49</v>
      </c>
      <c r="J909" s="275">
        <f>TRUNC(I909*H909,2)</f>
        <v>42.49</v>
      </c>
    </row>
    <row r="910" spans="1:10" ht="13.8" x14ac:dyDescent="0.25">
      <c r="A910" s="255" t="s">
        <v>4239</v>
      </c>
      <c r="B910" s="276"/>
      <c r="C910" s="276"/>
      <c r="D910" s="276"/>
      <c r="E910" s="276"/>
      <c r="F910" s="276"/>
      <c r="G910" s="276"/>
      <c r="H910" s="277" t="s">
        <v>6038</v>
      </c>
      <c r="I910" s="278">
        <v>0</v>
      </c>
      <c r="J910" s="279">
        <f>SUM(J906:J909)</f>
        <v>48.410000000000004</v>
      </c>
    </row>
    <row r="911" spans="1:10" ht="13.8" x14ac:dyDescent="0.25">
      <c r="A911" s="255" t="s">
        <v>4240</v>
      </c>
      <c r="B911" s="262"/>
      <c r="C911" s="262"/>
      <c r="D911" s="262"/>
      <c r="E911" s="262"/>
      <c r="F911" s="262"/>
      <c r="G911" s="262"/>
      <c r="H911" s="262"/>
      <c r="I911" s="280"/>
      <c r="J911" s="262"/>
    </row>
    <row r="912" spans="1:10" ht="13.8" x14ac:dyDescent="0.25">
      <c r="A912" s="255" t="s">
        <v>4241</v>
      </c>
      <c r="B912" s="256" t="s">
        <v>6518</v>
      </c>
      <c r="C912" s="257" t="s">
        <v>5802</v>
      </c>
      <c r="D912" s="256" t="s">
        <v>5803</v>
      </c>
      <c r="E912" s="256" t="s">
        <v>5804</v>
      </c>
      <c r="F912" s="258" t="s">
        <v>5805</v>
      </c>
      <c r="G912" s="259" t="s">
        <v>5806</v>
      </c>
      <c r="H912" s="257" t="s">
        <v>5807</v>
      </c>
      <c r="I912" s="260" t="s">
        <v>5808</v>
      </c>
      <c r="J912" s="257" t="s">
        <v>5809</v>
      </c>
    </row>
    <row r="913" spans="1:10" ht="26.4" x14ac:dyDescent="0.25">
      <c r="A913" s="255" t="s">
        <v>4242</v>
      </c>
      <c r="B913" s="262" t="s">
        <v>5810</v>
      </c>
      <c r="C913" s="263" t="s">
        <v>6519</v>
      </c>
      <c r="D913" s="262" t="s">
        <v>5812</v>
      </c>
      <c r="E913" s="262" t="s">
        <v>386</v>
      </c>
      <c r="F913" s="264">
        <v>7</v>
      </c>
      <c r="G913" s="265" t="s">
        <v>6185</v>
      </c>
      <c r="H913" s="266">
        <v>1</v>
      </c>
      <c r="I913" s="267"/>
      <c r="J913" s="268"/>
    </row>
    <row r="914" spans="1:10" ht="26.4" x14ac:dyDescent="0.25">
      <c r="A914" s="255" t="s">
        <v>4243</v>
      </c>
      <c r="B914" s="269" t="s">
        <v>5814</v>
      </c>
      <c r="C914" s="270" t="s">
        <v>5834</v>
      </c>
      <c r="D914" s="269" t="s">
        <v>5812</v>
      </c>
      <c r="E914" s="269" t="s">
        <v>5613</v>
      </c>
      <c r="F914" s="271" t="s">
        <v>5817</v>
      </c>
      <c r="G914" s="272" t="s">
        <v>33</v>
      </c>
      <c r="H914" s="273">
        <v>0.2</v>
      </c>
      <c r="I914" s="274">
        <v>18.62</v>
      </c>
      <c r="J914" s="275">
        <f>TRUNC(I914*H914,2)</f>
        <v>3.72</v>
      </c>
    </row>
    <row r="915" spans="1:10" ht="26.4" x14ac:dyDescent="0.25">
      <c r="A915" s="255" t="s">
        <v>4244</v>
      </c>
      <c r="B915" s="269" t="s">
        <v>5814</v>
      </c>
      <c r="C915" s="270" t="s">
        <v>5854</v>
      </c>
      <c r="D915" s="269" t="s">
        <v>5812</v>
      </c>
      <c r="E915" s="269" t="s">
        <v>5567</v>
      </c>
      <c r="F915" s="271" t="s">
        <v>5817</v>
      </c>
      <c r="G915" s="272" t="s">
        <v>33</v>
      </c>
      <c r="H915" s="273">
        <v>0.17960000000000026</v>
      </c>
      <c r="I915" s="274">
        <v>12.28</v>
      </c>
      <c r="J915" s="275">
        <f>TRUNC(I915*H915,2)</f>
        <v>2.2000000000000002</v>
      </c>
    </row>
    <row r="916" spans="1:10" ht="26.4" x14ac:dyDescent="0.25">
      <c r="A916" s="255" t="s">
        <v>4245</v>
      </c>
      <c r="B916" s="269" t="s">
        <v>5814</v>
      </c>
      <c r="C916" s="270" t="s">
        <v>6520</v>
      </c>
      <c r="D916" s="269" t="s">
        <v>5812</v>
      </c>
      <c r="E916" s="269" t="s">
        <v>6521</v>
      </c>
      <c r="F916" s="271" t="s">
        <v>5822</v>
      </c>
      <c r="G916" s="272" t="s">
        <v>5573</v>
      </c>
      <c r="H916" s="273">
        <v>1</v>
      </c>
      <c r="I916" s="274">
        <v>44.08</v>
      </c>
      <c r="J916" s="275">
        <f>TRUNC(I916*H916,2)</f>
        <v>44.08</v>
      </c>
    </row>
    <row r="917" spans="1:10" ht="13.8" x14ac:dyDescent="0.25">
      <c r="A917" s="255" t="s">
        <v>4247</v>
      </c>
      <c r="B917" s="276"/>
      <c r="C917" s="276"/>
      <c r="D917" s="276"/>
      <c r="E917" s="276"/>
      <c r="F917" s="276"/>
      <c r="G917" s="276"/>
      <c r="H917" s="277" t="s">
        <v>6038</v>
      </c>
      <c r="I917" s="278">
        <v>0</v>
      </c>
      <c r="J917" s="279">
        <f>SUM(J913:J916)</f>
        <v>50</v>
      </c>
    </row>
    <row r="918" spans="1:10" ht="13.8" x14ac:dyDescent="0.25">
      <c r="A918" s="255" t="s">
        <v>4248</v>
      </c>
      <c r="B918" s="262"/>
      <c r="C918" s="262"/>
      <c r="D918" s="262"/>
      <c r="E918" s="262"/>
      <c r="F918" s="262"/>
      <c r="G918" s="262"/>
      <c r="H918" s="262"/>
      <c r="I918" s="280"/>
      <c r="J918" s="262"/>
    </row>
    <row r="919" spans="1:10" ht="13.8" x14ac:dyDescent="0.25">
      <c r="A919" s="255" t="s">
        <v>4249</v>
      </c>
      <c r="B919" s="256" t="s">
        <v>6522</v>
      </c>
      <c r="C919" s="257" t="s">
        <v>5802</v>
      </c>
      <c r="D919" s="256" t="s">
        <v>5803</v>
      </c>
      <c r="E919" s="256" t="s">
        <v>5804</v>
      </c>
      <c r="F919" s="258" t="s">
        <v>5805</v>
      </c>
      <c r="G919" s="259" t="s">
        <v>5806</v>
      </c>
      <c r="H919" s="257" t="s">
        <v>5807</v>
      </c>
      <c r="I919" s="260" t="s">
        <v>5808</v>
      </c>
      <c r="J919" s="257" t="s">
        <v>5809</v>
      </c>
    </row>
    <row r="920" spans="1:10" ht="26.4" x14ac:dyDescent="0.25">
      <c r="A920" s="255" t="s">
        <v>4250</v>
      </c>
      <c r="B920" s="262" t="s">
        <v>5810</v>
      </c>
      <c r="C920" s="263" t="s">
        <v>6523</v>
      </c>
      <c r="D920" s="262" t="s">
        <v>5812</v>
      </c>
      <c r="E920" s="262" t="s">
        <v>388</v>
      </c>
      <c r="F920" s="264">
        <v>7</v>
      </c>
      <c r="G920" s="265" t="s">
        <v>6185</v>
      </c>
      <c r="H920" s="266">
        <v>1</v>
      </c>
      <c r="I920" s="267"/>
      <c r="J920" s="268"/>
    </row>
    <row r="921" spans="1:10" ht="26.4" x14ac:dyDescent="0.25">
      <c r="A921" s="255" t="s">
        <v>4251</v>
      </c>
      <c r="B921" s="269" t="s">
        <v>5814</v>
      </c>
      <c r="C921" s="270" t="s">
        <v>5854</v>
      </c>
      <c r="D921" s="269" t="s">
        <v>5812</v>
      </c>
      <c r="E921" s="269" t="s">
        <v>5567</v>
      </c>
      <c r="F921" s="271" t="s">
        <v>5817</v>
      </c>
      <c r="G921" s="272" t="s">
        <v>33</v>
      </c>
      <c r="H921" s="273">
        <v>0.2</v>
      </c>
      <c r="I921" s="274">
        <v>12.28</v>
      </c>
      <c r="J921" s="275">
        <f>TRUNC(I921*H921,2)</f>
        <v>2.4500000000000002</v>
      </c>
    </row>
    <row r="922" spans="1:10" ht="26.4" x14ac:dyDescent="0.25">
      <c r="A922" s="255" t="s">
        <v>4252</v>
      </c>
      <c r="B922" s="269" t="s">
        <v>5814</v>
      </c>
      <c r="C922" s="270" t="s">
        <v>5834</v>
      </c>
      <c r="D922" s="269" t="s">
        <v>5812</v>
      </c>
      <c r="E922" s="269" t="s">
        <v>5613</v>
      </c>
      <c r="F922" s="271" t="s">
        <v>5817</v>
      </c>
      <c r="G922" s="272" t="s">
        <v>33</v>
      </c>
      <c r="H922" s="273">
        <v>0.18639473684210445</v>
      </c>
      <c r="I922" s="274">
        <v>18.62</v>
      </c>
      <c r="J922" s="275">
        <f>TRUNC(I922*H922,2)</f>
        <v>3.47</v>
      </c>
    </row>
    <row r="923" spans="1:10" ht="26.4" x14ac:dyDescent="0.25">
      <c r="A923" s="255" t="s">
        <v>4253</v>
      </c>
      <c r="B923" s="269" t="s">
        <v>5814</v>
      </c>
      <c r="C923" s="270" t="s">
        <v>6524</v>
      </c>
      <c r="D923" s="269" t="s">
        <v>5812</v>
      </c>
      <c r="E923" s="269" t="s">
        <v>6525</v>
      </c>
      <c r="F923" s="271" t="s">
        <v>5822</v>
      </c>
      <c r="G923" s="272" t="s">
        <v>5573</v>
      </c>
      <c r="H923" s="273">
        <v>1</v>
      </c>
      <c r="I923" s="274">
        <v>47.52</v>
      </c>
      <c r="J923" s="275">
        <f>TRUNC(I923*H923,2)</f>
        <v>47.52</v>
      </c>
    </row>
    <row r="924" spans="1:10" ht="13.8" x14ac:dyDescent="0.25">
      <c r="A924" s="255" t="s">
        <v>4255</v>
      </c>
      <c r="B924" s="276"/>
      <c r="C924" s="276"/>
      <c r="D924" s="276"/>
      <c r="E924" s="276"/>
      <c r="F924" s="276"/>
      <c r="G924" s="276"/>
      <c r="H924" s="277" t="s">
        <v>6038</v>
      </c>
      <c r="I924" s="278">
        <v>0</v>
      </c>
      <c r="J924" s="279">
        <f>SUM(J920:J923)</f>
        <v>53.440000000000005</v>
      </c>
    </row>
    <row r="925" spans="1:10" ht="13.8" x14ac:dyDescent="0.25">
      <c r="A925" s="255" t="s">
        <v>4256</v>
      </c>
      <c r="B925" s="262"/>
      <c r="C925" s="262"/>
      <c r="D925" s="262"/>
      <c r="E925" s="262"/>
      <c r="F925" s="262"/>
      <c r="G925" s="262"/>
      <c r="H925" s="262"/>
      <c r="I925" s="280"/>
      <c r="J925" s="262"/>
    </row>
    <row r="926" spans="1:10" ht="13.8" x14ac:dyDescent="0.25">
      <c r="A926" s="255" t="s">
        <v>4257</v>
      </c>
      <c r="B926" s="256" t="s">
        <v>6526</v>
      </c>
      <c r="C926" s="257" t="s">
        <v>5802</v>
      </c>
      <c r="D926" s="256" t="s">
        <v>5803</v>
      </c>
      <c r="E926" s="256" t="s">
        <v>5804</v>
      </c>
      <c r="F926" s="258" t="s">
        <v>5805</v>
      </c>
      <c r="G926" s="259" t="s">
        <v>5806</v>
      </c>
      <c r="H926" s="257" t="s">
        <v>5807</v>
      </c>
      <c r="I926" s="260" t="s">
        <v>5808</v>
      </c>
      <c r="J926" s="257" t="s">
        <v>5809</v>
      </c>
    </row>
    <row r="927" spans="1:10" ht="26.4" x14ac:dyDescent="0.25">
      <c r="A927" s="255" t="s">
        <v>4258</v>
      </c>
      <c r="B927" s="262" t="s">
        <v>5810</v>
      </c>
      <c r="C927" s="263" t="s">
        <v>6527</v>
      </c>
      <c r="D927" s="262" t="s">
        <v>5812</v>
      </c>
      <c r="E927" s="262" t="s">
        <v>390</v>
      </c>
      <c r="F927" s="264">
        <v>7</v>
      </c>
      <c r="G927" s="265" t="s">
        <v>5573</v>
      </c>
      <c r="H927" s="266">
        <v>1</v>
      </c>
      <c r="I927" s="267"/>
      <c r="J927" s="268"/>
    </row>
    <row r="928" spans="1:10" ht="26.4" x14ac:dyDescent="0.25">
      <c r="A928" s="255" t="s">
        <v>4259</v>
      </c>
      <c r="B928" s="269" t="s">
        <v>5814</v>
      </c>
      <c r="C928" s="270" t="s">
        <v>5854</v>
      </c>
      <c r="D928" s="269" t="s">
        <v>5812</v>
      </c>
      <c r="E928" s="269" t="s">
        <v>5567</v>
      </c>
      <c r="F928" s="271" t="s">
        <v>5817</v>
      </c>
      <c r="G928" s="272" t="s">
        <v>33</v>
      </c>
      <c r="H928" s="273">
        <v>0.4</v>
      </c>
      <c r="I928" s="274">
        <v>12.28</v>
      </c>
      <c r="J928" s="275">
        <f>TRUNC(I928*H928,2)</f>
        <v>4.91</v>
      </c>
    </row>
    <row r="929" spans="1:10" ht="26.4" x14ac:dyDescent="0.25">
      <c r="A929" s="255" t="s">
        <v>4260</v>
      </c>
      <c r="B929" s="269" t="s">
        <v>5814</v>
      </c>
      <c r="C929" s="270" t="s">
        <v>5834</v>
      </c>
      <c r="D929" s="269" t="s">
        <v>5812</v>
      </c>
      <c r="E929" s="269" t="s">
        <v>5613</v>
      </c>
      <c r="F929" s="271" t="s">
        <v>5817</v>
      </c>
      <c r="G929" s="272" t="s">
        <v>33</v>
      </c>
      <c r="H929" s="273">
        <v>0.3730310559006213</v>
      </c>
      <c r="I929" s="274">
        <v>18.62</v>
      </c>
      <c r="J929" s="275">
        <f>TRUNC(I929*H929,2)</f>
        <v>6.94</v>
      </c>
    </row>
    <row r="930" spans="1:10" ht="26.4" x14ac:dyDescent="0.25">
      <c r="A930" s="255" t="s">
        <v>4261</v>
      </c>
      <c r="B930" s="269" t="s">
        <v>5814</v>
      </c>
      <c r="C930" s="270" t="s">
        <v>6528</v>
      </c>
      <c r="D930" s="269" t="s">
        <v>5812</v>
      </c>
      <c r="E930" s="269" t="s">
        <v>6529</v>
      </c>
      <c r="F930" s="271" t="s">
        <v>5822</v>
      </c>
      <c r="G930" s="272" t="s">
        <v>5573</v>
      </c>
      <c r="H930" s="273">
        <v>1</v>
      </c>
      <c r="I930" s="274">
        <v>5.84</v>
      </c>
      <c r="J930" s="275">
        <f>TRUNC(I930*H930,2)</f>
        <v>5.84</v>
      </c>
    </row>
    <row r="931" spans="1:10" ht="13.8" x14ac:dyDescent="0.25">
      <c r="A931" s="255" t="s">
        <v>4263</v>
      </c>
      <c r="B931" s="276"/>
      <c r="C931" s="276"/>
      <c r="D931" s="276"/>
      <c r="E931" s="276"/>
      <c r="F931" s="276"/>
      <c r="G931" s="276"/>
      <c r="H931" s="277" t="s">
        <v>6038</v>
      </c>
      <c r="I931" s="278">
        <v>0</v>
      </c>
      <c r="J931" s="279">
        <f>SUM(J927:J930)</f>
        <v>17.690000000000001</v>
      </c>
    </row>
    <row r="932" spans="1:10" ht="13.8" x14ac:dyDescent="0.25">
      <c r="A932" s="255" t="s">
        <v>4264</v>
      </c>
      <c r="B932" s="262"/>
      <c r="C932" s="262"/>
      <c r="D932" s="262"/>
      <c r="E932" s="262"/>
      <c r="F932" s="262"/>
      <c r="G932" s="262"/>
      <c r="H932" s="262"/>
      <c r="I932" s="280"/>
      <c r="J932" s="262"/>
    </row>
    <row r="933" spans="1:10" ht="13.8" x14ac:dyDescent="0.25">
      <c r="A933" s="255" t="s">
        <v>4265</v>
      </c>
      <c r="B933" s="256" t="s">
        <v>6530</v>
      </c>
      <c r="C933" s="257" t="s">
        <v>5802</v>
      </c>
      <c r="D933" s="256" t="s">
        <v>5803</v>
      </c>
      <c r="E933" s="256" t="s">
        <v>5804</v>
      </c>
      <c r="F933" s="258" t="s">
        <v>5805</v>
      </c>
      <c r="G933" s="259" t="s">
        <v>5806</v>
      </c>
      <c r="H933" s="257" t="s">
        <v>5807</v>
      </c>
      <c r="I933" s="260" t="s">
        <v>5808</v>
      </c>
      <c r="J933" s="257" t="s">
        <v>5809</v>
      </c>
    </row>
    <row r="934" spans="1:10" ht="26.4" x14ac:dyDescent="0.25">
      <c r="A934" s="255" t="s">
        <v>4266</v>
      </c>
      <c r="B934" s="262" t="s">
        <v>5810</v>
      </c>
      <c r="C934" s="263" t="s">
        <v>6531</v>
      </c>
      <c r="D934" s="262" t="s">
        <v>5812</v>
      </c>
      <c r="E934" s="262" t="s">
        <v>392</v>
      </c>
      <c r="F934" s="264">
        <v>7</v>
      </c>
      <c r="G934" s="265" t="s">
        <v>6185</v>
      </c>
      <c r="H934" s="266">
        <v>1</v>
      </c>
      <c r="I934" s="267"/>
      <c r="J934" s="268"/>
    </row>
    <row r="935" spans="1:10" ht="26.4" x14ac:dyDescent="0.25">
      <c r="A935" s="255" t="s">
        <v>4267</v>
      </c>
      <c r="B935" s="269" t="s">
        <v>5814</v>
      </c>
      <c r="C935" s="270" t="s">
        <v>5854</v>
      </c>
      <c r="D935" s="269" t="s">
        <v>5812</v>
      </c>
      <c r="E935" s="269" t="s">
        <v>5567</v>
      </c>
      <c r="F935" s="271" t="s">
        <v>5817</v>
      </c>
      <c r="G935" s="272" t="s">
        <v>33</v>
      </c>
      <c r="H935" s="273">
        <v>0.45</v>
      </c>
      <c r="I935" s="274">
        <v>12.28</v>
      </c>
      <c r="J935" s="275">
        <f>TRUNC(I935*H935,2)</f>
        <v>5.52</v>
      </c>
    </row>
    <row r="936" spans="1:10" ht="26.4" x14ac:dyDescent="0.25">
      <c r="A936" s="255" t="s">
        <v>4268</v>
      </c>
      <c r="B936" s="269" t="s">
        <v>5814</v>
      </c>
      <c r="C936" s="270" t="s">
        <v>5834</v>
      </c>
      <c r="D936" s="269" t="s">
        <v>5812</v>
      </c>
      <c r="E936" s="269" t="s">
        <v>5613</v>
      </c>
      <c r="F936" s="271" t="s">
        <v>5817</v>
      </c>
      <c r="G936" s="272" t="s">
        <v>33</v>
      </c>
      <c r="H936" s="273">
        <v>0.42014158163265236</v>
      </c>
      <c r="I936" s="274">
        <v>18.62</v>
      </c>
      <c r="J936" s="275">
        <f>TRUNC(I936*H936,2)</f>
        <v>7.82</v>
      </c>
    </row>
    <row r="937" spans="1:10" ht="26.4" x14ac:dyDescent="0.25">
      <c r="A937" s="255" t="s">
        <v>4269</v>
      </c>
      <c r="B937" s="269" t="s">
        <v>5814</v>
      </c>
      <c r="C937" s="270" t="s">
        <v>6532</v>
      </c>
      <c r="D937" s="269" t="s">
        <v>5812</v>
      </c>
      <c r="E937" s="269" t="s">
        <v>392</v>
      </c>
      <c r="F937" s="271" t="s">
        <v>5822</v>
      </c>
      <c r="G937" s="272" t="s">
        <v>5573</v>
      </c>
      <c r="H937" s="273">
        <v>1</v>
      </c>
      <c r="I937" s="274">
        <v>9.65</v>
      </c>
      <c r="J937" s="275">
        <f>TRUNC(I937*H937,2)</f>
        <v>9.65</v>
      </c>
    </row>
    <row r="938" spans="1:10" ht="13.8" x14ac:dyDescent="0.25">
      <c r="A938" s="255" t="s">
        <v>4271</v>
      </c>
      <c r="B938" s="276"/>
      <c r="C938" s="276"/>
      <c r="D938" s="276"/>
      <c r="E938" s="276"/>
      <c r="F938" s="276"/>
      <c r="G938" s="276"/>
      <c r="H938" s="277" t="s">
        <v>6038</v>
      </c>
      <c r="I938" s="278">
        <v>0</v>
      </c>
      <c r="J938" s="279">
        <f>SUM(J934:J937)</f>
        <v>22.990000000000002</v>
      </c>
    </row>
    <row r="939" spans="1:10" ht="13.8" x14ac:dyDescent="0.25">
      <c r="A939" s="255" t="s">
        <v>4272</v>
      </c>
      <c r="B939" s="262"/>
      <c r="C939" s="262"/>
      <c r="D939" s="262"/>
      <c r="E939" s="262"/>
      <c r="F939" s="262"/>
      <c r="G939" s="262"/>
      <c r="H939" s="262"/>
      <c r="I939" s="280"/>
      <c r="J939" s="262"/>
    </row>
    <row r="940" spans="1:10" ht="13.8" x14ac:dyDescent="0.25">
      <c r="A940" s="255" t="s">
        <v>4273</v>
      </c>
      <c r="B940" s="256" t="s">
        <v>6533</v>
      </c>
      <c r="C940" s="257" t="s">
        <v>5802</v>
      </c>
      <c r="D940" s="256" t="s">
        <v>5803</v>
      </c>
      <c r="E940" s="256" t="s">
        <v>5804</v>
      </c>
      <c r="F940" s="258" t="s">
        <v>5805</v>
      </c>
      <c r="G940" s="259" t="s">
        <v>5806</v>
      </c>
      <c r="H940" s="257" t="s">
        <v>5807</v>
      </c>
      <c r="I940" s="260" t="s">
        <v>5808</v>
      </c>
      <c r="J940" s="257" t="s">
        <v>5809</v>
      </c>
    </row>
    <row r="941" spans="1:10" ht="26.4" x14ac:dyDescent="0.25">
      <c r="A941" s="255" t="s">
        <v>4274</v>
      </c>
      <c r="B941" s="262" t="s">
        <v>5810</v>
      </c>
      <c r="C941" s="263" t="s">
        <v>6534</v>
      </c>
      <c r="D941" s="262" t="s">
        <v>5812</v>
      </c>
      <c r="E941" s="262" t="s">
        <v>394</v>
      </c>
      <c r="F941" s="264">
        <v>7</v>
      </c>
      <c r="G941" s="265" t="s">
        <v>6185</v>
      </c>
      <c r="H941" s="266">
        <v>1</v>
      </c>
      <c r="I941" s="267"/>
      <c r="J941" s="268"/>
    </row>
    <row r="942" spans="1:10" ht="26.4" x14ac:dyDescent="0.25">
      <c r="A942" s="255" t="s">
        <v>4275</v>
      </c>
      <c r="B942" s="269" t="s">
        <v>5814</v>
      </c>
      <c r="C942" s="270" t="s">
        <v>5834</v>
      </c>
      <c r="D942" s="269" t="s">
        <v>5812</v>
      </c>
      <c r="E942" s="269" t="s">
        <v>5613</v>
      </c>
      <c r="F942" s="271" t="s">
        <v>5817</v>
      </c>
      <c r="G942" s="272" t="s">
        <v>33</v>
      </c>
      <c r="H942" s="273">
        <v>0.3</v>
      </c>
      <c r="I942" s="274">
        <v>18.62</v>
      </c>
      <c r="J942" s="275">
        <f>TRUNC(I942*H942,2)</f>
        <v>5.58</v>
      </c>
    </row>
    <row r="943" spans="1:10" ht="26.4" x14ac:dyDescent="0.25">
      <c r="A943" s="255" t="s">
        <v>4276</v>
      </c>
      <c r="B943" s="269" t="s">
        <v>5814</v>
      </c>
      <c r="C943" s="270" t="s">
        <v>5854</v>
      </c>
      <c r="D943" s="269" t="s">
        <v>5812</v>
      </c>
      <c r="E943" s="269" t="s">
        <v>5567</v>
      </c>
      <c r="F943" s="271" t="s">
        <v>5817</v>
      </c>
      <c r="G943" s="272" t="s">
        <v>33</v>
      </c>
      <c r="H943" s="273">
        <v>0.26977499999999949</v>
      </c>
      <c r="I943" s="274">
        <v>12.28</v>
      </c>
      <c r="J943" s="275">
        <f>TRUNC(I943*H943,2)</f>
        <v>3.31</v>
      </c>
    </row>
    <row r="944" spans="1:10" ht="26.4" x14ac:dyDescent="0.25">
      <c r="A944" s="255" t="s">
        <v>4277</v>
      </c>
      <c r="B944" s="269" t="s">
        <v>5814</v>
      </c>
      <c r="C944" s="270" t="s">
        <v>6535</v>
      </c>
      <c r="D944" s="269" t="s">
        <v>5812</v>
      </c>
      <c r="E944" s="269" t="s">
        <v>394</v>
      </c>
      <c r="F944" s="271" t="s">
        <v>5822</v>
      </c>
      <c r="G944" s="272" t="s">
        <v>5573</v>
      </c>
      <c r="H944" s="273">
        <v>1</v>
      </c>
      <c r="I944" s="274">
        <v>9.1999999999999993</v>
      </c>
      <c r="J944" s="275">
        <f>TRUNC(I944*H944,2)</f>
        <v>9.1999999999999993</v>
      </c>
    </row>
    <row r="945" spans="1:10" ht="13.8" x14ac:dyDescent="0.25">
      <c r="A945" s="255" t="s">
        <v>4279</v>
      </c>
      <c r="B945" s="276"/>
      <c r="C945" s="276"/>
      <c r="D945" s="276"/>
      <c r="E945" s="276"/>
      <c r="F945" s="276"/>
      <c r="G945" s="276"/>
      <c r="H945" s="277" t="s">
        <v>6038</v>
      </c>
      <c r="I945" s="278">
        <v>0</v>
      </c>
      <c r="J945" s="279">
        <f>SUM(J941:J944)</f>
        <v>18.09</v>
      </c>
    </row>
    <row r="946" spans="1:10" ht="13.8" x14ac:dyDescent="0.25">
      <c r="A946" s="255" t="s">
        <v>4280</v>
      </c>
      <c r="B946" s="262"/>
      <c r="C946" s="262"/>
      <c r="D946" s="262"/>
      <c r="E946" s="262"/>
      <c r="F946" s="262"/>
      <c r="G946" s="262"/>
      <c r="H946" s="262"/>
      <c r="I946" s="280"/>
      <c r="J946" s="262"/>
    </row>
    <row r="947" spans="1:10" ht="13.8" x14ac:dyDescent="0.25">
      <c r="A947" s="255" t="s">
        <v>4281</v>
      </c>
      <c r="B947" s="256" t="s">
        <v>6536</v>
      </c>
      <c r="C947" s="257" t="s">
        <v>5802</v>
      </c>
      <c r="D947" s="256" t="s">
        <v>5803</v>
      </c>
      <c r="E947" s="256" t="s">
        <v>5804</v>
      </c>
      <c r="F947" s="258" t="s">
        <v>5805</v>
      </c>
      <c r="G947" s="259" t="s">
        <v>5806</v>
      </c>
      <c r="H947" s="257" t="s">
        <v>5807</v>
      </c>
      <c r="I947" s="260" t="s">
        <v>5808</v>
      </c>
      <c r="J947" s="257" t="s">
        <v>5809</v>
      </c>
    </row>
    <row r="948" spans="1:10" ht="26.4" x14ac:dyDescent="0.25">
      <c r="A948" s="255" t="s">
        <v>4282</v>
      </c>
      <c r="B948" s="262" t="s">
        <v>5810</v>
      </c>
      <c r="C948" s="263" t="s">
        <v>6537</v>
      </c>
      <c r="D948" s="262" t="s">
        <v>5812</v>
      </c>
      <c r="E948" s="262" t="s">
        <v>396</v>
      </c>
      <c r="F948" s="264">
        <v>7</v>
      </c>
      <c r="G948" s="265" t="s">
        <v>6185</v>
      </c>
      <c r="H948" s="266">
        <v>1</v>
      </c>
      <c r="I948" s="267"/>
      <c r="J948" s="268"/>
    </row>
    <row r="949" spans="1:10" ht="26.4" x14ac:dyDescent="0.25">
      <c r="A949" s="255" t="s">
        <v>4283</v>
      </c>
      <c r="B949" s="269" t="s">
        <v>5814</v>
      </c>
      <c r="C949" s="270" t="s">
        <v>5834</v>
      </c>
      <c r="D949" s="269" t="s">
        <v>5812</v>
      </c>
      <c r="E949" s="269" t="s">
        <v>5613</v>
      </c>
      <c r="F949" s="271" t="s">
        <v>5817</v>
      </c>
      <c r="G949" s="272" t="s">
        <v>33</v>
      </c>
      <c r="H949" s="273">
        <v>0.4</v>
      </c>
      <c r="I949" s="274">
        <v>18.62</v>
      </c>
      <c r="J949" s="275">
        <f>TRUNC(I949*H949,2)</f>
        <v>7.44</v>
      </c>
    </row>
    <row r="950" spans="1:10" ht="26.4" x14ac:dyDescent="0.25">
      <c r="A950" s="255" t="s">
        <v>4284</v>
      </c>
      <c r="B950" s="269" t="s">
        <v>5814</v>
      </c>
      <c r="C950" s="270" t="s">
        <v>5854</v>
      </c>
      <c r="D950" s="269" t="s">
        <v>5812</v>
      </c>
      <c r="E950" s="269" t="s">
        <v>5567</v>
      </c>
      <c r="F950" s="271" t="s">
        <v>5817</v>
      </c>
      <c r="G950" s="272" t="s">
        <v>33</v>
      </c>
      <c r="H950" s="273">
        <v>0.35918181818181888</v>
      </c>
      <c r="I950" s="274">
        <v>12.28</v>
      </c>
      <c r="J950" s="275">
        <f>TRUNC(I950*H950,2)</f>
        <v>4.41</v>
      </c>
    </row>
    <row r="951" spans="1:10" ht="26.4" x14ac:dyDescent="0.25">
      <c r="A951" s="255" t="s">
        <v>4285</v>
      </c>
      <c r="B951" s="269" t="s">
        <v>5814</v>
      </c>
      <c r="C951" s="270" t="s">
        <v>6538</v>
      </c>
      <c r="D951" s="269" t="s">
        <v>5812</v>
      </c>
      <c r="E951" s="269" t="s">
        <v>396</v>
      </c>
      <c r="F951" s="271" t="s">
        <v>5822</v>
      </c>
      <c r="G951" s="272" t="s">
        <v>5573</v>
      </c>
      <c r="H951" s="273">
        <v>1</v>
      </c>
      <c r="I951" s="274">
        <v>18.059999999999999</v>
      </c>
      <c r="J951" s="275">
        <f>TRUNC(I951*H951,2)</f>
        <v>18.059999999999999</v>
      </c>
    </row>
    <row r="952" spans="1:10" ht="13.8" x14ac:dyDescent="0.25">
      <c r="A952" s="255" t="s">
        <v>4287</v>
      </c>
      <c r="B952" s="276"/>
      <c r="C952" s="276"/>
      <c r="D952" s="276"/>
      <c r="E952" s="276"/>
      <c r="F952" s="276"/>
      <c r="G952" s="276"/>
      <c r="H952" s="277" t="s">
        <v>6038</v>
      </c>
      <c r="I952" s="278">
        <v>0</v>
      </c>
      <c r="J952" s="279">
        <f>SUM(J948:J951)</f>
        <v>29.91</v>
      </c>
    </row>
    <row r="953" spans="1:10" ht="13.8" x14ac:dyDescent="0.25">
      <c r="A953" s="255" t="s">
        <v>4288</v>
      </c>
      <c r="B953" s="262"/>
      <c r="C953" s="262"/>
      <c r="D953" s="262"/>
      <c r="E953" s="262"/>
      <c r="F953" s="262"/>
      <c r="G953" s="262"/>
      <c r="H953" s="262"/>
      <c r="I953" s="280"/>
      <c r="J953" s="262"/>
    </row>
    <row r="954" spans="1:10" ht="13.8" x14ac:dyDescent="0.25">
      <c r="A954" s="255" t="s">
        <v>4289</v>
      </c>
      <c r="B954" s="256" t="s">
        <v>6539</v>
      </c>
      <c r="C954" s="257" t="s">
        <v>5802</v>
      </c>
      <c r="D954" s="256" t="s">
        <v>5803</v>
      </c>
      <c r="E954" s="256" t="s">
        <v>5804</v>
      </c>
      <c r="F954" s="258" t="s">
        <v>5805</v>
      </c>
      <c r="G954" s="259" t="s">
        <v>5806</v>
      </c>
      <c r="H954" s="257" t="s">
        <v>5807</v>
      </c>
      <c r="I954" s="260" t="s">
        <v>5808</v>
      </c>
      <c r="J954" s="257" t="s">
        <v>5809</v>
      </c>
    </row>
    <row r="955" spans="1:10" ht="79.2" x14ac:dyDescent="0.25">
      <c r="A955" s="255" t="s">
        <v>4290</v>
      </c>
      <c r="B955" s="262" t="s">
        <v>5810</v>
      </c>
      <c r="C955" s="263" t="s">
        <v>6540</v>
      </c>
      <c r="D955" s="262" t="s">
        <v>170</v>
      </c>
      <c r="E955" s="262" t="s">
        <v>6541</v>
      </c>
      <c r="F955" s="264" t="s">
        <v>6133</v>
      </c>
      <c r="G955" s="265" t="s">
        <v>123</v>
      </c>
      <c r="H955" s="266">
        <v>1</v>
      </c>
      <c r="I955" s="267"/>
      <c r="J955" s="268"/>
    </row>
    <row r="956" spans="1:10" ht="26.4" x14ac:dyDescent="0.25">
      <c r="A956" s="255" t="s">
        <v>4291</v>
      </c>
      <c r="B956" s="281" t="s">
        <v>6134</v>
      </c>
      <c r="C956" s="282" t="s">
        <v>6169</v>
      </c>
      <c r="D956" s="281" t="s">
        <v>170</v>
      </c>
      <c r="E956" s="281" t="s">
        <v>6170</v>
      </c>
      <c r="F956" s="283" t="s">
        <v>6140</v>
      </c>
      <c r="G956" s="284" t="s">
        <v>127</v>
      </c>
      <c r="H956" s="285">
        <v>3.3700000000000001E-2</v>
      </c>
      <c r="I956" s="286">
        <v>16.690000000000001</v>
      </c>
      <c r="J956" s="287">
        <f>TRUNC(I956*H956,2)</f>
        <v>0.56000000000000005</v>
      </c>
    </row>
    <row r="957" spans="1:10" ht="26.4" x14ac:dyDescent="0.25">
      <c r="A957" s="255" t="s">
        <v>4292</v>
      </c>
      <c r="B957" s="281" t="s">
        <v>6134</v>
      </c>
      <c r="C957" s="282" t="s">
        <v>6171</v>
      </c>
      <c r="D957" s="281" t="s">
        <v>170</v>
      </c>
      <c r="E957" s="281" t="s">
        <v>6172</v>
      </c>
      <c r="F957" s="283" t="s">
        <v>6140</v>
      </c>
      <c r="G957" s="284" t="s">
        <v>127</v>
      </c>
      <c r="H957" s="285">
        <v>3.3363000000000004E-2</v>
      </c>
      <c r="I957" s="286">
        <v>22.97</v>
      </c>
      <c r="J957" s="287">
        <f>TRUNC(I957*H957,2)</f>
        <v>0.76</v>
      </c>
    </row>
    <row r="958" spans="1:10" ht="13.8" x14ac:dyDescent="0.25">
      <c r="A958" s="255" t="s">
        <v>4293</v>
      </c>
      <c r="B958" s="269" t="s">
        <v>5814</v>
      </c>
      <c r="C958" s="270" t="s">
        <v>6542</v>
      </c>
      <c r="D958" s="269" t="s">
        <v>170</v>
      </c>
      <c r="E958" s="269" t="s">
        <v>6543</v>
      </c>
      <c r="F958" s="271" t="s">
        <v>5822</v>
      </c>
      <c r="G958" s="272" t="s">
        <v>123</v>
      </c>
      <c r="H958" s="273">
        <v>1.1000000000000001</v>
      </c>
      <c r="I958" s="274">
        <v>41.53</v>
      </c>
      <c r="J958" s="275">
        <f>TRUNC(I958*H958,2)</f>
        <v>45.68</v>
      </c>
    </row>
    <row r="959" spans="1:10" ht="13.8" x14ac:dyDescent="0.25">
      <c r="A959" s="255" t="s">
        <v>4295</v>
      </c>
      <c r="B959" s="276"/>
      <c r="C959" s="276"/>
      <c r="D959" s="276"/>
      <c r="E959" s="276"/>
      <c r="F959" s="276"/>
      <c r="G959" s="276"/>
      <c r="H959" s="277" t="s">
        <v>6038</v>
      </c>
      <c r="I959" s="278">
        <v>0</v>
      </c>
      <c r="J959" s="279">
        <f>SUM(J955:J958)</f>
        <v>47</v>
      </c>
    </row>
    <row r="960" spans="1:10" ht="13.8" x14ac:dyDescent="0.25">
      <c r="A960" s="255" t="s">
        <v>4296</v>
      </c>
      <c r="B960" s="262"/>
      <c r="C960" s="262"/>
      <c r="D960" s="262"/>
      <c r="E960" s="262"/>
      <c r="F960" s="262"/>
      <c r="G960" s="262"/>
      <c r="H960" s="262"/>
      <c r="I960" s="280"/>
      <c r="J960" s="262"/>
    </row>
    <row r="961" spans="1:10" ht="13.8" x14ac:dyDescent="0.25">
      <c r="A961" s="255" t="s">
        <v>4297</v>
      </c>
      <c r="B961" s="256" t="s">
        <v>6544</v>
      </c>
      <c r="C961" s="257" t="s">
        <v>5802</v>
      </c>
      <c r="D961" s="256" t="s">
        <v>5803</v>
      </c>
      <c r="E961" s="256" t="s">
        <v>5804</v>
      </c>
      <c r="F961" s="258" t="s">
        <v>5805</v>
      </c>
      <c r="G961" s="259" t="s">
        <v>5806</v>
      </c>
      <c r="H961" s="257" t="s">
        <v>5807</v>
      </c>
      <c r="I961" s="260" t="s">
        <v>5808</v>
      </c>
      <c r="J961" s="257" t="s">
        <v>5809</v>
      </c>
    </row>
    <row r="962" spans="1:10" ht="26.4" x14ac:dyDescent="0.25">
      <c r="A962" s="255" t="s">
        <v>4298</v>
      </c>
      <c r="B962" s="262" t="s">
        <v>5810</v>
      </c>
      <c r="C962" s="263" t="s">
        <v>6545</v>
      </c>
      <c r="D962" s="262" t="s">
        <v>5812</v>
      </c>
      <c r="E962" s="262" t="s">
        <v>399</v>
      </c>
      <c r="F962" s="264">
        <v>7</v>
      </c>
      <c r="G962" s="265" t="s">
        <v>6185</v>
      </c>
      <c r="H962" s="266">
        <v>1</v>
      </c>
      <c r="I962" s="267"/>
      <c r="J962" s="268"/>
    </row>
    <row r="963" spans="1:10" ht="26.4" x14ac:dyDescent="0.25">
      <c r="A963" s="255" t="s">
        <v>4299</v>
      </c>
      <c r="B963" s="269" t="s">
        <v>5814</v>
      </c>
      <c r="C963" s="270" t="s">
        <v>5854</v>
      </c>
      <c r="D963" s="269" t="s">
        <v>5812</v>
      </c>
      <c r="E963" s="269" t="s">
        <v>5567</v>
      </c>
      <c r="F963" s="271" t="s">
        <v>5817</v>
      </c>
      <c r="G963" s="272" t="s">
        <v>33</v>
      </c>
      <c r="H963" s="273">
        <v>0.46</v>
      </c>
      <c r="I963" s="274">
        <v>12.28</v>
      </c>
      <c r="J963" s="275">
        <f>TRUNC(I963*H963,2)</f>
        <v>5.64</v>
      </c>
    </row>
    <row r="964" spans="1:10" ht="26.4" x14ac:dyDescent="0.25">
      <c r="A964" s="255" t="s">
        <v>4300</v>
      </c>
      <c r="B964" s="269" t="s">
        <v>5814</v>
      </c>
      <c r="C964" s="270" t="s">
        <v>5834</v>
      </c>
      <c r="D964" s="269" t="s">
        <v>5812</v>
      </c>
      <c r="E964" s="269" t="s">
        <v>5613</v>
      </c>
      <c r="F964" s="271" t="s">
        <v>5817</v>
      </c>
      <c r="G964" s="272" t="s">
        <v>33</v>
      </c>
      <c r="H964" s="273">
        <v>0.42973989898988879</v>
      </c>
      <c r="I964" s="274">
        <v>18.62</v>
      </c>
      <c r="J964" s="275">
        <f>TRUNC(I964*H964,2)</f>
        <v>8</v>
      </c>
    </row>
    <row r="965" spans="1:10" ht="26.4" x14ac:dyDescent="0.25">
      <c r="A965" s="255" t="s">
        <v>4301</v>
      </c>
      <c r="B965" s="269" t="s">
        <v>5814</v>
      </c>
      <c r="C965" s="270" t="s">
        <v>6546</v>
      </c>
      <c r="D965" s="269" t="s">
        <v>5812</v>
      </c>
      <c r="E965" s="269" t="s">
        <v>399</v>
      </c>
      <c r="F965" s="271" t="s">
        <v>5822</v>
      </c>
      <c r="G965" s="272" t="s">
        <v>5573</v>
      </c>
      <c r="H965" s="273">
        <v>1</v>
      </c>
      <c r="I965" s="274">
        <v>393.25</v>
      </c>
      <c r="J965" s="275">
        <f>TRUNC(I965*H965,2)</f>
        <v>393.25</v>
      </c>
    </row>
    <row r="966" spans="1:10" ht="13.8" x14ac:dyDescent="0.25">
      <c r="A966" s="255" t="s">
        <v>4303</v>
      </c>
      <c r="B966" s="276"/>
      <c r="C966" s="276"/>
      <c r="D966" s="276"/>
      <c r="E966" s="276"/>
      <c r="F966" s="276"/>
      <c r="G966" s="276"/>
      <c r="H966" s="277" t="s">
        <v>6038</v>
      </c>
      <c r="I966" s="278">
        <v>0</v>
      </c>
      <c r="J966" s="279">
        <f>SUM(J962:J965)</f>
        <v>406.89</v>
      </c>
    </row>
    <row r="967" spans="1:10" ht="13.8" x14ac:dyDescent="0.25">
      <c r="A967" s="255" t="s">
        <v>4304</v>
      </c>
      <c r="B967" s="262"/>
      <c r="C967" s="262"/>
      <c r="D967" s="262"/>
      <c r="E967" s="262"/>
      <c r="F967" s="262"/>
      <c r="G967" s="262"/>
      <c r="H967" s="262"/>
      <c r="I967" s="280"/>
      <c r="J967" s="262"/>
    </row>
    <row r="968" spans="1:10" ht="13.8" x14ac:dyDescent="0.25">
      <c r="A968" s="255" t="s">
        <v>4305</v>
      </c>
      <c r="B968" s="256" t="s">
        <v>6547</v>
      </c>
      <c r="C968" s="257" t="s">
        <v>5802</v>
      </c>
      <c r="D968" s="256" t="s">
        <v>5803</v>
      </c>
      <c r="E968" s="256" t="s">
        <v>5804</v>
      </c>
      <c r="F968" s="258" t="s">
        <v>5805</v>
      </c>
      <c r="G968" s="259" t="s">
        <v>5806</v>
      </c>
      <c r="H968" s="257" t="s">
        <v>5807</v>
      </c>
      <c r="I968" s="260" t="s">
        <v>5808</v>
      </c>
      <c r="J968" s="257" t="s">
        <v>5809</v>
      </c>
    </row>
    <row r="969" spans="1:10" ht="79.2" x14ac:dyDescent="0.25">
      <c r="A969" s="255" t="s">
        <v>4306</v>
      </c>
      <c r="B969" s="262" t="s">
        <v>5810</v>
      </c>
      <c r="C969" s="263" t="s">
        <v>6548</v>
      </c>
      <c r="D969" s="262" t="s">
        <v>170</v>
      </c>
      <c r="E969" s="262" t="s">
        <v>401</v>
      </c>
      <c r="F969" s="264" t="s">
        <v>6133</v>
      </c>
      <c r="G969" s="265" t="s">
        <v>101</v>
      </c>
      <c r="H969" s="266">
        <v>1</v>
      </c>
      <c r="I969" s="267"/>
      <c r="J969" s="268"/>
    </row>
    <row r="970" spans="1:10" ht="26.4" x14ac:dyDescent="0.25">
      <c r="A970" s="255" t="s">
        <v>4307</v>
      </c>
      <c r="B970" s="281" t="s">
        <v>6134</v>
      </c>
      <c r="C970" s="282" t="s">
        <v>6169</v>
      </c>
      <c r="D970" s="281" t="s">
        <v>170</v>
      </c>
      <c r="E970" s="281" t="s">
        <v>6170</v>
      </c>
      <c r="F970" s="283" t="s">
        <v>6140</v>
      </c>
      <c r="G970" s="284" t="s">
        <v>127</v>
      </c>
      <c r="H970" s="285">
        <v>0.63900000000000001</v>
      </c>
      <c r="I970" s="286">
        <v>16.690000000000001</v>
      </c>
      <c r="J970" s="287">
        <f>TRUNC(I970*H970,2)</f>
        <v>10.66</v>
      </c>
    </row>
    <row r="971" spans="1:10" ht="26.4" x14ac:dyDescent="0.25">
      <c r="A971" s="255" t="s">
        <v>4308</v>
      </c>
      <c r="B971" s="281" t="s">
        <v>6134</v>
      </c>
      <c r="C971" s="282" t="s">
        <v>6171</v>
      </c>
      <c r="D971" s="281" t="s">
        <v>170</v>
      </c>
      <c r="E971" s="281" t="s">
        <v>6172</v>
      </c>
      <c r="F971" s="283" t="s">
        <v>6140</v>
      </c>
      <c r="G971" s="284" t="s">
        <v>127</v>
      </c>
      <c r="H971" s="285">
        <v>0.63942599999999994</v>
      </c>
      <c r="I971" s="286">
        <v>22.97</v>
      </c>
      <c r="J971" s="287">
        <f>TRUNC(I971*H971,2)</f>
        <v>14.68</v>
      </c>
    </row>
    <row r="972" spans="1:10" ht="26.4" x14ac:dyDescent="0.25">
      <c r="A972" s="255" t="s">
        <v>4309</v>
      </c>
      <c r="B972" s="269" t="s">
        <v>5814</v>
      </c>
      <c r="C972" s="270" t="s">
        <v>6549</v>
      </c>
      <c r="D972" s="269" t="s">
        <v>170</v>
      </c>
      <c r="E972" s="269" t="s">
        <v>6550</v>
      </c>
      <c r="F972" s="271" t="s">
        <v>5822</v>
      </c>
      <c r="G972" s="272" t="s">
        <v>101</v>
      </c>
      <c r="H972" s="273">
        <v>1</v>
      </c>
      <c r="I972" s="274">
        <v>22.92</v>
      </c>
      <c r="J972" s="275">
        <f>TRUNC(I972*H972,2)</f>
        <v>22.92</v>
      </c>
    </row>
    <row r="973" spans="1:10" ht="13.8" x14ac:dyDescent="0.25">
      <c r="A973" s="255" t="s">
        <v>4311</v>
      </c>
      <c r="B973" s="276"/>
      <c r="C973" s="276"/>
      <c r="D973" s="276"/>
      <c r="E973" s="276"/>
      <c r="F973" s="276"/>
      <c r="G973" s="276"/>
      <c r="H973" s="277" t="s">
        <v>6038</v>
      </c>
      <c r="I973" s="278">
        <v>0</v>
      </c>
      <c r="J973" s="279">
        <f>SUM(J969:J972)</f>
        <v>48.260000000000005</v>
      </c>
    </row>
    <row r="974" spans="1:10" ht="13.8" x14ac:dyDescent="0.25">
      <c r="A974" s="255" t="s">
        <v>4312</v>
      </c>
      <c r="B974" s="262"/>
      <c r="C974" s="262"/>
      <c r="D974" s="262"/>
      <c r="E974" s="262"/>
      <c r="F974" s="262"/>
      <c r="G974" s="262"/>
      <c r="H974" s="262"/>
      <c r="I974" s="280"/>
      <c r="J974" s="262"/>
    </row>
    <row r="975" spans="1:10" ht="13.8" x14ac:dyDescent="0.25">
      <c r="A975" s="255" t="s">
        <v>4313</v>
      </c>
      <c r="B975" s="256" t="s">
        <v>6551</v>
      </c>
      <c r="C975" s="257" t="s">
        <v>5802</v>
      </c>
      <c r="D975" s="256" t="s">
        <v>5803</v>
      </c>
      <c r="E975" s="256" t="s">
        <v>5804</v>
      </c>
      <c r="F975" s="258" t="s">
        <v>5805</v>
      </c>
      <c r="G975" s="259" t="s">
        <v>5806</v>
      </c>
      <c r="H975" s="257" t="s">
        <v>5807</v>
      </c>
      <c r="I975" s="260" t="s">
        <v>5808</v>
      </c>
      <c r="J975" s="257" t="s">
        <v>5809</v>
      </c>
    </row>
    <row r="976" spans="1:10" ht="26.4" x14ac:dyDescent="0.25">
      <c r="A976" s="255" t="s">
        <v>4314</v>
      </c>
      <c r="B976" s="262" t="s">
        <v>5810</v>
      </c>
      <c r="C976" s="263" t="s">
        <v>6552</v>
      </c>
      <c r="D976" s="262" t="s">
        <v>5812</v>
      </c>
      <c r="E976" s="262" t="s">
        <v>403</v>
      </c>
      <c r="F976" s="264">
        <v>7</v>
      </c>
      <c r="G976" s="265" t="s">
        <v>6185</v>
      </c>
      <c r="H976" s="266">
        <v>1</v>
      </c>
      <c r="I976" s="267"/>
      <c r="J976" s="268"/>
    </row>
    <row r="977" spans="1:10" ht="26.4" x14ac:dyDescent="0.25">
      <c r="A977" s="255" t="s">
        <v>4315</v>
      </c>
      <c r="B977" s="269" t="s">
        <v>5814</v>
      </c>
      <c r="C977" s="270" t="s">
        <v>5834</v>
      </c>
      <c r="D977" s="269" t="s">
        <v>5812</v>
      </c>
      <c r="E977" s="269" t="s">
        <v>5613</v>
      </c>
      <c r="F977" s="271" t="s">
        <v>5817</v>
      </c>
      <c r="G977" s="272" t="s">
        <v>33</v>
      </c>
      <c r="H977" s="273">
        <v>0.13</v>
      </c>
      <c r="I977" s="274">
        <v>18.62</v>
      </c>
      <c r="J977" s="275">
        <f>TRUNC(I977*H977,2)</f>
        <v>2.42</v>
      </c>
    </row>
    <row r="978" spans="1:10" ht="26.4" x14ac:dyDescent="0.25">
      <c r="A978" s="255" t="s">
        <v>4316</v>
      </c>
      <c r="B978" s="269" t="s">
        <v>5814</v>
      </c>
      <c r="C978" s="270" t="s">
        <v>5854</v>
      </c>
      <c r="D978" s="269" t="s">
        <v>5812</v>
      </c>
      <c r="E978" s="269" t="s">
        <v>5567</v>
      </c>
      <c r="F978" s="271" t="s">
        <v>5817</v>
      </c>
      <c r="G978" s="272" t="s">
        <v>33</v>
      </c>
      <c r="H978" s="273">
        <v>0.11570000000000001</v>
      </c>
      <c r="I978" s="274">
        <v>12.28</v>
      </c>
      <c r="J978" s="275">
        <f>TRUNC(I978*H978,2)</f>
        <v>1.42</v>
      </c>
    </row>
    <row r="979" spans="1:10" ht="26.4" x14ac:dyDescent="0.25">
      <c r="A979" s="255" t="s">
        <v>4317</v>
      </c>
      <c r="B979" s="269" t="s">
        <v>5814</v>
      </c>
      <c r="C979" s="270" t="s">
        <v>6553</v>
      </c>
      <c r="D979" s="269" t="s">
        <v>5812</v>
      </c>
      <c r="E979" s="269" t="s">
        <v>403</v>
      </c>
      <c r="F979" s="271" t="s">
        <v>5822</v>
      </c>
      <c r="G979" s="272" t="s">
        <v>5573</v>
      </c>
      <c r="H979" s="273">
        <v>1</v>
      </c>
      <c r="I979" s="274">
        <v>3.05</v>
      </c>
      <c r="J979" s="275">
        <f>TRUNC(I979*H979,2)</f>
        <v>3.05</v>
      </c>
    </row>
    <row r="980" spans="1:10" ht="13.8" x14ac:dyDescent="0.25">
      <c r="A980" s="255" t="s">
        <v>4319</v>
      </c>
      <c r="B980" s="276"/>
      <c r="C980" s="276"/>
      <c r="D980" s="276"/>
      <c r="E980" s="276"/>
      <c r="F980" s="276"/>
      <c r="G980" s="276"/>
      <c r="H980" s="277" t="s">
        <v>6038</v>
      </c>
      <c r="I980" s="278">
        <v>0</v>
      </c>
      <c r="J980" s="279">
        <f>SUM(J976:J979)</f>
        <v>6.89</v>
      </c>
    </row>
    <row r="981" spans="1:10" ht="13.8" x14ac:dyDescent="0.25">
      <c r="A981" s="255" t="s">
        <v>4320</v>
      </c>
      <c r="B981" s="262"/>
      <c r="C981" s="262"/>
      <c r="D981" s="262"/>
      <c r="E981" s="262"/>
      <c r="F981" s="262"/>
      <c r="G981" s="262"/>
      <c r="H981" s="262"/>
      <c r="I981" s="280"/>
      <c r="J981" s="262"/>
    </row>
    <row r="982" spans="1:10" ht="13.8" x14ac:dyDescent="0.25">
      <c r="A982" s="255" t="s">
        <v>4321</v>
      </c>
      <c r="B982" s="256" t="s">
        <v>6554</v>
      </c>
      <c r="C982" s="257" t="s">
        <v>5802</v>
      </c>
      <c r="D982" s="256" t="s">
        <v>5803</v>
      </c>
      <c r="E982" s="256" t="s">
        <v>5804</v>
      </c>
      <c r="F982" s="258" t="s">
        <v>5805</v>
      </c>
      <c r="G982" s="259" t="s">
        <v>5806</v>
      </c>
      <c r="H982" s="257" t="s">
        <v>5807</v>
      </c>
      <c r="I982" s="260" t="s">
        <v>5808</v>
      </c>
      <c r="J982" s="257" t="s">
        <v>5809</v>
      </c>
    </row>
    <row r="983" spans="1:10" ht="26.4" x14ac:dyDescent="0.25">
      <c r="A983" s="255" t="s">
        <v>4322</v>
      </c>
      <c r="B983" s="262" t="s">
        <v>5810</v>
      </c>
      <c r="C983" s="263" t="s">
        <v>6555</v>
      </c>
      <c r="D983" s="262" t="s">
        <v>5812</v>
      </c>
      <c r="E983" s="262" t="s">
        <v>407</v>
      </c>
      <c r="F983" s="264">
        <v>7</v>
      </c>
      <c r="G983" s="265" t="s">
        <v>123</v>
      </c>
      <c r="H983" s="266">
        <v>1</v>
      </c>
      <c r="I983" s="267"/>
      <c r="J983" s="268"/>
    </row>
    <row r="984" spans="1:10" ht="26.4" x14ac:dyDescent="0.25">
      <c r="A984" s="255" t="s">
        <v>4323</v>
      </c>
      <c r="B984" s="269" t="s">
        <v>5814</v>
      </c>
      <c r="C984" s="270" t="s">
        <v>5854</v>
      </c>
      <c r="D984" s="269" t="s">
        <v>5812</v>
      </c>
      <c r="E984" s="269" t="s">
        <v>5567</v>
      </c>
      <c r="F984" s="271" t="s">
        <v>5817</v>
      </c>
      <c r="G984" s="272" t="s">
        <v>33</v>
      </c>
      <c r="H984" s="273">
        <v>0.2</v>
      </c>
      <c r="I984" s="274">
        <v>12.28</v>
      </c>
      <c r="J984" s="275">
        <f>TRUNC(I984*H984,2)</f>
        <v>2.4500000000000002</v>
      </c>
    </row>
    <row r="985" spans="1:10" ht="26.4" x14ac:dyDescent="0.25">
      <c r="A985" s="255" t="s">
        <v>4324</v>
      </c>
      <c r="B985" s="269" t="s">
        <v>5814</v>
      </c>
      <c r="C985" s="270" t="s">
        <v>5834</v>
      </c>
      <c r="D985" s="269" t="s">
        <v>5812</v>
      </c>
      <c r="E985" s="269" t="s">
        <v>5613</v>
      </c>
      <c r="F985" s="271" t="s">
        <v>5817</v>
      </c>
      <c r="G985" s="272" t="s">
        <v>33</v>
      </c>
      <c r="H985" s="273">
        <v>0.18639473684210497</v>
      </c>
      <c r="I985" s="274">
        <v>18.62</v>
      </c>
      <c r="J985" s="275">
        <f>TRUNC(I985*H985,2)</f>
        <v>3.47</v>
      </c>
    </row>
    <row r="986" spans="1:10" ht="26.4" x14ac:dyDescent="0.25">
      <c r="A986" s="255" t="s">
        <v>4325</v>
      </c>
      <c r="B986" s="269" t="s">
        <v>5814</v>
      </c>
      <c r="C986" s="270" t="s">
        <v>6556</v>
      </c>
      <c r="D986" s="269" t="s">
        <v>5812</v>
      </c>
      <c r="E986" s="269" t="s">
        <v>407</v>
      </c>
      <c r="F986" s="271" t="s">
        <v>5822</v>
      </c>
      <c r="G986" s="272" t="s">
        <v>5587</v>
      </c>
      <c r="H986" s="273">
        <v>1</v>
      </c>
      <c r="I986" s="274">
        <v>6.49</v>
      </c>
      <c r="J986" s="275">
        <f>TRUNC(I986*H986,2)</f>
        <v>6.49</v>
      </c>
    </row>
    <row r="987" spans="1:10" ht="13.8" x14ac:dyDescent="0.25">
      <c r="A987" s="255" t="s">
        <v>4327</v>
      </c>
      <c r="B987" s="276"/>
      <c r="C987" s="276"/>
      <c r="D987" s="276"/>
      <c r="E987" s="276"/>
      <c r="F987" s="276"/>
      <c r="G987" s="276"/>
      <c r="H987" s="277" t="s">
        <v>6038</v>
      </c>
      <c r="I987" s="278">
        <v>0</v>
      </c>
      <c r="J987" s="279">
        <f>SUM(J983:J986)</f>
        <v>12.41</v>
      </c>
    </row>
    <row r="988" spans="1:10" ht="13.8" x14ac:dyDescent="0.25">
      <c r="A988" s="255" t="s">
        <v>4328</v>
      </c>
      <c r="B988" s="262"/>
      <c r="C988" s="262"/>
      <c r="D988" s="262"/>
      <c r="E988" s="262"/>
      <c r="F988" s="262"/>
      <c r="G988" s="262"/>
      <c r="H988" s="262"/>
      <c r="I988" s="280"/>
      <c r="J988" s="262"/>
    </row>
    <row r="989" spans="1:10" ht="13.8" x14ac:dyDescent="0.25">
      <c r="A989" s="255" t="s">
        <v>4329</v>
      </c>
      <c r="B989" s="256" t="s">
        <v>6557</v>
      </c>
      <c r="C989" s="257" t="s">
        <v>5802</v>
      </c>
      <c r="D989" s="256" t="s">
        <v>5803</v>
      </c>
      <c r="E989" s="256" t="s">
        <v>5804</v>
      </c>
      <c r="F989" s="258" t="s">
        <v>5805</v>
      </c>
      <c r="G989" s="259" t="s">
        <v>5806</v>
      </c>
      <c r="H989" s="257" t="s">
        <v>5807</v>
      </c>
      <c r="I989" s="260" t="s">
        <v>5808</v>
      </c>
      <c r="J989" s="257" t="s">
        <v>5809</v>
      </c>
    </row>
    <row r="990" spans="1:10" ht="26.4" x14ac:dyDescent="0.25">
      <c r="A990" s="255" t="s">
        <v>4330</v>
      </c>
      <c r="B990" s="262" t="s">
        <v>5810</v>
      </c>
      <c r="C990" s="263" t="s">
        <v>6558</v>
      </c>
      <c r="D990" s="262" t="s">
        <v>5812</v>
      </c>
      <c r="E990" s="262" t="s">
        <v>409</v>
      </c>
      <c r="F990" s="264">
        <v>7</v>
      </c>
      <c r="G990" s="265" t="s">
        <v>123</v>
      </c>
      <c r="H990" s="266">
        <v>1</v>
      </c>
      <c r="I990" s="267"/>
      <c r="J990" s="268"/>
    </row>
    <row r="991" spans="1:10" ht="26.4" x14ac:dyDescent="0.25">
      <c r="A991" s="255" t="s">
        <v>4331</v>
      </c>
      <c r="B991" s="269" t="s">
        <v>5814</v>
      </c>
      <c r="C991" s="270" t="s">
        <v>5834</v>
      </c>
      <c r="D991" s="269" t="s">
        <v>5812</v>
      </c>
      <c r="E991" s="269" t="s">
        <v>5613</v>
      </c>
      <c r="F991" s="271" t="s">
        <v>5817</v>
      </c>
      <c r="G991" s="272" t="s">
        <v>33</v>
      </c>
      <c r="H991" s="273">
        <v>2</v>
      </c>
      <c r="I991" s="274">
        <v>18.62</v>
      </c>
      <c r="J991" s="275">
        <f>TRUNC(I991*H991,2)</f>
        <v>37.24</v>
      </c>
    </row>
    <row r="992" spans="1:10" ht="26.4" x14ac:dyDescent="0.25">
      <c r="A992" s="255" t="s">
        <v>4332</v>
      </c>
      <c r="B992" s="269" t="s">
        <v>5814</v>
      </c>
      <c r="C992" s="270" t="s">
        <v>5854</v>
      </c>
      <c r="D992" s="269" t="s">
        <v>5812</v>
      </c>
      <c r="E992" s="269" t="s">
        <v>5567</v>
      </c>
      <c r="F992" s="271" t="s">
        <v>5817</v>
      </c>
      <c r="G992" s="272" t="s">
        <v>33</v>
      </c>
      <c r="H992" s="273">
        <v>1.796742081447962</v>
      </c>
      <c r="I992" s="274">
        <v>12.28</v>
      </c>
      <c r="J992" s="275">
        <f>TRUNC(I992*H992,2)</f>
        <v>22.06</v>
      </c>
    </row>
    <row r="993" spans="1:10" ht="26.4" x14ac:dyDescent="0.25">
      <c r="A993" s="255" t="s">
        <v>4333</v>
      </c>
      <c r="B993" s="269" t="s">
        <v>5814</v>
      </c>
      <c r="C993" s="270" t="s">
        <v>6559</v>
      </c>
      <c r="D993" s="269" t="s">
        <v>5812</v>
      </c>
      <c r="E993" s="269" t="s">
        <v>409</v>
      </c>
      <c r="F993" s="271" t="s">
        <v>5822</v>
      </c>
      <c r="G993" s="272" t="s">
        <v>5587</v>
      </c>
      <c r="H993" s="273">
        <v>1</v>
      </c>
      <c r="I993" s="274">
        <v>125.65</v>
      </c>
      <c r="J993" s="275">
        <f>TRUNC(I993*H993,2)</f>
        <v>125.65</v>
      </c>
    </row>
    <row r="994" spans="1:10" ht="13.8" x14ac:dyDescent="0.25">
      <c r="A994" s="255" t="s">
        <v>4335</v>
      </c>
      <c r="B994" s="276"/>
      <c r="C994" s="276"/>
      <c r="D994" s="276"/>
      <c r="E994" s="276"/>
      <c r="F994" s="276"/>
      <c r="G994" s="276"/>
      <c r="H994" s="277" t="s">
        <v>6038</v>
      </c>
      <c r="I994" s="278">
        <v>0</v>
      </c>
      <c r="J994" s="279">
        <f>SUM(J990:J993)</f>
        <v>184.95</v>
      </c>
    </row>
    <row r="995" spans="1:10" ht="13.8" x14ac:dyDescent="0.25">
      <c r="A995" s="255" t="s">
        <v>4336</v>
      </c>
      <c r="B995" s="262"/>
      <c r="C995" s="262"/>
      <c r="D995" s="262"/>
      <c r="E995" s="262"/>
      <c r="F995" s="262"/>
      <c r="G995" s="262"/>
      <c r="H995" s="262"/>
      <c r="I995" s="280"/>
      <c r="J995" s="262"/>
    </row>
    <row r="996" spans="1:10" ht="13.8" x14ac:dyDescent="0.25">
      <c r="A996" s="255" t="s">
        <v>4337</v>
      </c>
      <c r="B996" s="256" t="s">
        <v>6560</v>
      </c>
      <c r="C996" s="257" t="s">
        <v>5802</v>
      </c>
      <c r="D996" s="256" t="s">
        <v>5803</v>
      </c>
      <c r="E996" s="256" t="s">
        <v>5804</v>
      </c>
      <c r="F996" s="258" t="s">
        <v>5805</v>
      </c>
      <c r="G996" s="259" t="s">
        <v>5806</v>
      </c>
      <c r="H996" s="257" t="s">
        <v>5807</v>
      </c>
      <c r="I996" s="260" t="s">
        <v>5808</v>
      </c>
      <c r="J996" s="257" t="s">
        <v>5809</v>
      </c>
    </row>
    <row r="997" spans="1:10" ht="79.2" x14ac:dyDescent="0.25">
      <c r="A997" s="255" t="s">
        <v>4338</v>
      </c>
      <c r="B997" s="262" t="s">
        <v>5810</v>
      </c>
      <c r="C997" s="263" t="s">
        <v>6561</v>
      </c>
      <c r="D997" s="262" t="s">
        <v>170</v>
      </c>
      <c r="E997" s="262" t="s">
        <v>411</v>
      </c>
      <c r="F997" s="264" t="s">
        <v>6133</v>
      </c>
      <c r="G997" s="265" t="s">
        <v>123</v>
      </c>
      <c r="H997" s="266">
        <v>1</v>
      </c>
      <c r="I997" s="267"/>
      <c r="J997" s="268"/>
    </row>
    <row r="998" spans="1:10" ht="26.4" x14ac:dyDescent="0.25">
      <c r="A998" s="255" t="s">
        <v>4339</v>
      </c>
      <c r="B998" s="281" t="s">
        <v>6134</v>
      </c>
      <c r="C998" s="282" t="s">
        <v>6169</v>
      </c>
      <c r="D998" s="281" t="s">
        <v>170</v>
      </c>
      <c r="E998" s="281" t="s">
        <v>6170</v>
      </c>
      <c r="F998" s="283" t="s">
        <v>6140</v>
      </c>
      <c r="G998" s="284" t="s">
        <v>127</v>
      </c>
      <c r="H998" s="285">
        <v>0.21299999999999999</v>
      </c>
      <c r="I998" s="286">
        <v>16.690000000000001</v>
      </c>
      <c r="J998" s="287">
        <f>TRUNC(I998*H998,2)</f>
        <v>3.55</v>
      </c>
    </row>
    <row r="999" spans="1:10" ht="26.4" x14ac:dyDescent="0.25">
      <c r="A999" s="255" t="s">
        <v>4340</v>
      </c>
      <c r="B999" s="281" t="s">
        <v>6134</v>
      </c>
      <c r="C999" s="282" t="s">
        <v>6171</v>
      </c>
      <c r="D999" s="281" t="s">
        <v>170</v>
      </c>
      <c r="E999" s="281" t="s">
        <v>6172</v>
      </c>
      <c r="F999" s="283" t="s">
        <v>6140</v>
      </c>
      <c r="G999" s="284" t="s">
        <v>127</v>
      </c>
      <c r="H999" s="285">
        <v>0.21257400000000007</v>
      </c>
      <c r="I999" s="286">
        <v>22.97</v>
      </c>
      <c r="J999" s="287">
        <f>TRUNC(I999*H999,2)</f>
        <v>4.88</v>
      </c>
    </row>
    <row r="1000" spans="1:10" ht="13.8" x14ac:dyDescent="0.25">
      <c r="A1000" s="255" t="s">
        <v>4341</v>
      </c>
      <c r="B1000" s="269" t="s">
        <v>5814</v>
      </c>
      <c r="C1000" s="270" t="s">
        <v>6562</v>
      </c>
      <c r="D1000" s="269" t="s">
        <v>170</v>
      </c>
      <c r="E1000" s="269" t="s">
        <v>6563</v>
      </c>
      <c r="F1000" s="271" t="s">
        <v>5822</v>
      </c>
      <c r="G1000" s="272" t="s">
        <v>123</v>
      </c>
      <c r="H1000" s="273">
        <v>1.1000000000000001</v>
      </c>
      <c r="I1000" s="274">
        <v>40.770000000000003</v>
      </c>
      <c r="J1000" s="275">
        <f>TRUNC(I1000*H1000,2)</f>
        <v>44.84</v>
      </c>
    </row>
    <row r="1001" spans="1:10" ht="13.8" x14ac:dyDescent="0.25">
      <c r="A1001" s="255" t="s">
        <v>4343</v>
      </c>
      <c r="B1001" s="276"/>
      <c r="C1001" s="276"/>
      <c r="D1001" s="276"/>
      <c r="E1001" s="276"/>
      <c r="F1001" s="276"/>
      <c r="G1001" s="276"/>
      <c r="H1001" s="277" t="s">
        <v>6038</v>
      </c>
      <c r="I1001" s="278">
        <v>0</v>
      </c>
      <c r="J1001" s="279">
        <f>SUM(J997:J1000)</f>
        <v>53.27</v>
      </c>
    </row>
    <row r="1002" spans="1:10" ht="13.8" x14ac:dyDescent="0.25">
      <c r="A1002" s="255" t="s">
        <v>4344</v>
      </c>
      <c r="B1002" s="262"/>
      <c r="C1002" s="262"/>
      <c r="D1002" s="262"/>
      <c r="E1002" s="262"/>
      <c r="F1002" s="262"/>
      <c r="G1002" s="262"/>
      <c r="H1002" s="262"/>
      <c r="I1002" s="280"/>
      <c r="J1002" s="262"/>
    </row>
    <row r="1003" spans="1:10" ht="13.8" x14ac:dyDescent="0.25">
      <c r="A1003" s="255" t="s">
        <v>4345</v>
      </c>
      <c r="B1003" s="256" t="s">
        <v>6564</v>
      </c>
      <c r="C1003" s="257" t="s">
        <v>5802</v>
      </c>
      <c r="D1003" s="256" t="s">
        <v>5803</v>
      </c>
      <c r="E1003" s="256" t="s">
        <v>5804</v>
      </c>
      <c r="F1003" s="258" t="s">
        <v>5805</v>
      </c>
      <c r="G1003" s="259" t="s">
        <v>5806</v>
      </c>
      <c r="H1003" s="257" t="s">
        <v>5807</v>
      </c>
      <c r="I1003" s="260" t="s">
        <v>5808</v>
      </c>
      <c r="J1003" s="257" t="s">
        <v>5809</v>
      </c>
    </row>
    <row r="1004" spans="1:10" ht="26.4" x14ac:dyDescent="0.25">
      <c r="A1004" s="255" t="s">
        <v>4346</v>
      </c>
      <c r="B1004" s="262" t="s">
        <v>5810</v>
      </c>
      <c r="C1004" s="263" t="s">
        <v>6565</v>
      </c>
      <c r="D1004" s="262" t="s">
        <v>5812</v>
      </c>
      <c r="E1004" s="262" t="s">
        <v>413</v>
      </c>
      <c r="F1004" s="264">
        <v>7</v>
      </c>
      <c r="G1004" s="265" t="s">
        <v>6185</v>
      </c>
      <c r="H1004" s="266">
        <v>1</v>
      </c>
      <c r="I1004" s="267"/>
      <c r="J1004" s="268"/>
    </row>
    <row r="1005" spans="1:10" ht="26.4" x14ac:dyDescent="0.25">
      <c r="A1005" s="255" t="s">
        <v>4347</v>
      </c>
      <c r="B1005" s="269" t="s">
        <v>5814</v>
      </c>
      <c r="C1005" s="270" t="s">
        <v>5834</v>
      </c>
      <c r="D1005" s="269" t="s">
        <v>5812</v>
      </c>
      <c r="E1005" s="269" t="s">
        <v>5613</v>
      </c>
      <c r="F1005" s="271" t="s">
        <v>5817</v>
      </c>
      <c r="G1005" s="272" t="s">
        <v>33</v>
      </c>
      <c r="H1005" s="273">
        <v>0.25</v>
      </c>
      <c r="I1005" s="274">
        <v>18.62</v>
      </c>
      <c r="J1005" s="275">
        <f>TRUNC(I1005*H1005,2)</f>
        <v>4.6500000000000004</v>
      </c>
    </row>
    <row r="1006" spans="1:10" ht="26.4" x14ac:dyDescent="0.25">
      <c r="A1006" s="255" t="s">
        <v>4348</v>
      </c>
      <c r="B1006" s="269" t="s">
        <v>5814</v>
      </c>
      <c r="C1006" s="270" t="s">
        <v>5854</v>
      </c>
      <c r="D1006" s="269" t="s">
        <v>5812</v>
      </c>
      <c r="E1006" s="269" t="s">
        <v>5567</v>
      </c>
      <c r="F1006" s="271" t="s">
        <v>5817</v>
      </c>
      <c r="G1006" s="272" t="s">
        <v>33</v>
      </c>
      <c r="H1006" s="273">
        <v>0.22545703125000049</v>
      </c>
      <c r="I1006" s="274">
        <v>12.28</v>
      </c>
      <c r="J1006" s="275">
        <f>TRUNC(I1006*H1006,2)</f>
        <v>2.76</v>
      </c>
    </row>
    <row r="1007" spans="1:10" ht="26.4" x14ac:dyDescent="0.25">
      <c r="A1007" s="255" t="s">
        <v>4349</v>
      </c>
      <c r="B1007" s="269" t="s">
        <v>5814</v>
      </c>
      <c r="C1007" s="270" t="s">
        <v>6566</v>
      </c>
      <c r="D1007" s="269" t="s">
        <v>5812</v>
      </c>
      <c r="E1007" s="269" t="s">
        <v>413</v>
      </c>
      <c r="F1007" s="271" t="s">
        <v>5822</v>
      </c>
      <c r="G1007" s="272" t="s">
        <v>5573</v>
      </c>
      <c r="H1007" s="273">
        <v>1</v>
      </c>
      <c r="I1007" s="274">
        <v>3.01</v>
      </c>
      <c r="J1007" s="275">
        <f>TRUNC(I1007*H1007,2)</f>
        <v>3.01</v>
      </c>
    </row>
    <row r="1008" spans="1:10" ht="13.8" x14ac:dyDescent="0.25">
      <c r="A1008" s="255" t="s">
        <v>4351</v>
      </c>
      <c r="B1008" s="276"/>
      <c r="C1008" s="276"/>
      <c r="D1008" s="276"/>
      <c r="E1008" s="276"/>
      <c r="F1008" s="276"/>
      <c r="G1008" s="276"/>
      <c r="H1008" s="277" t="s">
        <v>6038</v>
      </c>
      <c r="I1008" s="278">
        <v>0</v>
      </c>
      <c r="J1008" s="279">
        <f>SUM(J1004:J1007)</f>
        <v>10.42</v>
      </c>
    </row>
    <row r="1009" spans="1:10" ht="13.8" x14ac:dyDescent="0.25">
      <c r="A1009" s="255" t="s">
        <v>4352</v>
      </c>
      <c r="B1009" s="262"/>
      <c r="C1009" s="262"/>
      <c r="D1009" s="262"/>
      <c r="E1009" s="262"/>
      <c r="F1009" s="262"/>
      <c r="G1009" s="262"/>
      <c r="H1009" s="262"/>
      <c r="I1009" s="280"/>
      <c r="J1009" s="262"/>
    </row>
    <row r="1010" spans="1:10" ht="13.8" x14ac:dyDescent="0.25">
      <c r="A1010" s="255" t="s">
        <v>4353</v>
      </c>
      <c r="B1010" s="256" t="s">
        <v>6567</v>
      </c>
      <c r="C1010" s="257" t="s">
        <v>5802</v>
      </c>
      <c r="D1010" s="256" t="s">
        <v>5803</v>
      </c>
      <c r="E1010" s="256" t="s">
        <v>5804</v>
      </c>
      <c r="F1010" s="258" t="s">
        <v>5805</v>
      </c>
      <c r="G1010" s="259" t="s">
        <v>5806</v>
      </c>
      <c r="H1010" s="257" t="s">
        <v>5807</v>
      </c>
      <c r="I1010" s="260" t="s">
        <v>5808</v>
      </c>
      <c r="J1010" s="257" t="s">
        <v>5809</v>
      </c>
    </row>
    <row r="1011" spans="1:10" ht="26.4" x14ac:dyDescent="0.25">
      <c r="A1011" s="255" t="s">
        <v>4354</v>
      </c>
      <c r="B1011" s="262" t="s">
        <v>5810</v>
      </c>
      <c r="C1011" s="263" t="s">
        <v>6568</v>
      </c>
      <c r="D1011" s="262" t="s">
        <v>5812</v>
      </c>
      <c r="E1011" s="262" t="s">
        <v>415</v>
      </c>
      <c r="F1011" s="264">
        <v>7</v>
      </c>
      <c r="G1011" s="265" t="s">
        <v>6185</v>
      </c>
      <c r="H1011" s="266">
        <v>1</v>
      </c>
      <c r="I1011" s="267"/>
      <c r="J1011" s="268"/>
    </row>
    <row r="1012" spans="1:10" ht="26.4" x14ac:dyDescent="0.25">
      <c r="A1012" s="255" t="s">
        <v>4355</v>
      </c>
      <c r="B1012" s="269" t="s">
        <v>5814</v>
      </c>
      <c r="C1012" s="270" t="s">
        <v>5834</v>
      </c>
      <c r="D1012" s="269" t="s">
        <v>5812</v>
      </c>
      <c r="E1012" s="269" t="s">
        <v>5613</v>
      </c>
      <c r="F1012" s="271" t="s">
        <v>5817</v>
      </c>
      <c r="G1012" s="272" t="s">
        <v>33</v>
      </c>
      <c r="H1012" s="273">
        <v>0.2</v>
      </c>
      <c r="I1012" s="274">
        <v>18.62</v>
      </c>
      <c r="J1012" s="275">
        <f>TRUNC(I1012*H1012,2)</f>
        <v>3.72</v>
      </c>
    </row>
    <row r="1013" spans="1:10" ht="26.4" x14ac:dyDescent="0.25">
      <c r="A1013" s="255" t="s">
        <v>4356</v>
      </c>
      <c r="B1013" s="269" t="s">
        <v>5814</v>
      </c>
      <c r="C1013" s="270" t="s">
        <v>5854</v>
      </c>
      <c r="D1013" s="269" t="s">
        <v>5812</v>
      </c>
      <c r="E1013" s="269" t="s">
        <v>5567</v>
      </c>
      <c r="F1013" s="271" t="s">
        <v>5817</v>
      </c>
      <c r="G1013" s="272" t="s">
        <v>33</v>
      </c>
      <c r="H1013" s="273">
        <v>0.17959999999999998</v>
      </c>
      <c r="I1013" s="274">
        <v>12.28</v>
      </c>
      <c r="J1013" s="275">
        <f>TRUNC(I1013*H1013,2)</f>
        <v>2.2000000000000002</v>
      </c>
    </row>
    <row r="1014" spans="1:10" ht="26.4" x14ac:dyDescent="0.25">
      <c r="A1014" s="255" t="s">
        <v>4357</v>
      </c>
      <c r="B1014" s="269" t="s">
        <v>5814</v>
      </c>
      <c r="C1014" s="270" t="s">
        <v>6569</v>
      </c>
      <c r="D1014" s="269" t="s">
        <v>5812</v>
      </c>
      <c r="E1014" s="269" t="s">
        <v>6570</v>
      </c>
      <c r="F1014" s="271" t="s">
        <v>5822</v>
      </c>
      <c r="G1014" s="272" t="s">
        <v>5573</v>
      </c>
      <c r="H1014" s="273">
        <v>1</v>
      </c>
      <c r="I1014" s="274">
        <v>13.34</v>
      </c>
      <c r="J1014" s="275">
        <f>TRUNC(I1014*H1014,2)</f>
        <v>13.34</v>
      </c>
    </row>
    <row r="1015" spans="1:10" ht="13.8" x14ac:dyDescent="0.25">
      <c r="A1015" s="255" t="s">
        <v>4359</v>
      </c>
      <c r="B1015" s="276"/>
      <c r="C1015" s="276"/>
      <c r="D1015" s="276"/>
      <c r="E1015" s="276"/>
      <c r="F1015" s="276"/>
      <c r="G1015" s="276"/>
      <c r="H1015" s="277" t="s">
        <v>6038</v>
      </c>
      <c r="I1015" s="278">
        <v>0</v>
      </c>
      <c r="J1015" s="279">
        <f>SUM(J1011:J1014)</f>
        <v>19.259999999999998</v>
      </c>
    </row>
    <row r="1016" spans="1:10" ht="13.8" x14ac:dyDescent="0.25">
      <c r="A1016" s="255" t="s">
        <v>4360</v>
      </c>
      <c r="B1016" s="262"/>
      <c r="C1016" s="262"/>
      <c r="D1016" s="262"/>
      <c r="E1016" s="262"/>
      <c r="F1016" s="262"/>
      <c r="G1016" s="262"/>
      <c r="H1016" s="262"/>
      <c r="I1016" s="280"/>
      <c r="J1016" s="262"/>
    </row>
    <row r="1017" spans="1:10" ht="13.8" x14ac:dyDescent="0.25">
      <c r="A1017" s="255" t="s">
        <v>4361</v>
      </c>
      <c r="B1017" s="256" t="s">
        <v>6571</v>
      </c>
      <c r="C1017" s="257" t="s">
        <v>5802</v>
      </c>
      <c r="D1017" s="256" t="s">
        <v>5803</v>
      </c>
      <c r="E1017" s="256" t="s">
        <v>5804</v>
      </c>
      <c r="F1017" s="258" t="s">
        <v>5805</v>
      </c>
      <c r="G1017" s="259" t="s">
        <v>5806</v>
      </c>
      <c r="H1017" s="257" t="s">
        <v>5807</v>
      </c>
      <c r="I1017" s="260" t="s">
        <v>5808</v>
      </c>
      <c r="J1017" s="257" t="s">
        <v>5809</v>
      </c>
    </row>
    <row r="1018" spans="1:10" ht="52.8" x14ac:dyDescent="0.25">
      <c r="A1018" s="255" t="s">
        <v>4362</v>
      </c>
      <c r="B1018" s="262" t="s">
        <v>5810</v>
      </c>
      <c r="C1018" s="263" t="s">
        <v>6572</v>
      </c>
      <c r="D1018" s="262" t="s">
        <v>170</v>
      </c>
      <c r="E1018" s="262" t="s">
        <v>6573</v>
      </c>
      <c r="F1018" s="264" t="s">
        <v>6574</v>
      </c>
      <c r="G1018" s="265" t="s">
        <v>123</v>
      </c>
      <c r="H1018" s="266">
        <v>1</v>
      </c>
      <c r="I1018" s="267"/>
      <c r="J1018" s="268"/>
    </row>
    <row r="1019" spans="1:10" ht="26.4" x14ac:dyDescent="0.25">
      <c r="A1019" s="255" t="s">
        <v>4363</v>
      </c>
      <c r="B1019" s="281" t="s">
        <v>6134</v>
      </c>
      <c r="C1019" s="282" t="s">
        <v>6575</v>
      </c>
      <c r="D1019" s="281" t="s">
        <v>170</v>
      </c>
      <c r="E1019" s="281" t="s">
        <v>6576</v>
      </c>
      <c r="F1019" s="283" t="s">
        <v>6140</v>
      </c>
      <c r="G1019" s="284" t="s">
        <v>127</v>
      </c>
      <c r="H1019" s="285">
        <v>1.4999999999999999E-2</v>
      </c>
      <c r="I1019" s="286">
        <v>15.9</v>
      </c>
      <c r="J1019" s="287">
        <f>TRUNC(I1019*H1019,2)</f>
        <v>0.23</v>
      </c>
    </row>
    <row r="1020" spans="1:10" ht="26.4" x14ac:dyDescent="0.25">
      <c r="A1020" s="255" t="s">
        <v>4364</v>
      </c>
      <c r="B1020" s="281" t="s">
        <v>6134</v>
      </c>
      <c r="C1020" s="282" t="s">
        <v>6577</v>
      </c>
      <c r="D1020" s="281" t="s">
        <v>170</v>
      </c>
      <c r="E1020" s="281" t="s">
        <v>6578</v>
      </c>
      <c r="F1020" s="283" t="s">
        <v>6140</v>
      </c>
      <c r="G1020" s="284" t="s">
        <v>127</v>
      </c>
      <c r="H1020" s="285">
        <v>0.11036666666666667</v>
      </c>
      <c r="I1020" s="286">
        <v>22.06</v>
      </c>
      <c r="J1020" s="287">
        <f>TRUNC(I1020*H1020,2)</f>
        <v>2.4300000000000002</v>
      </c>
    </row>
    <row r="1021" spans="1:10" ht="26.4" x14ac:dyDescent="0.25">
      <c r="A1021" s="255" t="s">
        <v>4365</v>
      </c>
      <c r="B1021" s="269" t="s">
        <v>5814</v>
      </c>
      <c r="C1021" s="270" t="s">
        <v>6579</v>
      </c>
      <c r="D1021" s="269" t="s">
        <v>170</v>
      </c>
      <c r="E1021" s="269" t="s">
        <v>6580</v>
      </c>
      <c r="F1021" s="271" t="s">
        <v>5822</v>
      </c>
      <c r="G1021" s="272" t="s">
        <v>101</v>
      </c>
      <c r="H1021" s="273">
        <v>0.33300000000000002</v>
      </c>
      <c r="I1021" s="274">
        <v>3.08</v>
      </c>
      <c r="J1021" s="275">
        <f>TRUNC(I1021*H1021,2)</f>
        <v>1.02</v>
      </c>
    </row>
    <row r="1022" spans="1:10" ht="13.8" x14ac:dyDescent="0.25">
      <c r="A1022" s="255" t="s">
        <v>4367</v>
      </c>
      <c r="B1022" s="276"/>
      <c r="C1022" s="276"/>
      <c r="D1022" s="276"/>
      <c r="E1022" s="276"/>
      <c r="F1022" s="276"/>
      <c r="G1022" s="276"/>
      <c r="H1022" s="277" t="s">
        <v>6038</v>
      </c>
      <c r="I1022" s="278">
        <v>0</v>
      </c>
      <c r="J1022" s="279">
        <f>SUM(J1018:J1021)</f>
        <v>3.68</v>
      </c>
    </row>
    <row r="1023" spans="1:10" ht="13.8" x14ac:dyDescent="0.25">
      <c r="A1023" s="255" t="s">
        <v>4368</v>
      </c>
      <c r="B1023" s="262"/>
      <c r="C1023" s="262"/>
      <c r="D1023" s="262"/>
      <c r="E1023" s="262"/>
      <c r="F1023" s="262"/>
      <c r="G1023" s="262"/>
      <c r="H1023" s="262"/>
      <c r="I1023" s="280"/>
      <c r="J1023" s="262"/>
    </row>
    <row r="1024" spans="1:10" ht="13.8" x14ac:dyDescent="0.25">
      <c r="A1024" s="255" t="s">
        <v>4369</v>
      </c>
      <c r="B1024" s="256" t="s">
        <v>6581</v>
      </c>
      <c r="C1024" s="257" t="s">
        <v>5802</v>
      </c>
      <c r="D1024" s="256" t="s">
        <v>5803</v>
      </c>
      <c r="E1024" s="256" t="s">
        <v>5804</v>
      </c>
      <c r="F1024" s="258" t="s">
        <v>5805</v>
      </c>
      <c r="G1024" s="259" t="s">
        <v>5806</v>
      </c>
      <c r="H1024" s="257" t="s">
        <v>5807</v>
      </c>
      <c r="I1024" s="260" t="s">
        <v>5808</v>
      </c>
      <c r="J1024" s="257" t="s">
        <v>5809</v>
      </c>
    </row>
    <row r="1025" spans="1:10" ht="26.4" x14ac:dyDescent="0.25">
      <c r="A1025" s="255" t="s">
        <v>4370</v>
      </c>
      <c r="B1025" s="262" t="s">
        <v>5810</v>
      </c>
      <c r="C1025" s="263" t="s">
        <v>6582</v>
      </c>
      <c r="D1025" s="262" t="s">
        <v>5812</v>
      </c>
      <c r="E1025" s="262" t="s">
        <v>418</v>
      </c>
      <c r="F1025" s="264">
        <v>7</v>
      </c>
      <c r="G1025" s="265" t="s">
        <v>5573</v>
      </c>
      <c r="H1025" s="266">
        <v>1</v>
      </c>
      <c r="I1025" s="267"/>
      <c r="J1025" s="268"/>
    </row>
    <row r="1026" spans="1:10" ht="26.4" x14ac:dyDescent="0.25">
      <c r="A1026" s="255" t="s">
        <v>4371</v>
      </c>
      <c r="B1026" s="269" t="s">
        <v>5814</v>
      </c>
      <c r="C1026" s="270" t="s">
        <v>5834</v>
      </c>
      <c r="D1026" s="269" t="s">
        <v>5812</v>
      </c>
      <c r="E1026" s="269" t="s">
        <v>5613</v>
      </c>
      <c r="F1026" s="271" t="s">
        <v>5817</v>
      </c>
      <c r="G1026" s="272" t="s">
        <v>33</v>
      </c>
      <c r="H1026" s="273">
        <v>0.4</v>
      </c>
      <c r="I1026" s="274">
        <v>18.62</v>
      </c>
      <c r="J1026" s="275">
        <f>TRUNC(I1026*H1026,2)</f>
        <v>7.44</v>
      </c>
    </row>
    <row r="1027" spans="1:10" ht="26.4" x14ac:dyDescent="0.25">
      <c r="A1027" s="255" t="s">
        <v>4372</v>
      </c>
      <c r="B1027" s="269" t="s">
        <v>5814</v>
      </c>
      <c r="C1027" s="270" t="s">
        <v>5854</v>
      </c>
      <c r="D1027" s="269" t="s">
        <v>5812</v>
      </c>
      <c r="E1027" s="269" t="s">
        <v>5567</v>
      </c>
      <c r="F1027" s="271" t="s">
        <v>5817</v>
      </c>
      <c r="G1027" s="272" t="s">
        <v>33</v>
      </c>
      <c r="H1027" s="273">
        <v>0.35918181818182182</v>
      </c>
      <c r="I1027" s="274">
        <v>12.28</v>
      </c>
      <c r="J1027" s="275">
        <f>TRUNC(I1027*H1027,2)</f>
        <v>4.41</v>
      </c>
    </row>
    <row r="1028" spans="1:10" ht="26.4" x14ac:dyDescent="0.25">
      <c r="A1028" s="255" t="s">
        <v>4373</v>
      </c>
      <c r="B1028" s="269" t="s">
        <v>5814</v>
      </c>
      <c r="C1028" s="270" t="s">
        <v>6583</v>
      </c>
      <c r="D1028" s="269" t="s">
        <v>5812</v>
      </c>
      <c r="E1028" s="269" t="s">
        <v>418</v>
      </c>
      <c r="F1028" s="271" t="s">
        <v>5822</v>
      </c>
      <c r="G1028" s="272" t="s">
        <v>5573</v>
      </c>
      <c r="H1028" s="273">
        <v>1</v>
      </c>
      <c r="I1028" s="274">
        <v>32.17</v>
      </c>
      <c r="J1028" s="275">
        <f>TRUNC(I1028*H1028,2)</f>
        <v>32.17</v>
      </c>
    </row>
    <row r="1029" spans="1:10" ht="13.8" x14ac:dyDescent="0.25">
      <c r="A1029" s="255" t="s">
        <v>4375</v>
      </c>
      <c r="B1029" s="276"/>
      <c r="C1029" s="276"/>
      <c r="D1029" s="276"/>
      <c r="E1029" s="276"/>
      <c r="F1029" s="276"/>
      <c r="G1029" s="276"/>
      <c r="H1029" s="277" t="s">
        <v>6038</v>
      </c>
      <c r="I1029" s="278">
        <v>0</v>
      </c>
      <c r="J1029" s="279">
        <f>SUM(J1025:J1028)</f>
        <v>44.02</v>
      </c>
    </row>
    <row r="1030" spans="1:10" ht="13.8" x14ac:dyDescent="0.25">
      <c r="A1030" s="255" t="s">
        <v>4376</v>
      </c>
      <c r="B1030" s="262"/>
      <c r="C1030" s="262"/>
      <c r="D1030" s="262"/>
      <c r="E1030" s="262"/>
      <c r="F1030" s="262"/>
      <c r="G1030" s="262"/>
      <c r="H1030" s="262"/>
      <c r="I1030" s="280"/>
      <c r="J1030" s="262"/>
    </row>
    <row r="1031" spans="1:10" ht="13.8" x14ac:dyDescent="0.25">
      <c r="A1031" s="255" t="s">
        <v>4377</v>
      </c>
      <c r="B1031" s="256" t="s">
        <v>6584</v>
      </c>
      <c r="C1031" s="257" t="s">
        <v>5802</v>
      </c>
      <c r="D1031" s="256" t="s">
        <v>5803</v>
      </c>
      <c r="E1031" s="256" t="s">
        <v>5804</v>
      </c>
      <c r="F1031" s="258" t="s">
        <v>5805</v>
      </c>
      <c r="G1031" s="259" t="s">
        <v>5806</v>
      </c>
      <c r="H1031" s="257" t="s">
        <v>5807</v>
      </c>
      <c r="I1031" s="260" t="s">
        <v>5808</v>
      </c>
      <c r="J1031" s="257" t="s">
        <v>5809</v>
      </c>
    </row>
    <row r="1032" spans="1:10" ht="26.4" x14ac:dyDescent="0.25">
      <c r="A1032" s="255" t="s">
        <v>4378</v>
      </c>
      <c r="B1032" s="262" t="s">
        <v>5810</v>
      </c>
      <c r="C1032" s="263" t="s">
        <v>6585</v>
      </c>
      <c r="D1032" s="262" t="s">
        <v>5812</v>
      </c>
      <c r="E1032" s="262" t="s">
        <v>420</v>
      </c>
      <c r="F1032" s="264">
        <v>7</v>
      </c>
      <c r="G1032" s="265" t="s">
        <v>6185</v>
      </c>
      <c r="H1032" s="266">
        <v>1</v>
      </c>
      <c r="I1032" s="267"/>
      <c r="J1032" s="268"/>
    </row>
    <row r="1033" spans="1:10" ht="26.4" x14ac:dyDescent="0.25">
      <c r="A1033" s="255" t="s">
        <v>4379</v>
      </c>
      <c r="B1033" s="269" t="s">
        <v>5814</v>
      </c>
      <c r="C1033" s="270" t="s">
        <v>5854</v>
      </c>
      <c r="D1033" s="269" t="s">
        <v>5812</v>
      </c>
      <c r="E1033" s="269" t="s">
        <v>5567</v>
      </c>
      <c r="F1033" s="271" t="s">
        <v>5817</v>
      </c>
      <c r="G1033" s="272" t="s">
        <v>33</v>
      </c>
      <c r="H1033" s="273">
        <v>0.4</v>
      </c>
      <c r="I1033" s="274">
        <v>12.28</v>
      </c>
      <c r="J1033" s="275">
        <f>TRUNC(I1033*H1033,2)</f>
        <v>4.91</v>
      </c>
    </row>
    <row r="1034" spans="1:10" ht="26.4" x14ac:dyDescent="0.25">
      <c r="A1034" s="255" t="s">
        <v>4380</v>
      </c>
      <c r="B1034" s="269" t="s">
        <v>5814</v>
      </c>
      <c r="C1034" s="270" t="s">
        <v>5834</v>
      </c>
      <c r="D1034" s="269" t="s">
        <v>5812</v>
      </c>
      <c r="E1034" s="269" t="s">
        <v>5613</v>
      </c>
      <c r="F1034" s="271" t="s">
        <v>5817</v>
      </c>
      <c r="G1034" s="272" t="s">
        <v>33</v>
      </c>
      <c r="H1034" s="273">
        <v>0.37303105590061858</v>
      </c>
      <c r="I1034" s="274">
        <v>18.62</v>
      </c>
      <c r="J1034" s="275">
        <f>TRUNC(I1034*H1034,2)</f>
        <v>6.94</v>
      </c>
    </row>
    <row r="1035" spans="1:10" ht="26.4" x14ac:dyDescent="0.25">
      <c r="A1035" s="255" t="s">
        <v>4381</v>
      </c>
      <c r="B1035" s="269" t="s">
        <v>5814</v>
      </c>
      <c r="C1035" s="270" t="s">
        <v>6586</v>
      </c>
      <c r="D1035" s="269" t="s">
        <v>5812</v>
      </c>
      <c r="E1035" s="269" t="s">
        <v>6587</v>
      </c>
      <c r="F1035" s="271" t="s">
        <v>5822</v>
      </c>
      <c r="G1035" s="272" t="s">
        <v>5573</v>
      </c>
      <c r="H1035" s="273">
        <v>1</v>
      </c>
      <c r="I1035" s="274">
        <v>73.53</v>
      </c>
      <c r="J1035" s="275">
        <f>TRUNC(I1035*H1035,2)</f>
        <v>73.53</v>
      </c>
    </row>
    <row r="1036" spans="1:10" ht="13.8" x14ac:dyDescent="0.25">
      <c r="A1036" s="255" t="s">
        <v>4383</v>
      </c>
      <c r="B1036" s="276"/>
      <c r="C1036" s="276"/>
      <c r="D1036" s="276"/>
      <c r="E1036" s="276"/>
      <c r="F1036" s="276"/>
      <c r="G1036" s="276"/>
      <c r="H1036" s="277" t="s">
        <v>6038</v>
      </c>
      <c r="I1036" s="278">
        <v>0</v>
      </c>
      <c r="J1036" s="279">
        <f>SUM(J1032:J1035)</f>
        <v>85.38</v>
      </c>
    </row>
    <row r="1037" spans="1:10" ht="13.8" x14ac:dyDescent="0.25">
      <c r="A1037" s="255" t="s">
        <v>4384</v>
      </c>
      <c r="B1037" s="262"/>
      <c r="C1037" s="262"/>
      <c r="D1037" s="262"/>
      <c r="E1037" s="262"/>
      <c r="F1037" s="262"/>
      <c r="G1037" s="262"/>
      <c r="H1037" s="262"/>
      <c r="I1037" s="280"/>
      <c r="J1037" s="262"/>
    </row>
    <row r="1038" spans="1:10" ht="13.8" x14ac:dyDescent="0.25">
      <c r="A1038" s="255" t="s">
        <v>4385</v>
      </c>
      <c r="B1038" s="256" t="s">
        <v>6588</v>
      </c>
      <c r="C1038" s="257" t="s">
        <v>5802</v>
      </c>
      <c r="D1038" s="256" t="s">
        <v>5803</v>
      </c>
      <c r="E1038" s="256" t="s">
        <v>5804</v>
      </c>
      <c r="F1038" s="258" t="s">
        <v>5805</v>
      </c>
      <c r="G1038" s="259" t="s">
        <v>5806</v>
      </c>
      <c r="H1038" s="257" t="s">
        <v>5807</v>
      </c>
      <c r="I1038" s="260" t="s">
        <v>5808</v>
      </c>
      <c r="J1038" s="257" t="s">
        <v>5809</v>
      </c>
    </row>
    <row r="1039" spans="1:10" ht="26.4" x14ac:dyDescent="0.25">
      <c r="A1039" s="255" t="s">
        <v>4386</v>
      </c>
      <c r="B1039" s="262" t="s">
        <v>5810</v>
      </c>
      <c r="C1039" s="263" t="s">
        <v>6589</v>
      </c>
      <c r="D1039" s="262" t="s">
        <v>5812</v>
      </c>
      <c r="E1039" s="262" t="s">
        <v>428</v>
      </c>
      <c r="F1039" s="264">
        <v>7</v>
      </c>
      <c r="G1039" s="265" t="s">
        <v>6185</v>
      </c>
      <c r="H1039" s="266">
        <v>1</v>
      </c>
      <c r="I1039" s="267"/>
      <c r="J1039" s="268"/>
    </row>
    <row r="1040" spans="1:10" ht="26.4" x14ac:dyDescent="0.25">
      <c r="A1040" s="255" t="s">
        <v>4387</v>
      </c>
      <c r="B1040" s="269" t="s">
        <v>5814</v>
      </c>
      <c r="C1040" s="270" t="s">
        <v>5854</v>
      </c>
      <c r="D1040" s="269" t="s">
        <v>5812</v>
      </c>
      <c r="E1040" s="269" t="s">
        <v>5567</v>
      </c>
      <c r="F1040" s="271" t="s">
        <v>5817</v>
      </c>
      <c r="G1040" s="272" t="s">
        <v>33</v>
      </c>
      <c r="H1040" s="273">
        <v>0.3</v>
      </c>
      <c r="I1040" s="274">
        <v>12.28</v>
      </c>
      <c r="J1040" s="275">
        <f>TRUNC(I1040*H1040,2)</f>
        <v>3.68</v>
      </c>
    </row>
    <row r="1041" spans="1:10" ht="26.4" x14ac:dyDescent="0.25">
      <c r="A1041" s="255" t="s">
        <v>4388</v>
      </c>
      <c r="B1041" s="269" t="s">
        <v>5814</v>
      </c>
      <c r="C1041" s="270" t="s">
        <v>5834</v>
      </c>
      <c r="D1041" s="269" t="s">
        <v>5812</v>
      </c>
      <c r="E1041" s="269" t="s">
        <v>5613</v>
      </c>
      <c r="F1041" s="271" t="s">
        <v>5817</v>
      </c>
      <c r="G1041" s="272" t="s">
        <v>33</v>
      </c>
      <c r="H1041" s="273">
        <v>0.27021428571428585</v>
      </c>
      <c r="I1041" s="274">
        <v>18.62</v>
      </c>
      <c r="J1041" s="275">
        <f>TRUNC(I1041*H1041,2)</f>
        <v>5.03</v>
      </c>
    </row>
    <row r="1042" spans="1:10" ht="26.4" x14ac:dyDescent="0.25">
      <c r="A1042" s="255" t="s">
        <v>4389</v>
      </c>
      <c r="B1042" s="269" t="s">
        <v>5814</v>
      </c>
      <c r="C1042" s="270" t="s">
        <v>6590</v>
      </c>
      <c r="D1042" s="269" t="s">
        <v>5812</v>
      </c>
      <c r="E1042" s="269" t="s">
        <v>428</v>
      </c>
      <c r="F1042" s="271" t="s">
        <v>5822</v>
      </c>
      <c r="G1042" s="272" t="s">
        <v>5573</v>
      </c>
      <c r="H1042" s="273">
        <v>1</v>
      </c>
      <c r="I1042" s="274">
        <v>12.96</v>
      </c>
      <c r="J1042" s="275">
        <f>TRUNC(I1042*H1042,2)</f>
        <v>12.96</v>
      </c>
    </row>
    <row r="1043" spans="1:10" ht="13.8" x14ac:dyDescent="0.25">
      <c r="A1043" s="255" t="s">
        <v>4391</v>
      </c>
      <c r="B1043" s="276"/>
      <c r="C1043" s="276"/>
      <c r="D1043" s="276"/>
      <c r="E1043" s="276"/>
      <c r="F1043" s="276"/>
      <c r="G1043" s="276"/>
      <c r="H1043" s="277" t="s">
        <v>6038</v>
      </c>
      <c r="I1043" s="278">
        <v>0</v>
      </c>
      <c r="J1043" s="279">
        <f>SUM(J1039:J1042)</f>
        <v>21.67</v>
      </c>
    </row>
    <row r="1044" spans="1:10" ht="13.8" x14ac:dyDescent="0.25">
      <c r="A1044" s="255" t="s">
        <v>4392</v>
      </c>
      <c r="B1044" s="262"/>
      <c r="C1044" s="262"/>
      <c r="D1044" s="262"/>
      <c r="E1044" s="262"/>
      <c r="F1044" s="262"/>
      <c r="G1044" s="262"/>
      <c r="H1044" s="262"/>
      <c r="I1044" s="280"/>
      <c r="J1044" s="262"/>
    </row>
    <row r="1045" spans="1:10" ht="13.8" x14ac:dyDescent="0.25">
      <c r="A1045" s="255" t="s">
        <v>4393</v>
      </c>
      <c r="B1045" s="256" t="s">
        <v>6591</v>
      </c>
      <c r="C1045" s="257" t="s">
        <v>5802</v>
      </c>
      <c r="D1045" s="256" t="s">
        <v>5803</v>
      </c>
      <c r="E1045" s="256" t="s">
        <v>5804</v>
      </c>
      <c r="F1045" s="258" t="s">
        <v>5805</v>
      </c>
      <c r="G1045" s="259" t="s">
        <v>5806</v>
      </c>
      <c r="H1045" s="257" t="s">
        <v>5807</v>
      </c>
      <c r="I1045" s="260" t="s">
        <v>5808</v>
      </c>
      <c r="J1045" s="257" t="s">
        <v>5809</v>
      </c>
    </row>
    <row r="1046" spans="1:10" ht="26.4" x14ac:dyDescent="0.25">
      <c r="A1046" s="255" t="s">
        <v>4394</v>
      </c>
      <c r="B1046" s="262" t="s">
        <v>5810</v>
      </c>
      <c r="C1046" s="263" t="s">
        <v>6592</v>
      </c>
      <c r="D1046" s="262" t="s">
        <v>5812</v>
      </c>
      <c r="E1046" s="262" t="s">
        <v>430</v>
      </c>
      <c r="F1046" s="264">
        <v>7</v>
      </c>
      <c r="G1046" s="265" t="s">
        <v>6185</v>
      </c>
      <c r="H1046" s="266">
        <v>1</v>
      </c>
      <c r="I1046" s="267"/>
      <c r="J1046" s="268"/>
    </row>
    <row r="1047" spans="1:10" ht="26.4" x14ac:dyDescent="0.25">
      <c r="A1047" s="255" t="s">
        <v>4395</v>
      </c>
      <c r="B1047" s="269" t="s">
        <v>5814</v>
      </c>
      <c r="C1047" s="270" t="s">
        <v>5854</v>
      </c>
      <c r="D1047" s="269" t="s">
        <v>5812</v>
      </c>
      <c r="E1047" s="269" t="s">
        <v>5567</v>
      </c>
      <c r="F1047" s="271" t="s">
        <v>5817</v>
      </c>
      <c r="G1047" s="272" t="s">
        <v>33</v>
      </c>
      <c r="H1047" s="273">
        <v>0.2</v>
      </c>
      <c r="I1047" s="274">
        <v>12.28</v>
      </c>
      <c r="J1047" s="275">
        <f>TRUNC(I1047*H1047,2)</f>
        <v>2.4500000000000002</v>
      </c>
    </row>
    <row r="1048" spans="1:10" ht="26.4" x14ac:dyDescent="0.25">
      <c r="A1048" s="255" t="s">
        <v>4396</v>
      </c>
      <c r="B1048" s="269" t="s">
        <v>5814</v>
      </c>
      <c r="C1048" s="270" t="s">
        <v>5834</v>
      </c>
      <c r="D1048" s="269" t="s">
        <v>5812</v>
      </c>
      <c r="E1048" s="269" t="s">
        <v>5613</v>
      </c>
      <c r="F1048" s="271" t="s">
        <v>5817</v>
      </c>
      <c r="G1048" s="272" t="s">
        <v>33</v>
      </c>
      <c r="H1048" s="273">
        <v>0.18639473684210481</v>
      </c>
      <c r="I1048" s="274">
        <v>18.62</v>
      </c>
      <c r="J1048" s="275">
        <f>TRUNC(I1048*H1048,2)</f>
        <v>3.47</v>
      </c>
    </row>
    <row r="1049" spans="1:10" ht="26.4" x14ac:dyDescent="0.25">
      <c r="A1049" s="255" t="s">
        <v>4397</v>
      </c>
      <c r="B1049" s="269" t="s">
        <v>5814</v>
      </c>
      <c r="C1049" s="270" t="s">
        <v>6593</v>
      </c>
      <c r="D1049" s="269" t="s">
        <v>5812</v>
      </c>
      <c r="E1049" s="269" t="s">
        <v>6594</v>
      </c>
      <c r="F1049" s="271" t="s">
        <v>5822</v>
      </c>
      <c r="G1049" s="272" t="s">
        <v>5573</v>
      </c>
      <c r="H1049" s="273">
        <v>1</v>
      </c>
      <c r="I1049" s="274">
        <v>5.1100000000000003</v>
      </c>
      <c r="J1049" s="275">
        <f>TRUNC(I1049*H1049,2)</f>
        <v>5.1100000000000003</v>
      </c>
    </row>
    <row r="1050" spans="1:10" ht="13.8" x14ac:dyDescent="0.25">
      <c r="A1050" s="255" t="s">
        <v>4399</v>
      </c>
      <c r="B1050" s="276"/>
      <c r="C1050" s="276"/>
      <c r="D1050" s="276"/>
      <c r="E1050" s="276"/>
      <c r="F1050" s="276"/>
      <c r="G1050" s="276"/>
      <c r="H1050" s="277" t="s">
        <v>6038</v>
      </c>
      <c r="I1050" s="278">
        <v>0</v>
      </c>
      <c r="J1050" s="279">
        <f>SUM(J1046:J1049)</f>
        <v>11.030000000000001</v>
      </c>
    </row>
    <row r="1051" spans="1:10" ht="13.8" x14ac:dyDescent="0.25">
      <c r="A1051" s="255" t="s">
        <v>4400</v>
      </c>
      <c r="B1051" s="262"/>
      <c r="C1051" s="262"/>
      <c r="D1051" s="262"/>
      <c r="E1051" s="262"/>
      <c r="F1051" s="262"/>
      <c r="G1051" s="262"/>
      <c r="H1051" s="262"/>
      <c r="I1051" s="280"/>
      <c r="J1051" s="262"/>
    </row>
    <row r="1052" spans="1:10" ht="13.8" x14ac:dyDescent="0.25">
      <c r="A1052" s="255" t="s">
        <v>4401</v>
      </c>
      <c r="B1052" s="256" t="s">
        <v>6595</v>
      </c>
      <c r="C1052" s="257" t="s">
        <v>5802</v>
      </c>
      <c r="D1052" s="256" t="s">
        <v>5803</v>
      </c>
      <c r="E1052" s="256" t="s">
        <v>5804</v>
      </c>
      <c r="F1052" s="258" t="s">
        <v>5805</v>
      </c>
      <c r="G1052" s="259" t="s">
        <v>5806</v>
      </c>
      <c r="H1052" s="257" t="s">
        <v>5807</v>
      </c>
      <c r="I1052" s="260" t="s">
        <v>5808</v>
      </c>
      <c r="J1052" s="257" t="s">
        <v>5809</v>
      </c>
    </row>
    <row r="1053" spans="1:10" ht="26.4" x14ac:dyDescent="0.25">
      <c r="A1053" s="255" t="s">
        <v>4402</v>
      </c>
      <c r="B1053" s="262" t="s">
        <v>5810</v>
      </c>
      <c r="C1053" s="263" t="s">
        <v>6596</v>
      </c>
      <c r="D1053" s="262" t="s">
        <v>5812</v>
      </c>
      <c r="E1053" s="262" t="s">
        <v>432</v>
      </c>
      <c r="F1053" s="264">
        <v>7</v>
      </c>
      <c r="G1053" s="265" t="s">
        <v>6185</v>
      </c>
      <c r="H1053" s="266">
        <v>1</v>
      </c>
      <c r="I1053" s="267"/>
      <c r="J1053" s="268"/>
    </row>
    <row r="1054" spans="1:10" ht="26.4" x14ac:dyDescent="0.25">
      <c r="A1054" s="255" t="s">
        <v>4403</v>
      </c>
      <c r="B1054" s="269" t="s">
        <v>5814</v>
      </c>
      <c r="C1054" s="270" t="s">
        <v>5834</v>
      </c>
      <c r="D1054" s="269" t="s">
        <v>5812</v>
      </c>
      <c r="E1054" s="269" t="s">
        <v>5613</v>
      </c>
      <c r="F1054" s="271" t="s">
        <v>5817</v>
      </c>
      <c r="G1054" s="272" t="s">
        <v>33</v>
      </c>
      <c r="H1054" s="273">
        <v>0.55000000000000004</v>
      </c>
      <c r="I1054" s="274">
        <v>18.62</v>
      </c>
      <c r="J1054" s="275">
        <f>TRUNC(I1054*H1054,2)</f>
        <v>10.24</v>
      </c>
    </row>
    <row r="1055" spans="1:10" ht="26.4" x14ac:dyDescent="0.25">
      <c r="A1055" s="255" t="s">
        <v>4404</v>
      </c>
      <c r="B1055" s="269" t="s">
        <v>5814</v>
      </c>
      <c r="C1055" s="270" t="s">
        <v>5854</v>
      </c>
      <c r="D1055" s="269" t="s">
        <v>5812</v>
      </c>
      <c r="E1055" s="269" t="s">
        <v>5567</v>
      </c>
      <c r="F1055" s="271" t="s">
        <v>5817</v>
      </c>
      <c r="G1055" s="272" t="s">
        <v>33</v>
      </c>
      <c r="H1055" s="273">
        <v>0.49416190476190042</v>
      </c>
      <c r="I1055" s="274">
        <v>12.28</v>
      </c>
      <c r="J1055" s="275">
        <f>TRUNC(I1055*H1055,2)</f>
        <v>6.06</v>
      </c>
    </row>
    <row r="1056" spans="1:10" ht="26.4" x14ac:dyDescent="0.25">
      <c r="A1056" s="255" t="s">
        <v>4405</v>
      </c>
      <c r="B1056" s="269" t="s">
        <v>5814</v>
      </c>
      <c r="C1056" s="270" t="s">
        <v>6597</v>
      </c>
      <c r="D1056" s="269" t="s">
        <v>5812</v>
      </c>
      <c r="E1056" s="269" t="s">
        <v>6598</v>
      </c>
      <c r="F1056" s="271" t="s">
        <v>5822</v>
      </c>
      <c r="G1056" s="272" t="s">
        <v>5573</v>
      </c>
      <c r="H1056" s="273">
        <v>1</v>
      </c>
      <c r="I1056" s="274">
        <v>22.45</v>
      </c>
      <c r="J1056" s="275">
        <f>TRUNC(I1056*H1056,2)</f>
        <v>22.45</v>
      </c>
    </row>
    <row r="1057" spans="1:10" ht="13.8" x14ac:dyDescent="0.25">
      <c r="A1057" s="255" t="s">
        <v>4407</v>
      </c>
      <c r="B1057" s="276"/>
      <c r="C1057" s="276"/>
      <c r="D1057" s="276"/>
      <c r="E1057" s="276"/>
      <c r="F1057" s="276"/>
      <c r="G1057" s="276"/>
      <c r="H1057" s="277" t="s">
        <v>6038</v>
      </c>
      <c r="I1057" s="278">
        <v>0</v>
      </c>
      <c r="J1057" s="279">
        <f>SUM(J1053:J1056)</f>
        <v>38.75</v>
      </c>
    </row>
    <row r="1058" spans="1:10" ht="13.8" x14ac:dyDescent="0.25">
      <c r="A1058" s="255" t="s">
        <v>4408</v>
      </c>
      <c r="B1058" s="262"/>
      <c r="C1058" s="262"/>
      <c r="D1058" s="262"/>
      <c r="E1058" s="262"/>
      <c r="F1058" s="262"/>
      <c r="G1058" s="262"/>
      <c r="H1058" s="262"/>
      <c r="I1058" s="280"/>
      <c r="J1058" s="262"/>
    </row>
    <row r="1059" spans="1:10" ht="13.8" x14ac:dyDescent="0.25">
      <c r="A1059" s="255" t="s">
        <v>4409</v>
      </c>
      <c r="B1059" s="256" t="s">
        <v>6599</v>
      </c>
      <c r="C1059" s="257" t="s">
        <v>5802</v>
      </c>
      <c r="D1059" s="256" t="s">
        <v>5803</v>
      </c>
      <c r="E1059" s="256" t="s">
        <v>5804</v>
      </c>
      <c r="F1059" s="258" t="s">
        <v>5805</v>
      </c>
      <c r="G1059" s="259" t="s">
        <v>5806</v>
      </c>
      <c r="H1059" s="257" t="s">
        <v>5807</v>
      </c>
      <c r="I1059" s="260" t="s">
        <v>5808</v>
      </c>
      <c r="J1059" s="257" t="s">
        <v>5809</v>
      </c>
    </row>
    <row r="1060" spans="1:10" ht="79.2" x14ac:dyDescent="0.25">
      <c r="A1060" s="255" t="s">
        <v>4410</v>
      </c>
      <c r="B1060" s="262" t="s">
        <v>5810</v>
      </c>
      <c r="C1060" s="263" t="s">
        <v>6600</v>
      </c>
      <c r="D1060" s="262" t="s">
        <v>170</v>
      </c>
      <c r="E1060" s="262" t="s">
        <v>434</v>
      </c>
      <c r="F1060" s="264" t="s">
        <v>6133</v>
      </c>
      <c r="G1060" s="265" t="s">
        <v>101</v>
      </c>
      <c r="H1060" s="266">
        <v>1</v>
      </c>
      <c r="I1060" s="267"/>
      <c r="J1060" s="268"/>
    </row>
    <row r="1061" spans="1:10" ht="26.4" x14ac:dyDescent="0.25">
      <c r="A1061" s="255" t="s">
        <v>4411</v>
      </c>
      <c r="B1061" s="281" t="s">
        <v>6134</v>
      </c>
      <c r="C1061" s="282" t="s">
        <v>6169</v>
      </c>
      <c r="D1061" s="281" t="s">
        <v>170</v>
      </c>
      <c r="E1061" s="281" t="s">
        <v>6170</v>
      </c>
      <c r="F1061" s="283" t="s">
        <v>6140</v>
      </c>
      <c r="G1061" s="284" t="s">
        <v>127</v>
      </c>
      <c r="H1061" s="285">
        <v>0.42599999999999999</v>
      </c>
      <c r="I1061" s="286">
        <v>16.690000000000001</v>
      </c>
      <c r="J1061" s="287">
        <f>TRUNC(I1061*H1061,2)</f>
        <v>7.1</v>
      </c>
    </row>
    <row r="1062" spans="1:10" ht="26.4" x14ac:dyDescent="0.25">
      <c r="A1062" s="255" t="s">
        <v>4412</v>
      </c>
      <c r="B1062" s="281" t="s">
        <v>6134</v>
      </c>
      <c r="C1062" s="282" t="s">
        <v>6171</v>
      </c>
      <c r="D1062" s="281" t="s">
        <v>170</v>
      </c>
      <c r="E1062" s="281" t="s">
        <v>6172</v>
      </c>
      <c r="F1062" s="283" t="s">
        <v>6140</v>
      </c>
      <c r="G1062" s="284" t="s">
        <v>127</v>
      </c>
      <c r="H1062" s="285">
        <v>0.42599999999999999</v>
      </c>
      <c r="I1062" s="286">
        <v>22.97</v>
      </c>
      <c r="J1062" s="287">
        <f>TRUNC(I1062*H1062,2)</f>
        <v>9.7799999999999994</v>
      </c>
    </row>
    <row r="1063" spans="1:10" ht="13.8" x14ac:dyDescent="0.25">
      <c r="A1063" s="255" t="s">
        <v>4413</v>
      </c>
      <c r="B1063" s="269" t="s">
        <v>5814</v>
      </c>
      <c r="C1063" s="270" t="s">
        <v>6601</v>
      </c>
      <c r="D1063" s="269" t="s">
        <v>170</v>
      </c>
      <c r="E1063" s="269" t="s">
        <v>6602</v>
      </c>
      <c r="F1063" s="271" t="s">
        <v>5822</v>
      </c>
      <c r="G1063" s="272" t="s">
        <v>101</v>
      </c>
      <c r="H1063" s="273">
        <v>1</v>
      </c>
      <c r="I1063" s="274">
        <v>13.02</v>
      </c>
      <c r="J1063" s="275">
        <f>TRUNC(I1063*H1063,2)</f>
        <v>13.02</v>
      </c>
    </row>
    <row r="1064" spans="1:10" ht="13.8" x14ac:dyDescent="0.25">
      <c r="A1064" s="255" t="s">
        <v>4415</v>
      </c>
      <c r="B1064" s="276"/>
      <c r="C1064" s="276"/>
      <c r="D1064" s="276"/>
      <c r="E1064" s="276"/>
      <c r="F1064" s="276"/>
      <c r="G1064" s="276"/>
      <c r="H1064" s="277" t="s">
        <v>6038</v>
      </c>
      <c r="I1064" s="278">
        <v>0</v>
      </c>
      <c r="J1064" s="279">
        <f>SUM(J1060:J1063)</f>
        <v>29.9</v>
      </c>
    </row>
    <row r="1065" spans="1:10" ht="13.8" x14ac:dyDescent="0.25">
      <c r="A1065" s="255" t="s">
        <v>4416</v>
      </c>
      <c r="B1065" s="262"/>
      <c r="C1065" s="262"/>
      <c r="D1065" s="262"/>
      <c r="E1065" s="262"/>
      <c r="F1065" s="262"/>
      <c r="G1065" s="262"/>
      <c r="H1065" s="262"/>
      <c r="I1065" s="280"/>
      <c r="J1065" s="262"/>
    </row>
    <row r="1066" spans="1:10" ht="13.8" x14ac:dyDescent="0.25">
      <c r="A1066" s="255" t="s">
        <v>4417</v>
      </c>
      <c r="B1066" s="256" t="s">
        <v>6603</v>
      </c>
      <c r="C1066" s="257" t="s">
        <v>5802</v>
      </c>
      <c r="D1066" s="256" t="s">
        <v>5803</v>
      </c>
      <c r="E1066" s="256" t="s">
        <v>5804</v>
      </c>
      <c r="F1066" s="258" t="s">
        <v>5805</v>
      </c>
      <c r="G1066" s="259" t="s">
        <v>5806</v>
      </c>
      <c r="H1066" s="257" t="s">
        <v>5807</v>
      </c>
      <c r="I1066" s="260" t="s">
        <v>5808</v>
      </c>
      <c r="J1066" s="257" t="s">
        <v>5809</v>
      </c>
    </row>
    <row r="1067" spans="1:10" ht="26.4" x14ac:dyDescent="0.25">
      <c r="A1067" s="255" t="s">
        <v>4418</v>
      </c>
      <c r="B1067" s="262" t="s">
        <v>5810</v>
      </c>
      <c r="C1067" s="263" t="s">
        <v>6604</v>
      </c>
      <c r="D1067" s="262" t="s">
        <v>5812</v>
      </c>
      <c r="E1067" s="262" t="s">
        <v>436</v>
      </c>
      <c r="F1067" s="264">
        <v>7</v>
      </c>
      <c r="G1067" s="265" t="s">
        <v>6185</v>
      </c>
      <c r="H1067" s="266">
        <v>1</v>
      </c>
      <c r="I1067" s="267"/>
      <c r="J1067" s="268"/>
    </row>
    <row r="1068" spans="1:10" ht="26.4" x14ac:dyDescent="0.25">
      <c r="A1068" s="255" t="s">
        <v>4419</v>
      </c>
      <c r="B1068" s="269" t="s">
        <v>5814</v>
      </c>
      <c r="C1068" s="270" t="s">
        <v>5834</v>
      </c>
      <c r="D1068" s="269" t="s">
        <v>5812</v>
      </c>
      <c r="E1068" s="269" t="s">
        <v>5613</v>
      </c>
      <c r="F1068" s="271" t="s">
        <v>5817</v>
      </c>
      <c r="G1068" s="272" t="s">
        <v>33</v>
      </c>
      <c r="H1068" s="273">
        <v>0.05</v>
      </c>
      <c r="I1068" s="274">
        <v>18.62</v>
      </c>
      <c r="J1068" s="275">
        <f>TRUNC(I1068*H1068,2)</f>
        <v>0.93</v>
      </c>
    </row>
    <row r="1069" spans="1:10" ht="26.4" x14ac:dyDescent="0.25">
      <c r="A1069" s="255" t="s">
        <v>4420</v>
      </c>
      <c r="B1069" s="269" t="s">
        <v>5814</v>
      </c>
      <c r="C1069" s="270" t="s">
        <v>5854</v>
      </c>
      <c r="D1069" s="269" t="s">
        <v>5812</v>
      </c>
      <c r="E1069" s="269" t="s">
        <v>5567</v>
      </c>
      <c r="F1069" s="271" t="s">
        <v>5817</v>
      </c>
      <c r="G1069" s="272" t="s">
        <v>33</v>
      </c>
      <c r="H1069" s="273">
        <v>4.5333333333333226E-2</v>
      </c>
      <c r="I1069" s="274">
        <v>12.28</v>
      </c>
      <c r="J1069" s="275">
        <f>TRUNC(I1069*H1069,2)</f>
        <v>0.55000000000000004</v>
      </c>
    </row>
    <row r="1070" spans="1:10" ht="26.4" x14ac:dyDescent="0.25">
      <c r="A1070" s="255" t="s">
        <v>4421</v>
      </c>
      <c r="B1070" s="269" t="s">
        <v>5814</v>
      </c>
      <c r="C1070" s="270" t="s">
        <v>6605</v>
      </c>
      <c r="D1070" s="269" t="s">
        <v>5812</v>
      </c>
      <c r="E1070" s="269" t="s">
        <v>436</v>
      </c>
      <c r="F1070" s="271" t="s">
        <v>5822</v>
      </c>
      <c r="G1070" s="272" t="s">
        <v>5573</v>
      </c>
      <c r="H1070" s="273">
        <v>1</v>
      </c>
      <c r="I1070" s="274">
        <v>1.37</v>
      </c>
      <c r="J1070" s="275">
        <f>TRUNC(I1070*H1070,2)</f>
        <v>1.37</v>
      </c>
    </row>
    <row r="1071" spans="1:10" ht="13.8" x14ac:dyDescent="0.25">
      <c r="A1071" s="255" t="s">
        <v>4423</v>
      </c>
      <c r="B1071" s="276"/>
      <c r="C1071" s="276"/>
      <c r="D1071" s="276"/>
      <c r="E1071" s="276"/>
      <c r="F1071" s="276"/>
      <c r="G1071" s="276"/>
      <c r="H1071" s="277" t="s">
        <v>6038</v>
      </c>
      <c r="I1071" s="278">
        <v>0</v>
      </c>
      <c r="J1071" s="279">
        <f>SUM(J1067:J1070)</f>
        <v>2.85</v>
      </c>
    </row>
    <row r="1072" spans="1:10" ht="13.8" x14ac:dyDescent="0.25">
      <c r="A1072" s="255" t="s">
        <v>4424</v>
      </c>
      <c r="B1072" s="262"/>
      <c r="C1072" s="262"/>
      <c r="D1072" s="262"/>
      <c r="E1072" s="262"/>
      <c r="F1072" s="262"/>
      <c r="G1072" s="262"/>
      <c r="H1072" s="262"/>
      <c r="I1072" s="280"/>
      <c r="J1072" s="262"/>
    </row>
    <row r="1073" spans="1:10" ht="13.8" x14ac:dyDescent="0.25">
      <c r="A1073" s="255" t="s">
        <v>4425</v>
      </c>
      <c r="B1073" s="256" t="s">
        <v>6606</v>
      </c>
      <c r="C1073" s="257" t="s">
        <v>5802</v>
      </c>
      <c r="D1073" s="256" t="s">
        <v>5803</v>
      </c>
      <c r="E1073" s="256" t="s">
        <v>5804</v>
      </c>
      <c r="F1073" s="258" t="s">
        <v>5805</v>
      </c>
      <c r="G1073" s="259" t="s">
        <v>5806</v>
      </c>
      <c r="H1073" s="257" t="s">
        <v>5807</v>
      </c>
      <c r="I1073" s="260" t="s">
        <v>5808</v>
      </c>
      <c r="J1073" s="257" t="s">
        <v>5809</v>
      </c>
    </row>
    <row r="1074" spans="1:10" ht="26.4" x14ac:dyDescent="0.25">
      <c r="A1074" s="255" t="s">
        <v>4426</v>
      </c>
      <c r="B1074" s="262" t="s">
        <v>5810</v>
      </c>
      <c r="C1074" s="263" t="s">
        <v>6607</v>
      </c>
      <c r="D1074" s="262" t="s">
        <v>5812</v>
      </c>
      <c r="E1074" s="262" t="s">
        <v>438</v>
      </c>
      <c r="F1074" s="264">
        <v>7</v>
      </c>
      <c r="G1074" s="265" t="s">
        <v>5573</v>
      </c>
      <c r="H1074" s="266">
        <v>1</v>
      </c>
      <c r="I1074" s="267"/>
      <c r="J1074" s="268"/>
    </row>
    <row r="1075" spans="1:10" ht="26.4" x14ac:dyDescent="0.25">
      <c r="A1075" s="255" t="s">
        <v>4427</v>
      </c>
      <c r="B1075" s="269" t="s">
        <v>5814</v>
      </c>
      <c r="C1075" s="270" t="s">
        <v>5834</v>
      </c>
      <c r="D1075" s="269" t="s">
        <v>5812</v>
      </c>
      <c r="E1075" s="269" t="s">
        <v>5613</v>
      </c>
      <c r="F1075" s="271" t="s">
        <v>5817</v>
      </c>
      <c r="G1075" s="272" t="s">
        <v>33</v>
      </c>
      <c r="H1075" s="273">
        <v>0.4</v>
      </c>
      <c r="I1075" s="274">
        <v>18.62</v>
      </c>
      <c r="J1075" s="275">
        <f>TRUNC(I1075*H1075,2)</f>
        <v>7.44</v>
      </c>
    </row>
    <row r="1076" spans="1:10" ht="26.4" x14ac:dyDescent="0.25">
      <c r="A1076" s="255" t="s">
        <v>4428</v>
      </c>
      <c r="B1076" s="269" t="s">
        <v>5814</v>
      </c>
      <c r="C1076" s="270" t="s">
        <v>5854</v>
      </c>
      <c r="D1076" s="269" t="s">
        <v>5812</v>
      </c>
      <c r="E1076" s="269" t="s">
        <v>5567</v>
      </c>
      <c r="F1076" s="271" t="s">
        <v>5817</v>
      </c>
      <c r="G1076" s="272" t="s">
        <v>33</v>
      </c>
      <c r="H1076" s="273">
        <v>0.35918181818181888</v>
      </c>
      <c r="I1076" s="274">
        <v>12.28</v>
      </c>
      <c r="J1076" s="275">
        <f>TRUNC(I1076*H1076,2)</f>
        <v>4.41</v>
      </c>
    </row>
    <row r="1077" spans="1:10" ht="26.4" x14ac:dyDescent="0.25">
      <c r="A1077" s="255" t="s">
        <v>4429</v>
      </c>
      <c r="B1077" s="269" t="s">
        <v>5814</v>
      </c>
      <c r="C1077" s="270" t="s">
        <v>6608</v>
      </c>
      <c r="D1077" s="269" t="s">
        <v>5812</v>
      </c>
      <c r="E1077" s="269" t="s">
        <v>6609</v>
      </c>
      <c r="F1077" s="271" t="s">
        <v>5822</v>
      </c>
      <c r="G1077" s="272" t="s">
        <v>5573</v>
      </c>
      <c r="H1077" s="273">
        <v>1</v>
      </c>
      <c r="I1077" s="274">
        <v>14.09</v>
      </c>
      <c r="J1077" s="275">
        <f>TRUNC(I1077*H1077,2)</f>
        <v>14.09</v>
      </c>
    </row>
    <row r="1078" spans="1:10" ht="13.8" x14ac:dyDescent="0.25">
      <c r="A1078" s="255" t="s">
        <v>4431</v>
      </c>
      <c r="B1078" s="276"/>
      <c r="C1078" s="276"/>
      <c r="D1078" s="276"/>
      <c r="E1078" s="276"/>
      <c r="F1078" s="276"/>
      <c r="G1078" s="276"/>
      <c r="H1078" s="277" t="s">
        <v>6038</v>
      </c>
      <c r="I1078" s="278">
        <v>0</v>
      </c>
      <c r="J1078" s="279">
        <f>SUM(J1074:J1077)</f>
        <v>25.94</v>
      </c>
    </row>
    <row r="1079" spans="1:10" ht="13.8" x14ac:dyDescent="0.25">
      <c r="A1079" s="255" t="s">
        <v>4432</v>
      </c>
      <c r="B1079" s="262"/>
      <c r="C1079" s="262"/>
      <c r="D1079" s="262"/>
      <c r="E1079" s="262"/>
      <c r="F1079" s="262"/>
      <c r="G1079" s="262"/>
      <c r="H1079" s="262"/>
      <c r="I1079" s="280"/>
      <c r="J1079" s="262"/>
    </row>
    <row r="1080" spans="1:10" ht="13.8" x14ac:dyDescent="0.25">
      <c r="A1080" s="255" t="s">
        <v>4433</v>
      </c>
      <c r="B1080" s="256" t="s">
        <v>6610</v>
      </c>
      <c r="C1080" s="257" t="s">
        <v>5802</v>
      </c>
      <c r="D1080" s="256" t="s">
        <v>5803</v>
      </c>
      <c r="E1080" s="256" t="s">
        <v>5804</v>
      </c>
      <c r="F1080" s="258" t="s">
        <v>5805</v>
      </c>
      <c r="G1080" s="259" t="s">
        <v>5806</v>
      </c>
      <c r="H1080" s="257" t="s">
        <v>5807</v>
      </c>
      <c r="I1080" s="260" t="s">
        <v>5808</v>
      </c>
      <c r="J1080" s="257" t="s">
        <v>5809</v>
      </c>
    </row>
    <row r="1081" spans="1:10" ht="39.6" x14ac:dyDescent="0.25">
      <c r="A1081" s="255" t="s">
        <v>4434</v>
      </c>
      <c r="B1081" s="262" t="s">
        <v>5810</v>
      </c>
      <c r="C1081" s="263" t="s">
        <v>6611</v>
      </c>
      <c r="D1081" s="262" t="s">
        <v>5812</v>
      </c>
      <c r="E1081" s="262" t="s">
        <v>440</v>
      </c>
      <c r="F1081" s="264">
        <v>7</v>
      </c>
      <c r="G1081" s="265" t="s">
        <v>5813</v>
      </c>
      <c r="H1081" s="266">
        <v>1</v>
      </c>
      <c r="I1081" s="267"/>
      <c r="J1081" s="268"/>
    </row>
    <row r="1082" spans="1:10" ht="26.4" x14ac:dyDescent="0.25">
      <c r="A1082" s="255" t="s">
        <v>4435</v>
      </c>
      <c r="B1082" s="269" t="s">
        <v>5814</v>
      </c>
      <c r="C1082" s="270" t="s">
        <v>5818</v>
      </c>
      <c r="D1082" s="269" t="s">
        <v>5812</v>
      </c>
      <c r="E1082" s="269" t="s">
        <v>5591</v>
      </c>
      <c r="F1082" s="271" t="s">
        <v>5817</v>
      </c>
      <c r="G1082" s="272" t="s">
        <v>33</v>
      </c>
      <c r="H1082" s="273">
        <v>0.69</v>
      </c>
      <c r="I1082" s="274">
        <v>18.62</v>
      </c>
      <c r="J1082" s="275">
        <f>TRUNC(I1082*H1082,2)</f>
        <v>12.84</v>
      </c>
    </row>
    <row r="1083" spans="1:10" ht="26.4" x14ac:dyDescent="0.25">
      <c r="A1083" s="255" t="s">
        <v>4436</v>
      </c>
      <c r="B1083" s="269" t="s">
        <v>5814</v>
      </c>
      <c r="C1083" s="270" t="s">
        <v>6612</v>
      </c>
      <c r="D1083" s="269" t="s">
        <v>5812</v>
      </c>
      <c r="E1083" s="269" t="s">
        <v>6613</v>
      </c>
      <c r="F1083" s="271" t="s">
        <v>5822</v>
      </c>
      <c r="G1083" s="272" t="s">
        <v>5564</v>
      </c>
      <c r="H1083" s="273">
        <v>4.4000000000000003E-3</v>
      </c>
      <c r="I1083" s="274">
        <v>20.49</v>
      </c>
      <c r="J1083" s="275">
        <f>TRUNC(I1083*H1083,2)</f>
        <v>0.09</v>
      </c>
    </row>
    <row r="1084" spans="1:10" ht="26.4" x14ac:dyDescent="0.25">
      <c r="A1084" s="255" t="s">
        <v>4437</v>
      </c>
      <c r="B1084" s="269" t="s">
        <v>5814</v>
      </c>
      <c r="C1084" s="270" t="s">
        <v>6368</v>
      </c>
      <c r="D1084" s="269" t="s">
        <v>5812</v>
      </c>
      <c r="E1084" s="269" t="s">
        <v>5563</v>
      </c>
      <c r="F1084" s="271" t="s">
        <v>5822</v>
      </c>
      <c r="G1084" s="272" t="s">
        <v>5564</v>
      </c>
      <c r="H1084" s="273">
        <v>0.08</v>
      </c>
      <c r="I1084" s="274">
        <v>21.13</v>
      </c>
      <c r="J1084" s="275">
        <f>TRUNC(I1084*H1084,2)</f>
        <v>1.69</v>
      </c>
    </row>
    <row r="1085" spans="1:10" ht="26.4" x14ac:dyDescent="0.25">
      <c r="A1085" s="255" t="s">
        <v>4438</v>
      </c>
      <c r="B1085" s="269" t="s">
        <v>5814</v>
      </c>
      <c r="C1085" s="270" t="s">
        <v>5825</v>
      </c>
      <c r="D1085" s="269" t="s">
        <v>5812</v>
      </c>
      <c r="E1085" s="269" t="s">
        <v>5597</v>
      </c>
      <c r="F1085" s="271" t="s">
        <v>5822</v>
      </c>
      <c r="G1085" s="272" t="s">
        <v>5824</v>
      </c>
      <c r="H1085" s="273">
        <v>0.03</v>
      </c>
      <c r="I1085" s="274">
        <v>111.96</v>
      </c>
      <c r="J1085" s="275">
        <f>TRUNC(I1085*H1085,2)</f>
        <v>3.35</v>
      </c>
    </row>
    <row r="1086" spans="1:10" ht="26.4" x14ac:dyDescent="0.25">
      <c r="A1086" s="255" t="s">
        <v>4439</v>
      </c>
      <c r="B1086" s="269" t="s">
        <v>5814</v>
      </c>
      <c r="C1086" s="270" t="s">
        <v>5833</v>
      </c>
      <c r="D1086" s="269" t="s">
        <v>5812</v>
      </c>
      <c r="E1086" s="269" t="s">
        <v>5691</v>
      </c>
      <c r="F1086" s="271" t="s">
        <v>5822</v>
      </c>
      <c r="G1086" s="272" t="s">
        <v>5587</v>
      </c>
      <c r="H1086" s="273">
        <v>1.0900000000000001</v>
      </c>
      <c r="I1086" s="274">
        <v>3.16</v>
      </c>
      <c r="J1086" s="275">
        <f>TRUNC(I1086*H1086,2)</f>
        <v>3.44</v>
      </c>
    </row>
    <row r="1087" spans="1:10" ht="26.4" x14ac:dyDescent="0.25">
      <c r="A1087" s="255" t="s">
        <v>4440</v>
      </c>
      <c r="B1087" s="269" t="s">
        <v>5814</v>
      </c>
      <c r="C1087" s="270" t="s">
        <v>6369</v>
      </c>
      <c r="D1087" s="269" t="s">
        <v>5812</v>
      </c>
      <c r="E1087" s="269" t="s">
        <v>5595</v>
      </c>
      <c r="F1087" s="271" t="s">
        <v>5822</v>
      </c>
      <c r="G1087" s="272" t="s">
        <v>5564</v>
      </c>
      <c r="H1087" s="273">
        <v>4.32</v>
      </c>
      <c r="I1087" s="274">
        <v>6.69</v>
      </c>
      <c r="J1087" s="275">
        <f>TRUNC(I1087*H1087,2)</f>
        <v>28.9</v>
      </c>
    </row>
    <row r="1088" spans="1:10" ht="26.4" x14ac:dyDescent="0.25">
      <c r="A1088" s="255" t="s">
        <v>4441</v>
      </c>
      <c r="B1088" s="269" t="s">
        <v>5814</v>
      </c>
      <c r="C1088" s="270" t="s">
        <v>6614</v>
      </c>
      <c r="D1088" s="269" t="s">
        <v>5812</v>
      </c>
      <c r="E1088" s="269" t="s">
        <v>5694</v>
      </c>
      <c r="F1088" s="271" t="s">
        <v>5822</v>
      </c>
      <c r="G1088" s="272" t="s">
        <v>5564</v>
      </c>
      <c r="H1088" s="273">
        <v>0.1</v>
      </c>
      <c r="I1088" s="274">
        <v>6.26</v>
      </c>
      <c r="J1088" s="275">
        <f>TRUNC(I1088*H1088,2)</f>
        <v>0.62</v>
      </c>
    </row>
    <row r="1089" spans="1:10" ht="26.4" x14ac:dyDescent="0.25">
      <c r="A1089" s="255" t="s">
        <v>4442</v>
      </c>
      <c r="B1089" s="269" t="s">
        <v>5814</v>
      </c>
      <c r="C1089" s="270" t="s">
        <v>6371</v>
      </c>
      <c r="D1089" s="269" t="s">
        <v>5812</v>
      </c>
      <c r="E1089" s="269" t="s">
        <v>5580</v>
      </c>
      <c r="F1089" s="271" t="s">
        <v>5822</v>
      </c>
      <c r="G1089" s="272" t="s">
        <v>5824</v>
      </c>
      <c r="H1089" s="273">
        <v>0.2</v>
      </c>
      <c r="I1089" s="274">
        <v>145.91</v>
      </c>
      <c r="J1089" s="275">
        <f>TRUNC(I1089*H1089,2)</f>
        <v>29.18</v>
      </c>
    </row>
    <row r="1090" spans="1:10" ht="26.4" x14ac:dyDescent="0.25">
      <c r="A1090" s="255" t="s">
        <v>4443</v>
      </c>
      <c r="B1090" s="269" t="s">
        <v>5814</v>
      </c>
      <c r="C1090" s="270" t="s">
        <v>6443</v>
      </c>
      <c r="D1090" s="269" t="s">
        <v>5812</v>
      </c>
      <c r="E1090" s="269" t="s">
        <v>5598</v>
      </c>
      <c r="F1090" s="271" t="s">
        <v>5822</v>
      </c>
      <c r="G1090" s="272" t="s">
        <v>5564</v>
      </c>
      <c r="H1090" s="273">
        <v>17.95</v>
      </c>
      <c r="I1090" s="274">
        <v>0.82</v>
      </c>
      <c r="J1090" s="275">
        <f>TRUNC(I1090*H1090,2)</f>
        <v>14.71</v>
      </c>
    </row>
    <row r="1091" spans="1:10" ht="26.4" x14ac:dyDescent="0.25">
      <c r="A1091" s="255" t="s">
        <v>4444</v>
      </c>
      <c r="B1091" s="269" t="s">
        <v>5814</v>
      </c>
      <c r="C1091" s="270" t="s">
        <v>5847</v>
      </c>
      <c r="D1091" s="269" t="s">
        <v>5812</v>
      </c>
      <c r="E1091" s="269" t="s">
        <v>5603</v>
      </c>
      <c r="F1091" s="271" t="s">
        <v>5822</v>
      </c>
      <c r="G1091" s="272" t="s">
        <v>5587</v>
      </c>
      <c r="H1091" s="273">
        <v>0.01</v>
      </c>
      <c r="I1091" s="274">
        <v>6.73</v>
      </c>
      <c r="J1091" s="275">
        <f>TRUNC(I1091*H1091,2)</f>
        <v>0.06</v>
      </c>
    </row>
    <row r="1092" spans="1:10" ht="26.4" x14ac:dyDescent="0.25">
      <c r="A1092" s="255" t="s">
        <v>4445</v>
      </c>
      <c r="B1092" s="269" t="s">
        <v>5814</v>
      </c>
      <c r="C1092" s="270" t="s">
        <v>6615</v>
      </c>
      <c r="D1092" s="269" t="s">
        <v>5812</v>
      </c>
      <c r="E1092" s="269" t="s">
        <v>5779</v>
      </c>
      <c r="F1092" s="271" t="s">
        <v>5822</v>
      </c>
      <c r="G1092" s="272" t="s">
        <v>5573</v>
      </c>
      <c r="H1092" s="273">
        <v>0.22</v>
      </c>
      <c r="I1092" s="274">
        <v>0.91</v>
      </c>
      <c r="J1092" s="275">
        <f>TRUNC(I1092*H1092,2)</f>
        <v>0.2</v>
      </c>
    </row>
    <row r="1093" spans="1:10" ht="26.4" x14ac:dyDescent="0.25">
      <c r="A1093" s="255" t="s">
        <v>4446</v>
      </c>
      <c r="B1093" s="269" t="s">
        <v>5814</v>
      </c>
      <c r="C1093" s="270" t="s">
        <v>5854</v>
      </c>
      <c r="D1093" s="269" t="s">
        <v>5812</v>
      </c>
      <c r="E1093" s="269" t="s">
        <v>5567</v>
      </c>
      <c r="F1093" s="271" t="s">
        <v>5817</v>
      </c>
      <c r="G1093" s="272" t="s">
        <v>33</v>
      </c>
      <c r="H1093" s="273">
        <v>0.49</v>
      </c>
      <c r="I1093" s="274">
        <v>12.28</v>
      </c>
      <c r="J1093" s="275">
        <f>TRUNC(I1093*H1093,2)</f>
        <v>6.01</v>
      </c>
    </row>
    <row r="1094" spans="1:10" ht="26.4" x14ac:dyDescent="0.25">
      <c r="A1094" s="255" t="s">
        <v>4447</v>
      </c>
      <c r="B1094" s="269" t="s">
        <v>5814</v>
      </c>
      <c r="C1094" s="270" t="s">
        <v>6372</v>
      </c>
      <c r="D1094" s="269" t="s">
        <v>5812</v>
      </c>
      <c r="E1094" s="269" t="s">
        <v>5559</v>
      </c>
      <c r="F1094" s="271" t="s">
        <v>5817</v>
      </c>
      <c r="G1094" s="272" t="s">
        <v>33</v>
      </c>
      <c r="H1094" s="273">
        <v>0.31</v>
      </c>
      <c r="I1094" s="274">
        <v>18.62</v>
      </c>
      <c r="J1094" s="275">
        <f>TRUNC(I1094*H1094,2)</f>
        <v>5.77</v>
      </c>
    </row>
    <row r="1095" spans="1:10" ht="26.4" x14ac:dyDescent="0.25">
      <c r="A1095" s="255" t="s">
        <v>4448</v>
      </c>
      <c r="B1095" s="269" t="s">
        <v>5814</v>
      </c>
      <c r="C1095" s="270" t="s">
        <v>5856</v>
      </c>
      <c r="D1095" s="269" t="s">
        <v>5812</v>
      </c>
      <c r="E1095" s="269" t="s">
        <v>5590</v>
      </c>
      <c r="F1095" s="271" t="s">
        <v>5817</v>
      </c>
      <c r="G1095" s="272" t="s">
        <v>33</v>
      </c>
      <c r="H1095" s="273">
        <v>0.16</v>
      </c>
      <c r="I1095" s="274">
        <v>13.36</v>
      </c>
      <c r="J1095" s="275">
        <f>TRUNC(I1095*H1095,2)</f>
        <v>2.13</v>
      </c>
    </row>
    <row r="1096" spans="1:10" ht="26.4" x14ac:dyDescent="0.25">
      <c r="A1096" s="255" t="s">
        <v>4449</v>
      </c>
      <c r="B1096" s="269" t="s">
        <v>5814</v>
      </c>
      <c r="C1096" s="270" t="s">
        <v>5857</v>
      </c>
      <c r="D1096" s="269" t="s">
        <v>5812</v>
      </c>
      <c r="E1096" s="269" t="s">
        <v>5751</v>
      </c>
      <c r="F1096" s="271" t="s">
        <v>5817</v>
      </c>
      <c r="G1096" s="272" t="s">
        <v>33</v>
      </c>
      <c r="H1096" s="273">
        <v>0.76</v>
      </c>
      <c r="I1096" s="274">
        <v>18.62</v>
      </c>
      <c r="J1096" s="275">
        <f>TRUNC(I1096*H1096,2)</f>
        <v>14.15</v>
      </c>
    </row>
    <row r="1097" spans="1:10" ht="26.4" x14ac:dyDescent="0.25">
      <c r="A1097" s="255" t="s">
        <v>4450</v>
      </c>
      <c r="B1097" s="269" t="s">
        <v>5814</v>
      </c>
      <c r="C1097" s="270" t="s">
        <v>5858</v>
      </c>
      <c r="D1097" s="269" t="s">
        <v>5812</v>
      </c>
      <c r="E1097" s="269" t="s">
        <v>5596</v>
      </c>
      <c r="F1097" s="271" t="s">
        <v>5822</v>
      </c>
      <c r="G1097" s="272" t="s">
        <v>5824</v>
      </c>
      <c r="H1097" s="273">
        <v>0.03</v>
      </c>
      <c r="I1097" s="274">
        <v>113.9</v>
      </c>
      <c r="J1097" s="275">
        <f>TRUNC(I1097*H1097,2)</f>
        <v>3.41</v>
      </c>
    </row>
    <row r="1098" spans="1:10" ht="26.4" x14ac:dyDescent="0.25">
      <c r="A1098" s="255" t="s">
        <v>4451</v>
      </c>
      <c r="B1098" s="269" t="s">
        <v>5814</v>
      </c>
      <c r="C1098" s="270" t="s">
        <v>6446</v>
      </c>
      <c r="D1098" s="269" t="s">
        <v>5812</v>
      </c>
      <c r="E1098" s="269" t="s">
        <v>5687</v>
      </c>
      <c r="F1098" s="271" t="s">
        <v>5822</v>
      </c>
      <c r="G1098" s="272" t="s">
        <v>5813</v>
      </c>
      <c r="H1098" s="273">
        <v>0.23</v>
      </c>
      <c r="I1098" s="274">
        <v>34.43</v>
      </c>
      <c r="J1098" s="275">
        <f>TRUNC(I1098*H1098,2)</f>
        <v>7.91</v>
      </c>
    </row>
    <row r="1099" spans="1:10" ht="26.4" x14ac:dyDescent="0.25">
      <c r="A1099" s="255" t="s">
        <v>4452</v>
      </c>
      <c r="B1099" s="269" t="s">
        <v>5814</v>
      </c>
      <c r="C1099" s="270" t="s">
        <v>5861</v>
      </c>
      <c r="D1099" s="269" t="s">
        <v>5812</v>
      </c>
      <c r="E1099" s="269" t="s">
        <v>5589</v>
      </c>
      <c r="F1099" s="271" t="s">
        <v>5817</v>
      </c>
      <c r="G1099" s="272" t="s">
        <v>33</v>
      </c>
      <c r="H1099" s="273">
        <v>3.26</v>
      </c>
      <c r="I1099" s="274">
        <v>18.62</v>
      </c>
      <c r="J1099" s="275">
        <f>TRUNC(I1099*H1099,2)</f>
        <v>60.7</v>
      </c>
    </row>
    <row r="1100" spans="1:10" ht="26.4" x14ac:dyDescent="0.25">
      <c r="A1100" s="255" t="s">
        <v>4453</v>
      </c>
      <c r="B1100" s="269" t="s">
        <v>5814</v>
      </c>
      <c r="C1100" s="270" t="s">
        <v>5862</v>
      </c>
      <c r="D1100" s="269" t="s">
        <v>5812</v>
      </c>
      <c r="E1100" s="269" t="s">
        <v>5558</v>
      </c>
      <c r="F1100" s="271" t="s">
        <v>5817</v>
      </c>
      <c r="G1100" s="272" t="s">
        <v>33</v>
      </c>
      <c r="H1100" s="273">
        <v>5.7</v>
      </c>
      <c r="I1100" s="274">
        <v>11.13</v>
      </c>
      <c r="J1100" s="275">
        <f>TRUNC(I1100*H1100,2)</f>
        <v>63.44</v>
      </c>
    </row>
    <row r="1101" spans="1:10" ht="26.4" x14ac:dyDescent="0.25">
      <c r="A1101" s="255" t="s">
        <v>4454</v>
      </c>
      <c r="B1101" s="269" t="s">
        <v>5814</v>
      </c>
      <c r="C1101" s="270" t="s">
        <v>5869</v>
      </c>
      <c r="D1101" s="269" t="s">
        <v>5812</v>
      </c>
      <c r="E1101" s="269" t="s">
        <v>5599</v>
      </c>
      <c r="F1101" s="271" t="s">
        <v>5822</v>
      </c>
      <c r="G1101" s="272" t="s">
        <v>5564</v>
      </c>
      <c r="H1101" s="273">
        <v>38.299999999999997</v>
      </c>
      <c r="I1101" s="274">
        <v>0.54</v>
      </c>
      <c r="J1101" s="275">
        <f>TRUNC(I1101*H1101,2)</f>
        <v>20.68</v>
      </c>
    </row>
    <row r="1102" spans="1:10" ht="26.4" x14ac:dyDescent="0.25">
      <c r="A1102" s="255" t="s">
        <v>4455</v>
      </c>
      <c r="B1102" s="269" t="s">
        <v>5814</v>
      </c>
      <c r="C1102" s="270" t="s">
        <v>6616</v>
      </c>
      <c r="D1102" s="269" t="s">
        <v>5812</v>
      </c>
      <c r="E1102" s="269" t="s">
        <v>5689</v>
      </c>
      <c r="F1102" s="271" t="s">
        <v>5822</v>
      </c>
      <c r="G1102" s="272" t="s">
        <v>5690</v>
      </c>
      <c r="H1102" s="273">
        <v>0.05</v>
      </c>
      <c r="I1102" s="274">
        <v>7.89</v>
      </c>
      <c r="J1102" s="275">
        <f>TRUNC(I1102*H1102,2)</f>
        <v>0.39</v>
      </c>
    </row>
    <row r="1103" spans="1:10" ht="26.4" x14ac:dyDescent="0.25">
      <c r="A1103" s="255" t="s">
        <v>4456</v>
      </c>
      <c r="B1103" s="269" t="s">
        <v>5814</v>
      </c>
      <c r="C1103" s="270" t="s">
        <v>5888</v>
      </c>
      <c r="D1103" s="269" t="s">
        <v>5812</v>
      </c>
      <c r="E1103" s="269" t="s">
        <v>5693</v>
      </c>
      <c r="F1103" s="271" t="s">
        <v>5822</v>
      </c>
      <c r="G1103" s="272" t="s">
        <v>5587</v>
      </c>
      <c r="H1103" s="273">
        <v>0.6</v>
      </c>
      <c r="I1103" s="274">
        <v>6.57</v>
      </c>
      <c r="J1103" s="275">
        <f>TRUNC(I1103*H1103,2)</f>
        <v>3.94</v>
      </c>
    </row>
    <row r="1104" spans="1:10" ht="26.4" x14ac:dyDescent="0.25">
      <c r="A1104" s="255" t="s">
        <v>4457</v>
      </c>
      <c r="B1104" s="269" t="s">
        <v>5814</v>
      </c>
      <c r="C1104" s="270" t="s">
        <v>6617</v>
      </c>
      <c r="D1104" s="269" t="s">
        <v>5812</v>
      </c>
      <c r="E1104" s="269" t="s">
        <v>6618</v>
      </c>
      <c r="F1104" s="271" t="s">
        <v>5822</v>
      </c>
      <c r="G1104" s="272" t="s">
        <v>5690</v>
      </c>
      <c r="H1104" s="273">
        <v>0.26</v>
      </c>
      <c r="I1104" s="274">
        <v>7.83</v>
      </c>
      <c r="J1104" s="275">
        <f>TRUNC(I1104*H1104,2)</f>
        <v>2.0299999999999998</v>
      </c>
    </row>
    <row r="1105" spans="1:10" ht="26.4" x14ac:dyDescent="0.25">
      <c r="A1105" s="255" t="s">
        <v>4458</v>
      </c>
      <c r="B1105" s="269" t="s">
        <v>5814</v>
      </c>
      <c r="C1105" s="270" t="s">
        <v>5889</v>
      </c>
      <c r="D1105" s="269" t="s">
        <v>5812</v>
      </c>
      <c r="E1105" s="269" t="s">
        <v>5601</v>
      </c>
      <c r="F1105" s="271" t="s">
        <v>5822</v>
      </c>
      <c r="G1105" s="272" t="s">
        <v>5587</v>
      </c>
      <c r="H1105" s="273">
        <v>0.84</v>
      </c>
      <c r="I1105" s="274">
        <v>12.24</v>
      </c>
      <c r="J1105" s="275">
        <f>TRUNC(I1105*H1105,2)</f>
        <v>10.28</v>
      </c>
    </row>
    <row r="1106" spans="1:10" ht="26.4" x14ac:dyDescent="0.25">
      <c r="A1106" s="255" t="s">
        <v>4459</v>
      </c>
      <c r="B1106" s="269" t="s">
        <v>5814</v>
      </c>
      <c r="C1106" s="270" t="s">
        <v>6447</v>
      </c>
      <c r="D1106" s="269" t="s">
        <v>5812</v>
      </c>
      <c r="E1106" s="269" t="s">
        <v>6448</v>
      </c>
      <c r="F1106" s="271" t="s">
        <v>5822</v>
      </c>
      <c r="G1106" s="272" t="s">
        <v>5573</v>
      </c>
      <c r="H1106" s="273">
        <v>176.09556284023674</v>
      </c>
      <c r="I1106" s="274">
        <v>0.33</v>
      </c>
      <c r="J1106" s="275">
        <f>TRUNC(I1106*H1106,2)</f>
        <v>58.11</v>
      </c>
    </row>
    <row r="1107" spans="1:10" ht="26.4" x14ac:dyDescent="0.25">
      <c r="A1107" s="255" t="s">
        <v>4460</v>
      </c>
      <c r="B1107" s="269" t="s">
        <v>5814</v>
      </c>
      <c r="C1107" s="270" t="s">
        <v>5899</v>
      </c>
      <c r="D1107" s="269" t="s">
        <v>5812</v>
      </c>
      <c r="E1107" s="269" t="s">
        <v>5602</v>
      </c>
      <c r="F1107" s="271" t="s">
        <v>5822</v>
      </c>
      <c r="G1107" s="272" t="s">
        <v>5564</v>
      </c>
      <c r="H1107" s="273">
        <v>0.14000000000000001</v>
      </c>
      <c r="I1107" s="274">
        <v>21.04</v>
      </c>
      <c r="J1107" s="275">
        <f>TRUNC(I1107*H1107,2)</f>
        <v>2.94</v>
      </c>
    </row>
    <row r="1108" spans="1:10" ht="26.4" x14ac:dyDescent="0.25">
      <c r="A1108" s="255" t="s">
        <v>4461</v>
      </c>
      <c r="B1108" s="269" t="s">
        <v>5814</v>
      </c>
      <c r="C1108" s="270" t="s">
        <v>6619</v>
      </c>
      <c r="D1108" s="269" t="s">
        <v>5812</v>
      </c>
      <c r="E1108" s="269" t="s">
        <v>6620</v>
      </c>
      <c r="F1108" s="271" t="s">
        <v>5822</v>
      </c>
      <c r="G1108" s="272" t="s">
        <v>5690</v>
      </c>
      <c r="H1108" s="273">
        <v>0.49</v>
      </c>
      <c r="I1108" s="274">
        <v>22.46</v>
      </c>
      <c r="J1108" s="275">
        <f>TRUNC(I1108*H1108,2)</f>
        <v>11</v>
      </c>
    </row>
    <row r="1109" spans="1:10" ht="13.8" x14ac:dyDescent="0.25">
      <c r="A1109" s="255" t="s">
        <v>4463</v>
      </c>
      <c r="B1109" s="276"/>
      <c r="C1109" s="276"/>
      <c r="D1109" s="276"/>
      <c r="E1109" s="276"/>
      <c r="F1109" s="276"/>
      <c r="G1109" s="276"/>
      <c r="H1109" s="277" t="s">
        <v>6038</v>
      </c>
      <c r="I1109" s="278">
        <v>0</v>
      </c>
      <c r="J1109" s="279">
        <f>SUM(J1081:J1108)</f>
        <v>367.96999999999997</v>
      </c>
    </row>
    <row r="1110" spans="1:10" ht="13.8" x14ac:dyDescent="0.25">
      <c r="A1110" s="255" t="s">
        <v>4464</v>
      </c>
      <c r="B1110" s="262"/>
      <c r="C1110" s="262"/>
      <c r="D1110" s="262"/>
      <c r="E1110" s="262"/>
      <c r="F1110" s="262"/>
      <c r="G1110" s="262"/>
      <c r="H1110" s="262"/>
      <c r="I1110" s="280"/>
      <c r="J1110" s="262"/>
    </row>
    <row r="1111" spans="1:10" ht="13.8" x14ac:dyDescent="0.25">
      <c r="A1111" s="255" t="s">
        <v>4465</v>
      </c>
      <c r="B1111" s="256" t="s">
        <v>6621</v>
      </c>
      <c r="C1111" s="257" t="s">
        <v>5802</v>
      </c>
      <c r="D1111" s="256" t="s">
        <v>5803</v>
      </c>
      <c r="E1111" s="256" t="s">
        <v>5804</v>
      </c>
      <c r="F1111" s="258" t="s">
        <v>5805</v>
      </c>
      <c r="G1111" s="259" t="s">
        <v>5806</v>
      </c>
      <c r="H1111" s="257" t="s">
        <v>5807</v>
      </c>
      <c r="I1111" s="260" t="s">
        <v>5808</v>
      </c>
      <c r="J1111" s="257" t="s">
        <v>5809</v>
      </c>
    </row>
    <row r="1112" spans="1:10" ht="26.4" x14ac:dyDescent="0.25">
      <c r="A1112" s="255" t="s">
        <v>4466</v>
      </c>
      <c r="B1112" s="262" t="s">
        <v>5810</v>
      </c>
      <c r="C1112" s="263" t="s">
        <v>6622</v>
      </c>
      <c r="D1112" s="262" t="s">
        <v>5812</v>
      </c>
      <c r="E1112" s="262" t="s">
        <v>442</v>
      </c>
      <c r="F1112" s="264">
        <v>7</v>
      </c>
      <c r="G1112" s="265" t="s">
        <v>6185</v>
      </c>
      <c r="H1112" s="266">
        <v>1</v>
      </c>
      <c r="I1112" s="267"/>
      <c r="J1112" s="268"/>
    </row>
    <row r="1113" spans="1:10" ht="26.4" x14ac:dyDescent="0.25">
      <c r="A1113" s="255" t="s">
        <v>4467</v>
      </c>
      <c r="B1113" s="269" t="s">
        <v>5814</v>
      </c>
      <c r="C1113" s="270" t="s">
        <v>5854</v>
      </c>
      <c r="D1113" s="269" t="s">
        <v>5812</v>
      </c>
      <c r="E1113" s="269" t="s">
        <v>5567</v>
      </c>
      <c r="F1113" s="271" t="s">
        <v>5817</v>
      </c>
      <c r="G1113" s="272" t="s">
        <v>33</v>
      </c>
      <c r="H1113" s="273">
        <v>0.1</v>
      </c>
      <c r="I1113" s="274">
        <v>12.28</v>
      </c>
      <c r="J1113" s="275">
        <f>TRUNC(I1113*H1113,2)</f>
        <v>1.22</v>
      </c>
    </row>
    <row r="1114" spans="1:10" ht="26.4" x14ac:dyDescent="0.25">
      <c r="A1114" s="255" t="s">
        <v>4468</v>
      </c>
      <c r="B1114" s="269" t="s">
        <v>5814</v>
      </c>
      <c r="C1114" s="270" t="s">
        <v>5834</v>
      </c>
      <c r="D1114" s="269" t="s">
        <v>5812</v>
      </c>
      <c r="E1114" s="269" t="s">
        <v>5613</v>
      </c>
      <c r="F1114" s="271" t="s">
        <v>5817</v>
      </c>
      <c r="G1114" s="272" t="s">
        <v>33</v>
      </c>
      <c r="H1114" s="273">
        <v>9.3722222222222137E-2</v>
      </c>
      <c r="I1114" s="274">
        <v>18.62</v>
      </c>
      <c r="J1114" s="275">
        <f>TRUNC(I1114*H1114,2)</f>
        <v>1.74</v>
      </c>
    </row>
    <row r="1115" spans="1:10" ht="26.4" x14ac:dyDescent="0.25">
      <c r="A1115" s="255" t="s">
        <v>4469</v>
      </c>
      <c r="B1115" s="269" t="s">
        <v>5814</v>
      </c>
      <c r="C1115" s="270" t="s">
        <v>6623</v>
      </c>
      <c r="D1115" s="269" t="s">
        <v>5812</v>
      </c>
      <c r="E1115" s="269" t="s">
        <v>6624</v>
      </c>
      <c r="F1115" s="271" t="s">
        <v>5822</v>
      </c>
      <c r="G1115" s="272" t="s">
        <v>5573</v>
      </c>
      <c r="H1115" s="273">
        <v>1</v>
      </c>
      <c r="I1115" s="274">
        <v>9.51</v>
      </c>
      <c r="J1115" s="275">
        <f>TRUNC(I1115*H1115,2)</f>
        <v>9.51</v>
      </c>
    </row>
    <row r="1116" spans="1:10" ht="13.8" x14ac:dyDescent="0.25">
      <c r="A1116" s="255" t="s">
        <v>4471</v>
      </c>
      <c r="B1116" s="276"/>
      <c r="C1116" s="276"/>
      <c r="D1116" s="276"/>
      <c r="E1116" s="276"/>
      <c r="F1116" s="276"/>
      <c r="G1116" s="276"/>
      <c r="H1116" s="277" t="s">
        <v>6038</v>
      </c>
      <c r="I1116" s="278">
        <v>0</v>
      </c>
      <c r="J1116" s="279">
        <f>SUM(J1112:J1115)</f>
        <v>12.469999999999999</v>
      </c>
    </row>
    <row r="1117" spans="1:10" ht="13.8" x14ac:dyDescent="0.25">
      <c r="A1117" s="255" t="s">
        <v>4472</v>
      </c>
      <c r="B1117" s="262"/>
      <c r="C1117" s="262"/>
      <c r="D1117" s="262"/>
      <c r="E1117" s="262"/>
      <c r="F1117" s="262"/>
      <c r="G1117" s="262"/>
      <c r="H1117" s="262"/>
      <c r="I1117" s="280"/>
      <c r="J1117" s="262"/>
    </row>
    <row r="1118" spans="1:10" ht="13.8" x14ac:dyDescent="0.25">
      <c r="A1118" s="255" t="s">
        <v>4473</v>
      </c>
      <c r="B1118" s="256" t="s">
        <v>6625</v>
      </c>
      <c r="C1118" s="257" t="s">
        <v>5802</v>
      </c>
      <c r="D1118" s="256" t="s">
        <v>5803</v>
      </c>
      <c r="E1118" s="256" t="s">
        <v>5804</v>
      </c>
      <c r="F1118" s="258" t="s">
        <v>5805</v>
      </c>
      <c r="G1118" s="259" t="s">
        <v>5806</v>
      </c>
      <c r="H1118" s="257" t="s">
        <v>5807</v>
      </c>
      <c r="I1118" s="260" t="s">
        <v>5808</v>
      </c>
      <c r="J1118" s="257" t="s">
        <v>5809</v>
      </c>
    </row>
    <row r="1119" spans="1:10" ht="26.4" x14ac:dyDescent="0.25">
      <c r="A1119" s="255" t="s">
        <v>4474</v>
      </c>
      <c r="B1119" s="262" t="s">
        <v>5810</v>
      </c>
      <c r="C1119" s="263" t="s">
        <v>6626</v>
      </c>
      <c r="D1119" s="262" t="s">
        <v>5812</v>
      </c>
      <c r="E1119" s="262" t="s">
        <v>444</v>
      </c>
      <c r="F1119" s="264">
        <v>7</v>
      </c>
      <c r="G1119" s="265" t="s">
        <v>6185</v>
      </c>
      <c r="H1119" s="266">
        <v>1</v>
      </c>
      <c r="I1119" s="267"/>
      <c r="J1119" s="268"/>
    </row>
    <row r="1120" spans="1:10" ht="26.4" x14ac:dyDescent="0.25">
      <c r="A1120" s="255" t="s">
        <v>4475</v>
      </c>
      <c r="B1120" s="269" t="s">
        <v>5814</v>
      </c>
      <c r="C1120" s="270" t="s">
        <v>5854</v>
      </c>
      <c r="D1120" s="269" t="s">
        <v>5812</v>
      </c>
      <c r="E1120" s="269" t="s">
        <v>5567</v>
      </c>
      <c r="F1120" s="271" t="s">
        <v>5817</v>
      </c>
      <c r="G1120" s="272" t="s">
        <v>33</v>
      </c>
      <c r="H1120" s="273">
        <v>0.55000000000000004</v>
      </c>
      <c r="I1120" s="274">
        <v>12.28</v>
      </c>
      <c r="J1120" s="275">
        <f>TRUNC(I1120*H1120,2)</f>
        <v>6.75</v>
      </c>
    </row>
    <row r="1121" spans="1:10" ht="26.4" x14ac:dyDescent="0.25">
      <c r="A1121" s="255" t="s">
        <v>4476</v>
      </c>
      <c r="B1121" s="269" t="s">
        <v>5814</v>
      </c>
      <c r="C1121" s="270" t="s">
        <v>5834</v>
      </c>
      <c r="D1121" s="269" t="s">
        <v>5812</v>
      </c>
      <c r="E1121" s="269" t="s">
        <v>5613</v>
      </c>
      <c r="F1121" s="271" t="s">
        <v>5817</v>
      </c>
      <c r="G1121" s="272" t="s">
        <v>33</v>
      </c>
      <c r="H1121" s="273">
        <v>0.51335185185185583</v>
      </c>
      <c r="I1121" s="274">
        <v>18.62</v>
      </c>
      <c r="J1121" s="275">
        <f>TRUNC(I1121*H1121,2)</f>
        <v>9.5500000000000007</v>
      </c>
    </row>
    <row r="1122" spans="1:10" ht="26.4" x14ac:dyDescent="0.25">
      <c r="A1122" s="255" t="s">
        <v>4477</v>
      </c>
      <c r="B1122" s="269" t="s">
        <v>5814</v>
      </c>
      <c r="C1122" s="270" t="s">
        <v>6627</v>
      </c>
      <c r="D1122" s="269" t="s">
        <v>5812</v>
      </c>
      <c r="E1122" s="269" t="s">
        <v>6628</v>
      </c>
      <c r="F1122" s="271" t="s">
        <v>5822</v>
      </c>
      <c r="G1122" s="272" t="s">
        <v>5573</v>
      </c>
      <c r="H1122" s="273">
        <v>1</v>
      </c>
      <c r="I1122" s="274">
        <v>81.12</v>
      </c>
      <c r="J1122" s="275">
        <f>TRUNC(I1122*H1122,2)</f>
        <v>81.12</v>
      </c>
    </row>
    <row r="1123" spans="1:10" ht="13.8" x14ac:dyDescent="0.25">
      <c r="A1123" s="255" t="s">
        <v>4479</v>
      </c>
      <c r="B1123" s="276"/>
      <c r="C1123" s="276"/>
      <c r="D1123" s="276"/>
      <c r="E1123" s="276"/>
      <c r="F1123" s="276"/>
      <c r="G1123" s="276"/>
      <c r="H1123" s="277" t="s">
        <v>6038</v>
      </c>
      <c r="I1123" s="278">
        <v>0</v>
      </c>
      <c r="J1123" s="279">
        <f>SUM(J1119:J1122)</f>
        <v>97.42</v>
      </c>
    </row>
    <row r="1124" spans="1:10" ht="13.8" x14ac:dyDescent="0.25">
      <c r="A1124" s="255" t="s">
        <v>4480</v>
      </c>
      <c r="B1124" s="262"/>
      <c r="C1124" s="262"/>
      <c r="D1124" s="262"/>
      <c r="E1124" s="262"/>
      <c r="F1124" s="262"/>
      <c r="G1124" s="262"/>
      <c r="H1124" s="262"/>
      <c r="I1124" s="280"/>
      <c r="J1124" s="262"/>
    </row>
    <row r="1125" spans="1:10" ht="13.8" x14ac:dyDescent="0.25">
      <c r="A1125" s="255" t="s">
        <v>4481</v>
      </c>
      <c r="B1125" s="256" t="s">
        <v>6629</v>
      </c>
      <c r="C1125" s="257" t="s">
        <v>5802</v>
      </c>
      <c r="D1125" s="256" t="s">
        <v>5803</v>
      </c>
      <c r="E1125" s="256" t="s">
        <v>5804</v>
      </c>
      <c r="F1125" s="258" t="s">
        <v>5805</v>
      </c>
      <c r="G1125" s="259" t="s">
        <v>5806</v>
      </c>
      <c r="H1125" s="257" t="s">
        <v>5807</v>
      </c>
      <c r="I1125" s="260" t="s">
        <v>5808</v>
      </c>
      <c r="J1125" s="257" t="s">
        <v>5809</v>
      </c>
    </row>
    <row r="1126" spans="1:10" ht="26.4" x14ac:dyDescent="0.25">
      <c r="A1126" s="255" t="s">
        <v>4482</v>
      </c>
      <c r="B1126" s="262" t="s">
        <v>5810</v>
      </c>
      <c r="C1126" s="263" t="s">
        <v>6630</v>
      </c>
      <c r="D1126" s="262" t="s">
        <v>5812</v>
      </c>
      <c r="E1126" s="262" t="s">
        <v>446</v>
      </c>
      <c r="F1126" s="264">
        <v>7</v>
      </c>
      <c r="G1126" s="265" t="s">
        <v>5573</v>
      </c>
      <c r="H1126" s="266">
        <v>1</v>
      </c>
      <c r="I1126" s="267"/>
      <c r="J1126" s="268"/>
    </row>
    <row r="1127" spans="1:10" ht="26.4" x14ac:dyDescent="0.25">
      <c r="A1127" s="255" t="s">
        <v>4483</v>
      </c>
      <c r="B1127" s="269" t="s">
        <v>5814</v>
      </c>
      <c r="C1127" s="270" t="s">
        <v>5854</v>
      </c>
      <c r="D1127" s="269" t="s">
        <v>5812</v>
      </c>
      <c r="E1127" s="269" t="s">
        <v>5567</v>
      </c>
      <c r="F1127" s="271" t="s">
        <v>5817</v>
      </c>
      <c r="G1127" s="272" t="s">
        <v>33</v>
      </c>
      <c r="H1127" s="273">
        <v>0.3</v>
      </c>
      <c r="I1127" s="274">
        <v>12.28</v>
      </c>
      <c r="J1127" s="275">
        <f>TRUNC(I1127*H1127,2)</f>
        <v>3.68</v>
      </c>
    </row>
    <row r="1128" spans="1:10" ht="26.4" x14ac:dyDescent="0.25">
      <c r="A1128" s="255" t="s">
        <v>4484</v>
      </c>
      <c r="B1128" s="269" t="s">
        <v>5814</v>
      </c>
      <c r="C1128" s="270" t="s">
        <v>5834</v>
      </c>
      <c r="D1128" s="269" t="s">
        <v>5812</v>
      </c>
      <c r="E1128" s="269" t="s">
        <v>5613</v>
      </c>
      <c r="F1128" s="271" t="s">
        <v>5817</v>
      </c>
      <c r="G1128" s="272" t="s">
        <v>33</v>
      </c>
      <c r="H1128" s="273">
        <v>0.27993333333333348</v>
      </c>
      <c r="I1128" s="274">
        <v>18.62</v>
      </c>
      <c r="J1128" s="275">
        <f>TRUNC(I1128*H1128,2)</f>
        <v>5.21</v>
      </c>
    </row>
    <row r="1129" spans="1:10" ht="26.4" x14ac:dyDescent="0.25">
      <c r="A1129" s="255" t="s">
        <v>4485</v>
      </c>
      <c r="B1129" s="269" t="s">
        <v>5814</v>
      </c>
      <c r="C1129" s="270" t="s">
        <v>6631</v>
      </c>
      <c r="D1129" s="269" t="s">
        <v>5812</v>
      </c>
      <c r="E1129" s="269" t="s">
        <v>446</v>
      </c>
      <c r="F1129" s="271" t="s">
        <v>5822</v>
      </c>
      <c r="G1129" s="272" t="s">
        <v>5573</v>
      </c>
      <c r="H1129" s="273">
        <v>1</v>
      </c>
      <c r="I1129" s="274">
        <v>10.26</v>
      </c>
      <c r="J1129" s="275">
        <f>TRUNC(I1129*H1129,2)</f>
        <v>10.26</v>
      </c>
    </row>
    <row r="1130" spans="1:10" ht="13.8" x14ac:dyDescent="0.25">
      <c r="A1130" s="255" t="s">
        <v>4487</v>
      </c>
      <c r="B1130" s="276"/>
      <c r="C1130" s="276"/>
      <c r="D1130" s="276"/>
      <c r="E1130" s="276"/>
      <c r="F1130" s="276"/>
      <c r="G1130" s="276"/>
      <c r="H1130" s="277" t="s">
        <v>6038</v>
      </c>
      <c r="I1130" s="278">
        <v>0</v>
      </c>
      <c r="J1130" s="279">
        <f>SUM(J1126:J1129)</f>
        <v>19.149999999999999</v>
      </c>
    </row>
    <row r="1131" spans="1:10" ht="13.8" x14ac:dyDescent="0.25">
      <c r="A1131" s="255" t="s">
        <v>4488</v>
      </c>
      <c r="B1131" s="262"/>
      <c r="C1131" s="262"/>
      <c r="D1131" s="262"/>
      <c r="E1131" s="262"/>
      <c r="F1131" s="262"/>
      <c r="G1131" s="262"/>
      <c r="H1131" s="262"/>
      <c r="I1131" s="280"/>
      <c r="J1131" s="262"/>
    </row>
    <row r="1132" spans="1:10" ht="13.8" x14ac:dyDescent="0.25">
      <c r="A1132" s="255" t="s">
        <v>4489</v>
      </c>
      <c r="B1132" s="256" t="s">
        <v>6632</v>
      </c>
      <c r="C1132" s="257" t="s">
        <v>5802</v>
      </c>
      <c r="D1132" s="256" t="s">
        <v>5803</v>
      </c>
      <c r="E1132" s="256" t="s">
        <v>5804</v>
      </c>
      <c r="F1132" s="258" t="s">
        <v>5805</v>
      </c>
      <c r="G1132" s="259" t="s">
        <v>5806</v>
      </c>
      <c r="H1132" s="257" t="s">
        <v>5807</v>
      </c>
      <c r="I1132" s="260" t="s">
        <v>5808</v>
      </c>
      <c r="J1132" s="257" t="s">
        <v>5809</v>
      </c>
    </row>
    <row r="1133" spans="1:10" ht="26.4" x14ac:dyDescent="0.25">
      <c r="A1133" s="255" t="s">
        <v>4490</v>
      </c>
      <c r="B1133" s="262" t="s">
        <v>5810</v>
      </c>
      <c r="C1133" s="263" t="s">
        <v>6633</v>
      </c>
      <c r="D1133" s="262" t="s">
        <v>5812</v>
      </c>
      <c r="E1133" s="262" t="s">
        <v>451</v>
      </c>
      <c r="F1133" s="264">
        <v>7</v>
      </c>
      <c r="G1133" s="265" t="s">
        <v>6185</v>
      </c>
      <c r="H1133" s="266">
        <v>1</v>
      </c>
      <c r="I1133" s="267"/>
      <c r="J1133" s="268"/>
    </row>
    <row r="1134" spans="1:10" ht="26.4" x14ac:dyDescent="0.25">
      <c r="A1134" s="255" t="s">
        <v>4491</v>
      </c>
      <c r="B1134" s="269" t="s">
        <v>5814</v>
      </c>
      <c r="C1134" s="270" t="s">
        <v>5854</v>
      </c>
      <c r="D1134" s="269" t="s">
        <v>5812</v>
      </c>
      <c r="E1134" s="269" t="s">
        <v>5567</v>
      </c>
      <c r="F1134" s="271" t="s">
        <v>5817</v>
      </c>
      <c r="G1134" s="272" t="s">
        <v>33</v>
      </c>
      <c r="H1134" s="273">
        <v>6.6E-3</v>
      </c>
      <c r="I1134" s="274">
        <v>12.28</v>
      </c>
      <c r="J1134" s="275">
        <f>TRUNC(I1134*H1134,2)</f>
        <v>0.08</v>
      </c>
    </row>
    <row r="1135" spans="1:10" ht="26.4" x14ac:dyDescent="0.25">
      <c r="A1135" s="255" t="s">
        <v>4492</v>
      </c>
      <c r="B1135" s="269" t="s">
        <v>5814</v>
      </c>
      <c r="C1135" s="270" t="s">
        <v>5834</v>
      </c>
      <c r="D1135" s="269" t="s">
        <v>5812</v>
      </c>
      <c r="E1135" s="269" t="s">
        <v>5613</v>
      </c>
      <c r="F1135" s="271" t="s">
        <v>5817</v>
      </c>
      <c r="G1135" s="272" t="s">
        <v>33</v>
      </c>
      <c r="H1135" s="273">
        <v>6.6E-3</v>
      </c>
      <c r="I1135" s="274">
        <v>18.62</v>
      </c>
      <c r="J1135" s="275">
        <f>TRUNC(I1135*H1135,2)</f>
        <v>0.12</v>
      </c>
    </row>
    <row r="1136" spans="1:10" ht="26.4" x14ac:dyDescent="0.25">
      <c r="A1136" s="255" t="s">
        <v>4493</v>
      </c>
      <c r="B1136" s="269" t="s">
        <v>5814</v>
      </c>
      <c r="C1136" s="270" t="s">
        <v>6634</v>
      </c>
      <c r="D1136" s="269" t="s">
        <v>5812</v>
      </c>
      <c r="E1136" s="269" t="s">
        <v>451</v>
      </c>
      <c r="F1136" s="271" t="s">
        <v>5822</v>
      </c>
      <c r="G1136" s="272" t="s">
        <v>5573</v>
      </c>
      <c r="H1136" s="273">
        <v>1</v>
      </c>
      <c r="I1136" s="274">
        <v>8.93</v>
      </c>
      <c r="J1136" s="275">
        <f>TRUNC(I1136*H1136,2)</f>
        <v>8.93</v>
      </c>
    </row>
    <row r="1137" spans="1:10" ht="13.8" x14ac:dyDescent="0.25">
      <c r="A1137" s="255" t="s">
        <v>4495</v>
      </c>
      <c r="B1137" s="276"/>
      <c r="C1137" s="276"/>
      <c r="D1137" s="276"/>
      <c r="E1137" s="276"/>
      <c r="F1137" s="276"/>
      <c r="G1137" s="276"/>
      <c r="H1137" s="277" t="s">
        <v>6038</v>
      </c>
      <c r="I1137" s="278">
        <v>0</v>
      </c>
      <c r="J1137" s="279">
        <f>SUM(J1133:J1136)</f>
        <v>9.129999999999999</v>
      </c>
    </row>
    <row r="1138" spans="1:10" ht="13.8" x14ac:dyDescent="0.25">
      <c r="A1138" s="255" t="s">
        <v>4496</v>
      </c>
      <c r="B1138" s="262"/>
      <c r="C1138" s="262"/>
      <c r="D1138" s="262"/>
      <c r="E1138" s="262"/>
      <c r="F1138" s="262"/>
      <c r="G1138" s="262"/>
      <c r="H1138" s="262"/>
      <c r="I1138" s="280"/>
      <c r="J1138" s="262"/>
    </row>
    <row r="1139" spans="1:10" ht="13.8" x14ac:dyDescent="0.25">
      <c r="A1139" s="255" t="s">
        <v>4497</v>
      </c>
      <c r="B1139" s="256" t="s">
        <v>6635</v>
      </c>
      <c r="C1139" s="257" t="s">
        <v>5802</v>
      </c>
      <c r="D1139" s="256" t="s">
        <v>5803</v>
      </c>
      <c r="E1139" s="256" t="s">
        <v>5804</v>
      </c>
      <c r="F1139" s="258" t="s">
        <v>5805</v>
      </c>
      <c r="G1139" s="259" t="s">
        <v>5806</v>
      </c>
      <c r="H1139" s="257" t="s">
        <v>5807</v>
      </c>
      <c r="I1139" s="260" t="s">
        <v>5808</v>
      </c>
      <c r="J1139" s="257" t="s">
        <v>5809</v>
      </c>
    </row>
    <row r="1140" spans="1:10" ht="26.4" x14ac:dyDescent="0.25">
      <c r="A1140" s="255" t="s">
        <v>4498</v>
      </c>
      <c r="B1140" s="262" t="s">
        <v>5810</v>
      </c>
      <c r="C1140" s="263" t="s">
        <v>6636</v>
      </c>
      <c r="D1140" s="262" t="s">
        <v>5812</v>
      </c>
      <c r="E1140" s="262" t="s">
        <v>453</v>
      </c>
      <c r="F1140" s="264">
        <v>7</v>
      </c>
      <c r="G1140" s="265" t="s">
        <v>6185</v>
      </c>
      <c r="H1140" s="266">
        <v>1</v>
      </c>
      <c r="I1140" s="267"/>
      <c r="J1140" s="268"/>
    </row>
    <row r="1141" spans="1:10" ht="26.4" x14ac:dyDescent="0.25">
      <c r="A1141" s="255" t="s">
        <v>4499</v>
      </c>
      <c r="B1141" s="269" t="s">
        <v>5814</v>
      </c>
      <c r="C1141" s="270" t="s">
        <v>5834</v>
      </c>
      <c r="D1141" s="269" t="s">
        <v>5812</v>
      </c>
      <c r="E1141" s="269" t="s">
        <v>5613</v>
      </c>
      <c r="F1141" s="271" t="s">
        <v>5817</v>
      </c>
      <c r="G1141" s="272" t="s">
        <v>33</v>
      </c>
      <c r="H1141" s="273">
        <v>6.6E-3</v>
      </c>
      <c r="I1141" s="274">
        <v>18.62</v>
      </c>
      <c r="J1141" s="275">
        <f>TRUNC(I1141*H1141,2)</f>
        <v>0.12</v>
      </c>
    </row>
    <row r="1142" spans="1:10" ht="26.4" x14ac:dyDescent="0.25">
      <c r="A1142" s="255" t="s">
        <v>4500</v>
      </c>
      <c r="B1142" s="269" t="s">
        <v>5814</v>
      </c>
      <c r="C1142" s="270" t="s">
        <v>5854</v>
      </c>
      <c r="D1142" s="269" t="s">
        <v>5812</v>
      </c>
      <c r="E1142" s="269" t="s">
        <v>5567</v>
      </c>
      <c r="F1142" s="271" t="s">
        <v>5817</v>
      </c>
      <c r="G1142" s="272" t="s">
        <v>33</v>
      </c>
      <c r="H1142" s="273">
        <v>6.6E-3</v>
      </c>
      <c r="I1142" s="274">
        <v>12.28</v>
      </c>
      <c r="J1142" s="275">
        <f>TRUNC(I1142*H1142,2)</f>
        <v>0.08</v>
      </c>
    </row>
    <row r="1143" spans="1:10" ht="26.4" x14ac:dyDescent="0.25">
      <c r="A1143" s="255" t="s">
        <v>4501</v>
      </c>
      <c r="B1143" s="269" t="s">
        <v>5814</v>
      </c>
      <c r="C1143" s="270" t="s">
        <v>6637</v>
      </c>
      <c r="D1143" s="269" t="s">
        <v>5812</v>
      </c>
      <c r="E1143" s="269" t="s">
        <v>453</v>
      </c>
      <c r="F1143" s="271" t="s">
        <v>5822</v>
      </c>
      <c r="G1143" s="272" t="s">
        <v>5573</v>
      </c>
      <c r="H1143" s="273">
        <v>1</v>
      </c>
      <c r="I1143" s="274">
        <v>3.49</v>
      </c>
      <c r="J1143" s="275">
        <f>TRUNC(I1143*H1143,2)</f>
        <v>3.49</v>
      </c>
    </row>
    <row r="1144" spans="1:10" ht="13.8" x14ac:dyDescent="0.25">
      <c r="A1144" s="255" t="s">
        <v>4503</v>
      </c>
      <c r="B1144" s="276"/>
      <c r="C1144" s="276"/>
      <c r="D1144" s="276"/>
      <c r="E1144" s="276"/>
      <c r="F1144" s="276"/>
      <c r="G1144" s="276"/>
      <c r="H1144" s="277" t="s">
        <v>6038</v>
      </c>
      <c r="I1144" s="278">
        <v>0</v>
      </c>
      <c r="J1144" s="279">
        <f>SUM(J1140:J1143)</f>
        <v>3.6900000000000004</v>
      </c>
    </row>
    <row r="1145" spans="1:10" ht="13.8" x14ac:dyDescent="0.25">
      <c r="A1145" s="255" t="s">
        <v>4504</v>
      </c>
      <c r="B1145" s="262"/>
      <c r="C1145" s="262"/>
      <c r="D1145" s="262"/>
      <c r="E1145" s="262"/>
      <c r="F1145" s="262"/>
      <c r="G1145" s="262"/>
      <c r="H1145" s="262"/>
      <c r="I1145" s="280"/>
      <c r="J1145" s="262"/>
    </row>
    <row r="1146" spans="1:10" ht="13.8" x14ac:dyDescent="0.25">
      <c r="A1146" s="255" t="s">
        <v>4505</v>
      </c>
      <c r="B1146" s="256" t="s">
        <v>6638</v>
      </c>
      <c r="C1146" s="257" t="s">
        <v>5802</v>
      </c>
      <c r="D1146" s="256" t="s">
        <v>5803</v>
      </c>
      <c r="E1146" s="256" t="s">
        <v>5804</v>
      </c>
      <c r="F1146" s="258" t="s">
        <v>5805</v>
      </c>
      <c r="G1146" s="259" t="s">
        <v>5806</v>
      </c>
      <c r="H1146" s="257" t="s">
        <v>5807</v>
      </c>
      <c r="I1146" s="260" t="s">
        <v>5808</v>
      </c>
      <c r="J1146" s="257" t="s">
        <v>5809</v>
      </c>
    </row>
    <row r="1147" spans="1:10" ht="26.4" x14ac:dyDescent="0.25">
      <c r="A1147" s="255" t="s">
        <v>4506</v>
      </c>
      <c r="B1147" s="262" t="s">
        <v>5810</v>
      </c>
      <c r="C1147" s="263" t="s">
        <v>6639</v>
      </c>
      <c r="D1147" s="262" t="s">
        <v>5812</v>
      </c>
      <c r="E1147" s="262" t="s">
        <v>458</v>
      </c>
      <c r="F1147" s="264">
        <v>18</v>
      </c>
      <c r="G1147" s="265" t="s">
        <v>5813</v>
      </c>
      <c r="H1147" s="266">
        <v>1</v>
      </c>
      <c r="I1147" s="267"/>
      <c r="J1147" s="268"/>
    </row>
    <row r="1148" spans="1:10" ht="26.4" x14ac:dyDescent="0.25">
      <c r="A1148" s="255" t="s">
        <v>4507</v>
      </c>
      <c r="B1148" s="269" t="s">
        <v>5814</v>
      </c>
      <c r="C1148" s="270" t="s">
        <v>5861</v>
      </c>
      <c r="D1148" s="269" t="s">
        <v>5812</v>
      </c>
      <c r="E1148" s="269" t="s">
        <v>5589</v>
      </c>
      <c r="F1148" s="271" t="s">
        <v>5817</v>
      </c>
      <c r="G1148" s="272" t="s">
        <v>33</v>
      </c>
      <c r="H1148" s="273">
        <v>1.3187</v>
      </c>
      <c r="I1148" s="274">
        <v>18.62</v>
      </c>
      <c r="J1148" s="275">
        <f>TRUNC(I1148*H1148,2)</f>
        <v>24.55</v>
      </c>
    </row>
    <row r="1149" spans="1:10" ht="26.4" x14ac:dyDescent="0.25">
      <c r="A1149" s="255" t="s">
        <v>4508</v>
      </c>
      <c r="B1149" s="269" t="s">
        <v>5814</v>
      </c>
      <c r="C1149" s="270" t="s">
        <v>5862</v>
      </c>
      <c r="D1149" s="269" t="s">
        <v>5812</v>
      </c>
      <c r="E1149" s="269" t="s">
        <v>5558</v>
      </c>
      <c r="F1149" s="271" t="s">
        <v>5817</v>
      </c>
      <c r="G1149" s="272" t="s">
        <v>33</v>
      </c>
      <c r="H1149" s="273">
        <v>1.2222999999999999</v>
      </c>
      <c r="I1149" s="274">
        <v>11.13</v>
      </c>
      <c r="J1149" s="275">
        <f>TRUNC(I1149*H1149,2)</f>
        <v>13.6</v>
      </c>
    </row>
    <row r="1150" spans="1:10" ht="26.4" x14ac:dyDescent="0.25">
      <c r="A1150" s="255" t="s">
        <v>4509</v>
      </c>
      <c r="B1150" s="269" t="s">
        <v>5814</v>
      </c>
      <c r="C1150" s="270" t="s">
        <v>6371</v>
      </c>
      <c r="D1150" s="269" t="s">
        <v>5812</v>
      </c>
      <c r="E1150" s="269" t="s">
        <v>5580</v>
      </c>
      <c r="F1150" s="271" t="s">
        <v>5822</v>
      </c>
      <c r="G1150" s="272" t="s">
        <v>5824</v>
      </c>
      <c r="H1150" s="273">
        <v>1.43E-2</v>
      </c>
      <c r="I1150" s="274">
        <v>145.91</v>
      </c>
      <c r="J1150" s="275">
        <f>TRUNC(I1150*H1150,2)</f>
        <v>2.08</v>
      </c>
    </row>
    <row r="1151" spans="1:10" ht="26.4" x14ac:dyDescent="0.25">
      <c r="A1151" s="255" t="s">
        <v>4510</v>
      </c>
      <c r="B1151" s="269" t="s">
        <v>5814</v>
      </c>
      <c r="C1151" s="270" t="s">
        <v>5867</v>
      </c>
      <c r="D1151" s="269" t="s">
        <v>5812</v>
      </c>
      <c r="E1151" s="269" t="s">
        <v>5868</v>
      </c>
      <c r="F1151" s="271" t="s">
        <v>5822</v>
      </c>
      <c r="G1151" s="272" t="s">
        <v>5564</v>
      </c>
      <c r="H1151" s="273">
        <v>28.0595</v>
      </c>
      <c r="I1151" s="274">
        <v>9.08</v>
      </c>
      <c r="J1151" s="275">
        <f>TRUNC(I1151*H1151,2)</f>
        <v>254.78</v>
      </c>
    </row>
    <row r="1152" spans="1:10" ht="26.4" x14ac:dyDescent="0.25">
      <c r="A1152" s="255" t="s">
        <v>4511</v>
      </c>
      <c r="B1152" s="269" t="s">
        <v>5814</v>
      </c>
      <c r="C1152" s="270" t="s">
        <v>5869</v>
      </c>
      <c r="D1152" s="269" t="s">
        <v>5812</v>
      </c>
      <c r="E1152" s="269" t="s">
        <v>5599</v>
      </c>
      <c r="F1152" s="271" t="s">
        <v>5822</v>
      </c>
      <c r="G1152" s="272" t="s">
        <v>5564</v>
      </c>
      <c r="H1152" s="273">
        <v>5</v>
      </c>
      <c r="I1152" s="274">
        <v>0.54</v>
      </c>
      <c r="J1152" s="275">
        <f>TRUNC(I1152*H1152,2)</f>
        <v>2.7</v>
      </c>
    </row>
    <row r="1153" spans="1:10" ht="26.4" x14ac:dyDescent="0.25">
      <c r="A1153" s="255" t="s">
        <v>4512</v>
      </c>
      <c r="B1153" s="269" t="s">
        <v>5814</v>
      </c>
      <c r="C1153" s="270" t="s">
        <v>6640</v>
      </c>
      <c r="D1153" s="269" t="s">
        <v>5812</v>
      </c>
      <c r="E1153" s="269" t="s">
        <v>5644</v>
      </c>
      <c r="F1153" s="271" t="s">
        <v>5822</v>
      </c>
      <c r="G1153" s="272" t="s">
        <v>5573</v>
      </c>
      <c r="H1153" s="273">
        <v>0.48730000000000001</v>
      </c>
      <c r="I1153" s="274">
        <v>10.42</v>
      </c>
      <c r="J1153" s="275">
        <f>TRUNC(I1153*H1153,2)</f>
        <v>5.07</v>
      </c>
    </row>
    <row r="1154" spans="1:10" ht="26.4" x14ac:dyDescent="0.25">
      <c r="A1154" s="255" t="s">
        <v>4513</v>
      </c>
      <c r="B1154" s="269" t="s">
        <v>5814</v>
      </c>
      <c r="C1154" s="270" t="s">
        <v>6641</v>
      </c>
      <c r="D1154" s="269" t="s">
        <v>5812</v>
      </c>
      <c r="E1154" s="269" t="s">
        <v>5643</v>
      </c>
      <c r="F1154" s="271" t="s">
        <v>5822</v>
      </c>
      <c r="G1154" s="272" t="s">
        <v>5573</v>
      </c>
      <c r="H1154" s="273">
        <v>5.9499999999999997E-2</v>
      </c>
      <c r="I1154" s="274">
        <v>13.3</v>
      </c>
      <c r="J1154" s="275">
        <f>TRUNC(I1154*H1154,2)</f>
        <v>0.79</v>
      </c>
    </row>
    <row r="1155" spans="1:10" ht="26.4" x14ac:dyDescent="0.25">
      <c r="A1155" s="255" t="s">
        <v>4514</v>
      </c>
      <c r="B1155" s="269" t="s">
        <v>5814</v>
      </c>
      <c r="C1155" s="270" t="s">
        <v>6642</v>
      </c>
      <c r="D1155" s="269" t="s">
        <v>5812</v>
      </c>
      <c r="E1155" s="269" t="s">
        <v>6643</v>
      </c>
      <c r="F1155" s="271" t="s">
        <v>5822</v>
      </c>
      <c r="G1155" s="272" t="s">
        <v>5573</v>
      </c>
      <c r="H1155" s="273">
        <v>1.7857000000000001</v>
      </c>
      <c r="I1155" s="274">
        <v>11.58</v>
      </c>
      <c r="J1155" s="275">
        <f>TRUNC(I1155*H1155,2)</f>
        <v>20.67</v>
      </c>
    </row>
    <row r="1156" spans="1:10" ht="26.4" x14ac:dyDescent="0.25">
      <c r="A1156" s="255" t="s">
        <v>4515</v>
      </c>
      <c r="B1156" s="269" t="s">
        <v>5814</v>
      </c>
      <c r="C1156" s="270" t="s">
        <v>6644</v>
      </c>
      <c r="D1156" s="269" t="s">
        <v>5812</v>
      </c>
      <c r="E1156" s="269" t="s">
        <v>5641</v>
      </c>
      <c r="F1156" s="271" t="s">
        <v>5822</v>
      </c>
      <c r="G1156" s="272" t="s">
        <v>5564</v>
      </c>
      <c r="H1156" s="273">
        <v>0.2268</v>
      </c>
      <c r="I1156" s="274">
        <v>21.6</v>
      </c>
      <c r="J1156" s="275">
        <f>TRUNC(I1156*H1156,2)</f>
        <v>4.8899999999999997</v>
      </c>
    </row>
    <row r="1157" spans="1:10" ht="26.4" x14ac:dyDescent="0.25">
      <c r="A1157" s="255" t="s">
        <v>4516</v>
      </c>
      <c r="B1157" s="269" t="s">
        <v>5814</v>
      </c>
      <c r="C1157" s="270" t="s">
        <v>6645</v>
      </c>
      <c r="D1157" s="269" t="s">
        <v>5812</v>
      </c>
      <c r="E1157" s="269" t="s">
        <v>5645</v>
      </c>
      <c r="F1157" s="271" t="s">
        <v>5822</v>
      </c>
      <c r="G1157" s="272" t="s">
        <v>5573</v>
      </c>
      <c r="H1157" s="273">
        <v>1</v>
      </c>
      <c r="I1157" s="274">
        <v>149.28</v>
      </c>
      <c r="J1157" s="275">
        <f>TRUNC(I1157*H1157,2)</f>
        <v>149.28</v>
      </c>
    </row>
    <row r="1158" spans="1:10" ht="26.4" x14ac:dyDescent="0.25">
      <c r="A1158" s="255" t="s">
        <v>4517</v>
      </c>
      <c r="B1158" s="269" t="s">
        <v>5814</v>
      </c>
      <c r="C1158" s="270" t="s">
        <v>6646</v>
      </c>
      <c r="D1158" s="269" t="s">
        <v>5812</v>
      </c>
      <c r="E1158" s="269" t="s">
        <v>6647</v>
      </c>
      <c r="F1158" s="271" t="s">
        <v>5822</v>
      </c>
      <c r="G1158" s="272" t="s">
        <v>5573</v>
      </c>
      <c r="H1158" s="273">
        <v>0.58118573917082927</v>
      </c>
      <c r="I1158" s="274">
        <v>133.51</v>
      </c>
      <c r="J1158" s="275">
        <f>TRUNC(I1158*H1158,2)</f>
        <v>77.59</v>
      </c>
    </row>
    <row r="1159" spans="1:10" ht="26.4" x14ac:dyDescent="0.25">
      <c r="A1159" s="255" t="s">
        <v>4518</v>
      </c>
      <c r="B1159" s="269" t="s">
        <v>5814</v>
      </c>
      <c r="C1159" s="270" t="s">
        <v>6648</v>
      </c>
      <c r="D1159" s="269" t="s">
        <v>5812</v>
      </c>
      <c r="E1159" s="269" t="s">
        <v>5642</v>
      </c>
      <c r="F1159" s="271" t="s">
        <v>5822</v>
      </c>
      <c r="G1159" s="272" t="s">
        <v>5573</v>
      </c>
      <c r="H1159" s="273">
        <v>0.29759999999999998</v>
      </c>
      <c r="I1159" s="274">
        <v>2.3199999999999998</v>
      </c>
      <c r="J1159" s="275">
        <f>TRUNC(I1159*H1159,2)</f>
        <v>0.69</v>
      </c>
    </row>
    <row r="1160" spans="1:10" ht="26.4" x14ac:dyDescent="0.25">
      <c r="A1160" s="255" t="s">
        <v>4519</v>
      </c>
      <c r="B1160" s="269" t="s">
        <v>5814</v>
      </c>
      <c r="C1160" s="270" t="s">
        <v>6649</v>
      </c>
      <c r="D1160" s="269" t="s">
        <v>5812</v>
      </c>
      <c r="E1160" s="269" t="s">
        <v>5640</v>
      </c>
      <c r="F1160" s="271" t="s">
        <v>5822</v>
      </c>
      <c r="G1160" s="272" t="s">
        <v>5564</v>
      </c>
      <c r="H1160" s="273">
        <v>0.23810000000000001</v>
      </c>
      <c r="I1160" s="274">
        <v>27.99</v>
      </c>
      <c r="J1160" s="275">
        <f>TRUNC(I1160*H1160,2)</f>
        <v>6.66</v>
      </c>
    </row>
    <row r="1161" spans="1:10" ht="13.8" x14ac:dyDescent="0.25">
      <c r="A1161" s="255" t="s">
        <v>4521</v>
      </c>
      <c r="B1161" s="276"/>
      <c r="C1161" s="276"/>
      <c r="D1161" s="276"/>
      <c r="E1161" s="276"/>
      <c r="F1161" s="276"/>
      <c r="G1161" s="276"/>
      <c r="H1161" s="277" t="s">
        <v>6038</v>
      </c>
      <c r="I1161" s="278">
        <v>0</v>
      </c>
      <c r="J1161" s="279">
        <f>SUM(J1147:J1160)</f>
        <v>563.35</v>
      </c>
    </row>
    <row r="1162" spans="1:10" ht="13.8" x14ac:dyDescent="0.25">
      <c r="A1162" s="255" t="s">
        <v>4522</v>
      </c>
      <c r="B1162" s="262"/>
      <c r="C1162" s="262"/>
      <c r="D1162" s="262"/>
      <c r="E1162" s="262"/>
      <c r="F1162" s="262"/>
      <c r="G1162" s="262"/>
      <c r="H1162" s="262"/>
      <c r="I1162" s="280"/>
      <c r="J1162" s="262"/>
    </row>
    <row r="1163" spans="1:10" ht="13.8" x14ac:dyDescent="0.25">
      <c r="A1163" s="255" t="s">
        <v>4523</v>
      </c>
      <c r="B1163" s="256" t="s">
        <v>6650</v>
      </c>
      <c r="C1163" s="257" t="s">
        <v>5802</v>
      </c>
      <c r="D1163" s="256" t="s">
        <v>5803</v>
      </c>
      <c r="E1163" s="256" t="s">
        <v>5804</v>
      </c>
      <c r="F1163" s="258" t="s">
        <v>5805</v>
      </c>
      <c r="G1163" s="259" t="s">
        <v>5806</v>
      </c>
      <c r="H1163" s="257" t="s">
        <v>5807</v>
      </c>
      <c r="I1163" s="260" t="s">
        <v>5808</v>
      </c>
      <c r="J1163" s="257" t="s">
        <v>5809</v>
      </c>
    </row>
    <row r="1164" spans="1:10" ht="26.4" x14ac:dyDescent="0.25">
      <c r="A1164" s="255" t="s">
        <v>4524</v>
      </c>
      <c r="B1164" s="262" t="s">
        <v>5810</v>
      </c>
      <c r="C1164" s="263" t="s">
        <v>6651</v>
      </c>
      <c r="D1164" s="262" t="s">
        <v>5812</v>
      </c>
      <c r="E1164" s="262" t="s">
        <v>466</v>
      </c>
      <c r="F1164" s="264">
        <v>7</v>
      </c>
      <c r="G1164" s="265" t="s">
        <v>127</v>
      </c>
      <c r="H1164" s="266">
        <v>1</v>
      </c>
      <c r="I1164" s="267"/>
      <c r="J1164" s="268"/>
    </row>
    <row r="1165" spans="1:10" ht="26.4" x14ac:dyDescent="0.25">
      <c r="A1165" s="255" t="s">
        <v>4525</v>
      </c>
      <c r="B1165" s="269" t="s">
        <v>5814</v>
      </c>
      <c r="C1165" s="270" t="s">
        <v>6652</v>
      </c>
      <c r="D1165" s="269" t="s">
        <v>5812</v>
      </c>
      <c r="E1165" s="269" t="s">
        <v>6653</v>
      </c>
      <c r="F1165" s="271" t="s">
        <v>5822</v>
      </c>
      <c r="G1165" s="272" t="s">
        <v>33</v>
      </c>
      <c r="H1165" s="273">
        <v>1</v>
      </c>
      <c r="I1165" s="274">
        <v>167</v>
      </c>
      <c r="J1165" s="275">
        <f>TRUNC(I1165*H1165,2)</f>
        <v>167</v>
      </c>
    </row>
    <row r="1166" spans="1:10" ht="13.8" x14ac:dyDescent="0.25">
      <c r="A1166" s="255" t="s">
        <v>4527</v>
      </c>
      <c r="B1166" s="276"/>
      <c r="C1166" s="276"/>
      <c r="D1166" s="276"/>
      <c r="E1166" s="276"/>
      <c r="F1166" s="276"/>
      <c r="G1166" s="276"/>
      <c r="H1166" s="277" t="s">
        <v>6038</v>
      </c>
      <c r="I1166" s="278">
        <v>0</v>
      </c>
      <c r="J1166" s="279">
        <f>SUM(J1164:J1165)</f>
        <v>167</v>
      </c>
    </row>
    <row r="1167" spans="1:10" ht="13.8" x14ac:dyDescent="0.25">
      <c r="A1167" s="255" t="s">
        <v>4528</v>
      </c>
      <c r="B1167" s="262"/>
      <c r="C1167" s="262"/>
      <c r="D1167" s="262"/>
      <c r="E1167" s="262"/>
      <c r="F1167" s="262"/>
      <c r="G1167" s="262"/>
      <c r="H1167" s="262"/>
      <c r="I1167" s="280"/>
      <c r="J1167" s="262"/>
    </row>
    <row r="1168" spans="1:10" ht="13.8" x14ac:dyDescent="0.25">
      <c r="A1168" s="255" t="s">
        <v>4529</v>
      </c>
      <c r="B1168" s="256" t="s">
        <v>6654</v>
      </c>
      <c r="C1168" s="257" t="s">
        <v>5802</v>
      </c>
      <c r="D1168" s="256" t="s">
        <v>5803</v>
      </c>
      <c r="E1168" s="256" t="s">
        <v>5804</v>
      </c>
      <c r="F1168" s="258" t="s">
        <v>5805</v>
      </c>
      <c r="G1168" s="259" t="s">
        <v>5806</v>
      </c>
      <c r="H1168" s="257" t="s">
        <v>5807</v>
      </c>
      <c r="I1168" s="260" t="s">
        <v>5808</v>
      </c>
      <c r="J1168" s="257" t="s">
        <v>5809</v>
      </c>
    </row>
    <row r="1169" spans="1:10" ht="26.4" x14ac:dyDescent="0.25">
      <c r="A1169" s="255" t="s">
        <v>4530</v>
      </c>
      <c r="B1169" s="262" t="s">
        <v>5810</v>
      </c>
      <c r="C1169" s="263" t="s">
        <v>6655</v>
      </c>
      <c r="D1169" s="262" t="s">
        <v>5812</v>
      </c>
      <c r="E1169" s="262" t="s">
        <v>468</v>
      </c>
      <c r="F1169" s="264">
        <v>7</v>
      </c>
      <c r="G1169" s="265" t="s">
        <v>5573</v>
      </c>
      <c r="H1169" s="266">
        <v>1</v>
      </c>
      <c r="I1169" s="267"/>
      <c r="J1169" s="268"/>
    </row>
    <row r="1170" spans="1:10" ht="26.4" x14ac:dyDescent="0.25">
      <c r="A1170" s="255" t="s">
        <v>4531</v>
      </c>
      <c r="B1170" s="269" t="s">
        <v>5814</v>
      </c>
      <c r="C1170" s="270" t="s">
        <v>5834</v>
      </c>
      <c r="D1170" s="269" t="s">
        <v>5812</v>
      </c>
      <c r="E1170" s="269" t="s">
        <v>5613</v>
      </c>
      <c r="F1170" s="271" t="s">
        <v>5817</v>
      </c>
      <c r="G1170" s="272" t="s">
        <v>33</v>
      </c>
      <c r="H1170" s="273">
        <v>0.37189285714285714</v>
      </c>
      <c r="I1170" s="274">
        <v>18.62</v>
      </c>
      <c r="J1170" s="275">
        <f>TRUNC(I1170*H1170,2)</f>
        <v>6.92</v>
      </c>
    </row>
    <row r="1171" spans="1:10" ht="26.4" x14ac:dyDescent="0.25">
      <c r="A1171" s="255" t="s">
        <v>4532</v>
      </c>
      <c r="B1171" s="269" t="s">
        <v>5814</v>
      </c>
      <c r="C1171" s="270" t="s">
        <v>5854</v>
      </c>
      <c r="D1171" s="269" t="s">
        <v>5812</v>
      </c>
      <c r="E1171" s="269" t="s">
        <v>5567</v>
      </c>
      <c r="F1171" s="271" t="s">
        <v>5817</v>
      </c>
      <c r="G1171" s="272" t="s">
        <v>33</v>
      </c>
      <c r="H1171" s="273">
        <v>0.4</v>
      </c>
      <c r="I1171" s="274">
        <v>12.28</v>
      </c>
      <c r="J1171" s="275">
        <f>TRUNC(I1171*H1171,2)</f>
        <v>4.91</v>
      </c>
    </row>
    <row r="1172" spans="1:10" ht="26.4" x14ac:dyDescent="0.25">
      <c r="A1172" s="255" t="s">
        <v>4533</v>
      </c>
      <c r="B1172" s="269" t="s">
        <v>5814</v>
      </c>
      <c r="C1172" s="270" t="s">
        <v>6656</v>
      </c>
      <c r="D1172" s="269" t="s">
        <v>5812</v>
      </c>
      <c r="E1172" s="269" t="s">
        <v>468</v>
      </c>
      <c r="F1172" s="271" t="s">
        <v>5822</v>
      </c>
      <c r="G1172" s="272" t="s">
        <v>5573</v>
      </c>
      <c r="H1172" s="273">
        <v>1</v>
      </c>
      <c r="I1172" s="274">
        <v>3.02</v>
      </c>
      <c r="J1172" s="275">
        <f>TRUNC(I1172*H1172,2)</f>
        <v>3.02</v>
      </c>
    </row>
    <row r="1173" spans="1:10" ht="13.8" x14ac:dyDescent="0.25">
      <c r="A1173" s="255" t="s">
        <v>4535</v>
      </c>
      <c r="B1173" s="276"/>
      <c r="C1173" s="276"/>
      <c r="D1173" s="276"/>
      <c r="E1173" s="276"/>
      <c r="F1173" s="276"/>
      <c r="G1173" s="276"/>
      <c r="H1173" s="277" t="s">
        <v>6038</v>
      </c>
      <c r="I1173" s="278">
        <v>0</v>
      </c>
      <c r="J1173" s="279">
        <f>SUM(J1169:J1172)</f>
        <v>14.85</v>
      </c>
    </row>
    <row r="1174" spans="1:10" ht="13.8" x14ac:dyDescent="0.25">
      <c r="A1174" s="255" t="s">
        <v>4536</v>
      </c>
      <c r="B1174" s="262"/>
      <c r="C1174" s="262"/>
      <c r="D1174" s="262"/>
      <c r="E1174" s="262"/>
      <c r="F1174" s="262"/>
      <c r="G1174" s="262"/>
      <c r="H1174" s="262"/>
      <c r="I1174" s="280"/>
      <c r="J1174" s="262"/>
    </row>
    <row r="1175" spans="1:10" ht="13.8" x14ac:dyDescent="0.25">
      <c r="A1175" s="255" t="s">
        <v>4537</v>
      </c>
      <c r="B1175" s="256" t="s">
        <v>6657</v>
      </c>
      <c r="C1175" s="257" t="s">
        <v>5802</v>
      </c>
      <c r="D1175" s="256" t="s">
        <v>5803</v>
      </c>
      <c r="E1175" s="256" t="s">
        <v>5804</v>
      </c>
      <c r="F1175" s="258" t="s">
        <v>5805</v>
      </c>
      <c r="G1175" s="259" t="s">
        <v>5806</v>
      </c>
      <c r="H1175" s="257" t="s">
        <v>5807</v>
      </c>
      <c r="I1175" s="260" t="s">
        <v>5808</v>
      </c>
      <c r="J1175" s="257" t="s">
        <v>5809</v>
      </c>
    </row>
    <row r="1176" spans="1:10" ht="26.4" x14ac:dyDescent="0.25">
      <c r="A1176" s="255" t="s">
        <v>4538</v>
      </c>
      <c r="B1176" s="262" t="s">
        <v>5810</v>
      </c>
      <c r="C1176" s="263" t="s">
        <v>6658</v>
      </c>
      <c r="D1176" s="262" t="s">
        <v>5812</v>
      </c>
      <c r="E1176" s="262" t="s">
        <v>470</v>
      </c>
      <c r="F1176" s="264">
        <v>7</v>
      </c>
      <c r="G1176" s="265" t="s">
        <v>6185</v>
      </c>
      <c r="H1176" s="266">
        <v>1</v>
      </c>
      <c r="I1176" s="267"/>
      <c r="J1176" s="268"/>
    </row>
    <row r="1177" spans="1:10" ht="26.4" x14ac:dyDescent="0.25">
      <c r="A1177" s="255" t="s">
        <v>4539</v>
      </c>
      <c r="B1177" s="269" t="s">
        <v>5814</v>
      </c>
      <c r="C1177" s="270" t="s">
        <v>5834</v>
      </c>
      <c r="D1177" s="269" t="s">
        <v>5812</v>
      </c>
      <c r="E1177" s="269" t="s">
        <v>5613</v>
      </c>
      <c r="F1177" s="271" t="s">
        <v>5817</v>
      </c>
      <c r="G1177" s="272" t="s">
        <v>33</v>
      </c>
      <c r="H1177" s="273">
        <v>0.5</v>
      </c>
      <c r="I1177" s="274">
        <v>18.62</v>
      </c>
      <c r="J1177" s="275">
        <f>TRUNC(I1177*H1177,2)</f>
        <v>9.31</v>
      </c>
    </row>
    <row r="1178" spans="1:10" ht="26.4" x14ac:dyDescent="0.25">
      <c r="A1178" s="255" t="s">
        <v>4540</v>
      </c>
      <c r="B1178" s="269" t="s">
        <v>5814</v>
      </c>
      <c r="C1178" s="270" t="s">
        <v>5854</v>
      </c>
      <c r="D1178" s="269" t="s">
        <v>5812</v>
      </c>
      <c r="E1178" s="269" t="s">
        <v>5567</v>
      </c>
      <c r="F1178" s="271" t="s">
        <v>5817</v>
      </c>
      <c r="G1178" s="272" t="s">
        <v>33</v>
      </c>
      <c r="H1178" s="273">
        <v>0.4492857142857154</v>
      </c>
      <c r="I1178" s="274">
        <v>12.28</v>
      </c>
      <c r="J1178" s="275">
        <f>TRUNC(I1178*H1178,2)</f>
        <v>5.51</v>
      </c>
    </row>
    <row r="1179" spans="1:10" ht="26.4" x14ac:dyDescent="0.25">
      <c r="A1179" s="255" t="s">
        <v>4541</v>
      </c>
      <c r="B1179" s="269" t="s">
        <v>5814</v>
      </c>
      <c r="C1179" s="270" t="s">
        <v>6659</v>
      </c>
      <c r="D1179" s="269" t="s">
        <v>5812</v>
      </c>
      <c r="E1179" s="269" t="s">
        <v>6660</v>
      </c>
      <c r="F1179" s="271" t="s">
        <v>5822</v>
      </c>
      <c r="G1179" s="272" t="s">
        <v>5573</v>
      </c>
      <c r="H1179" s="273">
        <v>1</v>
      </c>
      <c r="I1179" s="274">
        <v>22.24</v>
      </c>
      <c r="J1179" s="275">
        <f>TRUNC(I1179*H1179,2)</f>
        <v>22.24</v>
      </c>
    </row>
    <row r="1180" spans="1:10" ht="13.8" x14ac:dyDescent="0.25">
      <c r="A1180" s="255" t="s">
        <v>4543</v>
      </c>
      <c r="B1180" s="276"/>
      <c r="C1180" s="276"/>
      <c r="D1180" s="276"/>
      <c r="E1180" s="276"/>
      <c r="F1180" s="276"/>
      <c r="G1180" s="276"/>
      <c r="H1180" s="277" t="s">
        <v>6038</v>
      </c>
      <c r="I1180" s="278">
        <v>0</v>
      </c>
      <c r="J1180" s="279">
        <f>SUM(J1176:J1179)</f>
        <v>37.06</v>
      </c>
    </row>
    <row r="1181" spans="1:10" ht="13.8" x14ac:dyDescent="0.25">
      <c r="A1181" s="255" t="s">
        <v>4544</v>
      </c>
      <c r="B1181" s="262"/>
      <c r="C1181" s="262"/>
      <c r="D1181" s="262"/>
      <c r="E1181" s="262"/>
      <c r="F1181" s="262"/>
      <c r="G1181" s="262"/>
      <c r="H1181" s="262"/>
      <c r="I1181" s="280"/>
      <c r="J1181" s="262"/>
    </row>
    <row r="1182" spans="1:10" ht="13.8" x14ac:dyDescent="0.25">
      <c r="A1182" s="255" t="s">
        <v>4545</v>
      </c>
      <c r="B1182" s="256" t="s">
        <v>6661</v>
      </c>
      <c r="C1182" s="257" t="s">
        <v>5802</v>
      </c>
      <c r="D1182" s="256" t="s">
        <v>5803</v>
      </c>
      <c r="E1182" s="256" t="s">
        <v>5804</v>
      </c>
      <c r="F1182" s="258" t="s">
        <v>5805</v>
      </c>
      <c r="G1182" s="259" t="s">
        <v>5806</v>
      </c>
      <c r="H1182" s="257" t="s">
        <v>5807</v>
      </c>
      <c r="I1182" s="260" t="s">
        <v>5808</v>
      </c>
      <c r="J1182" s="257" t="s">
        <v>5809</v>
      </c>
    </row>
    <row r="1183" spans="1:10" ht="26.4" x14ac:dyDescent="0.25">
      <c r="A1183" s="255" t="s">
        <v>4546</v>
      </c>
      <c r="B1183" s="262" t="s">
        <v>5810</v>
      </c>
      <c r="C1183" s="263" t="s">
        <v>6662</v>
      </c>
      <c r="D1183" s="262" t="s">
        <v>5812</v>
      </c>
      <c r="E1183" s="262" t="s">
        <v>472</v>
      </c>
      <c r="F1183" s="264">
        <v>7</v>
      </c>
      <c r="G1183" s="265" t="s">
        <v>6185</v>
      </c>
      <c r="H1183" s="266">
        <v>1</v>
      </c>
      <c r="I1183" s="267"/>
      <c r="J1183" s="268"/>
    </row>
    <row r="1184" spans="1:10" ht="26.4" x14ac:dyDescent="0.25">
      <c r="A1184" s="255" t="s">
        <v>4547</v>
      </c>
      <c r="B1184" s="269" t="s">
        <v>5814</v>
      </c>
      <c r="C1184" s="270" t="s">
        <v>5854</v>
      </c>
      <c r="D1184" s="269" t="s">
        <v>5812</v>
      </c>
      <c r="E1184" s="269" t="s">
        <v>5567</v>
      </c>
      <c r="F1184" s="271" t="s">
        <v>5817</v>
      </c>
      <c r="G1184" s="272" t="s">
        <v>33</v>
      </c>
      <c r="H1184" s="273">
        <v>1.5</v>
      </c>
      <c r="I1184" s="274">
        <v>12.28</v>
      </c>
      <c r="J1184" s="275">
        <f>TRUNC(I1184*H1184,2)</f>
        <v>18.420000000000002</v>
      </c>
    </row>
    <row r="1185" spans="1:10" ht="26.4" x14ac:dyDescent="0.25">
      <c r="A1185" s="255" t="s">
        <v>4548</v>
      </c>
      <c r="B1185" s="269" t="s">
        <v>5814</v>
      </c>
      <c r="C1185" s="270" t="s">
        <v>5834</v>
      </c>
      <c r="D1185" s="269" t="s">
        <v>5812</v>
      </c>
      <c r="E1185" s="269" t="s">
        <v>5613</v>
      </c>
      <c r="F1185" s="271" t="s">
        <v>5817</v>
      </c>
      <c r="G1185" s="272" t="s">
        <v>33</v>
      </c>
      <c r="H1185" s="273">
        <v>1.3998214285714294</v>
      </c>
      <c r="I1185" s="274">
        <v>18.62</v>
      </c>
      <c r="J1185" s="275">
        <f>TRUNC(I1185*H1185,2)</f>
        <v>26.06</v>
      </c>
    </row>
    <row r="1186" spans="1:10" ht="26.4" x14ac:dyDescent="0.25">
      <c r="A1186" s="255" t="s">
        <v>4549</v>
      </c>
      <c r="B1186" s="269" t="s">
        <v>5814</v>
      </c>
      <c r="C1186" s="270" t="s">
        <v>6663</v>
      </c>
      <c r="D1186" s="269" t="s">
        <v>5812</v>
      </c>
      <c r="E1186" s="269" t="s">
        <v>472</v>
      </c>
      <c r="F1186" s="271" t="s">
        <v>5822</v>
      </c>
      <c r="G1186" s="272" t="s">
        <v>5573</v>
      </c>
      <c r="H1186" s="273">
        <v>1</v>
      </c>
      <c r="I1186" s="274">
        <v>204.84</v>
      </c>
      <c r="J1186" s="275">
        <f>TRUNC(I1186*H1186,2)</f>
        <v>204.84</v>
      </c>
    </row>
    <row r="1187" spans="1:10" ht="13.8" x14ac:dyDescent="0.25">
      <c r="A1187" s="255" t="s">
        <v>4551</v>
      </c>
      <c r="B1187" s="276"/>
      <c r="C1187" s="276"/>
      <c r="D1187" s="276"/>
      <c r="E1187" s="276"/>
      <c r="F1187" s="276"/>
      <c r="G1187" s="276"/>
      <c r="H1187" s="277" t="s">
        <v>6038</v>
      </c>
      <c r="I1187" s="278">
        <v>0</v>
      </c>
      <c r="J1187" s="279">
        <f>SUM(J1183:J1186)</f>
        <v>249.32</v>
      </c>
    </row>
    <row r="1188" spans="1:10" ht="13.8" x14ac:dyDescent="0.25">
      <c r="A1188" s="255" t="s">
        <v>4552</v>
      </c>
      <c r="B1188" s="262"/>
      <c r="C1188" s="262"/>
      <c r="D1188" s="262"/>
      <c r="E1188" s="262"/>
      <c r="F1188" s="262"/>
      <c r="G1188" s="262"/>
      <c r="H1188" s="262"/>
      <c r="I1188" s="280"/>
      <c r="J1188" s="262"/>
    </row>
    <row r="1189" spans="1:10" ht="13.8" x14ac:dyDescent="0.25">
      <c r="A1189" s="255" t="s">
        <v>4553</v>
      </c>
      <c r="B1189" s="256" t="s">
        <v>6664</v>
      </c>
      <c r="C1189" s="257" t="s">
        <v>5802</v>
      </c>
      <c r="D1189" s="256" t="s">
        <v>5803</v>
      </c>
      <c r="E1189" s="256" t="s">
        <v>5804</v>
      </c>
      <c r="F1189" s="258" t="s">
        <v>5805</v>
      </c>
      <c r="G1189" s="259" t="s">
        <v>5806</v>
      </c>
      <c r="H1189" s="257" t="s">
        <v>5807</v>
      </c>
      <c r="I1189" s="260" t="s">
        <v>5808</v>
      </c>
      <c r="J1189" s="257" t="s">
        <v>5809</v>
      </c>
    </row>
    <row r="1190" spans="1:10" ht="26.4" x14ac:dyDescent="0.25">
      <c r="A1190" s="255" t="s">
        <v>4554</v>
      </c>
      <c r="B1190" s="262" t="s">
        <v>5810</v>
      </c>
      <c r="C1190" s="263" t="s">
        <v>6665</v>
      </c>
      <c r="D1190" s="262" t="s">
        <v>5812</v>
      </c>
      <c r="E1190" s="262" t="s">
        <v>474</v>
      </c>
      <c r="F1190" s="264">
        <v>7</v>
      </c>
      <c r="G1190" s="265" t="s">
        <v>6185</v>
      </c>
      <c r="H1190" s="266">
        <v>1</v>
      </c>
      <c r="I1190" s="267"/>
      <c r="J1190" s="268"/>
    </row>
    <row r="1191" spans="1:10" ht="26.4" x14ac:dyDescent="0.25">
      <c r="A1191" s="255" t="s">
        <v>4555</v>
      </c>
      <c r="B1191" s="269" t="s">
        <v>5814</v>
      </c>
      <c r="C1191" s="270" t="s">
        <v>5834</v>
      </c>
      <c r="D1191" s="269" t="s">
        <v>5812</v>
      </c>
      <c r="E1191" s="269" t="s">
        <v>5613</v>
      </c>
      <c r="F1191" s="271" t="s">
        <v>5817</v>
      </c>
      <c r="G1191" s="272" t="s">
        <v>33</v>
      </c>
      <c r="H1191" s="273">
        <v>0.35</v>
      </c>
      <c r="I1191" s="274">
        <v>18.62</v>
      </c>
      <c r="J1191" s="275">
        <f>TRUNC(I1191*H1191,2)</f>
        <v>6.51</v>
      </c>
    </row>
    <row r="1192" spans="1:10" ht="26.4" x14ac:dyDescent="0.25">
      <c r="A1192" s="255" t="s">
        <v>4556</v>
      </c>
      <c r="B1192" s="269" t="s">
        <v>5814</v>
      </c>
      <c r="C1192" s="270" t="s">
        <v>5854</v>
      </c>
      <c r="D1192" s="269" t="s">
        <v>5812</v>
      </c>
      <c r="E1192" s="269" t="s">
        <v>5567</v>
      </c>
      <c r="F1192" s="271" t="s">
        <v>5817</v>
      </c>
      <c r="G1192" s="272" t="s">
        <v>33</v>
      </c>
      <c r="H1192" s="273">
        <v>0.31481250000000088</v>
      </c>
      <c r="I1192" s="274">
        <v>12.28</v>
      </c>
      <c r="J1192" s="275">
        <f>TRUNC(I1192*H1192,2)</f>
        <v>3.86</v>
      </c>
    </row>
    <row r="1193" spans="1:10" ht="26.4" x14ac:dyDescent="0.25">
      <c r="A1193" s="255" t="s">
        <v>4557</v>
      </c>
      <c r="B1193" s="269" t="s">
        <v>5814</v>
      </c>
      <c r="C1193" s="270" t="s">
        <v>6666</v>
      </c>
      <c r="D1193" s="269" t="s">
        <v>5812</v>
      </c>
      <c r="E1193" s="269" t="s">
        <v>474</v>
      </c>
      <c r="F1193" s="271" t="s">
        <v>5822</v>
      </c>
      <c r="G1193" s="272" t="s">
        <v>5573</v>
      </c>
      <c r="H1193" s="273">
        <v>1</v>
      </c>
      <c r="I1193" s="274">
        <v>3.28</v>
      </c>
      <c r="J1193" s="275">
        <f>TRUNC(I1193*H1193,2)</f>
        <v>3.28</v>
      </c>
    </row>
    <row r="1194" spans="1:10" ht="13.8" x14ac:dyDescent="0.25">
      <c r="A1194" s="255" t="s">
        <v>4559</v>
      </c>
      <c r="B1194" s="276"/>
      <c r="C1194" s="276"/>
      <c r="D1194" s="276"/>
      <c r="E1194" s="276"/>
      <c r="F1194" s="276"/>
      <c r="G1194" s="276"/>
      <c r="H1194" s="277" t="s">
        <v>6038</v>
      </c>
      <c r="I1194" s="278">
        <v>0</v>
      </c>
      <c r="J1194" s="279">
        <f>SUM(J1190:J1193)</f>
        <v>13.649999999999999</v>
      </c>
    </row>
    <row r="1195" spans="1:10" ht="13.8" x14ac:dyDescent="0.25">
      <c r="A1195" s="255" t="s">
        <v>4560</v>
      </c>
      <c r="B1195" s="262"/>
      <c r="C1195" s="262"/>
      <c r="D1195" s="262"/>
      <c r="E1195" s="262"/>
      <c r="F1195" s="262"/>
      <c r="G1195" s="262"/>
      <c r="H1195" s="262"/>
      <c r="I1195" s="280"/>
      <c r="J1195" s="262"/>
    </row>
    <row r="1196" spans="1:10" ht="13.8" x14ac:dyDescent="0.25">
      <c r="A1196" s="255" t="s">
        <v>4561</v>
      </c>
      <c r="B1196" s="256" t="s">
        <v>6667</v>
      </c>
      <c r="C1196" s="257" t="s">
        <v>5802</v>
      </c>
      <c r="D1196" s="256" t="s">
        <v>5803</v>
      </c>
      <c r="E1196" s="256" t="s">
        <v>5804</v>
      </c>
      <c r="F1196" s="258" t="s">
        <v>5805</v>
      </c>
      <c r="G1196" s="259" t="s">
        <v>5806</v>
      </c>
      <c r="H1196" s="257" t="s">
        <v>5807</v>
      </c>
      <c r="I1196" s="260" t="s">
        <v>5808</v>
      </c>
      <c r="J1196" s="257" t="s">
        <v>5809</v>
      </c>
    </row>
    <row r="1197" spans="1:10" ht="26.4" x14ac:dyDescent="0.25">
      <c r="A1197" s="255" t="s">
        <v>4562</v>
      </c>
      <c r="B1197" s="262" t="s">
        <v>5810</v>
      </c>
      <c r="C1197" s="263" t="s">
        <v>6668</v>
      </c>
      <c r="D1197" s="262" t="s">
        <v>5812</v>
      </c>
      <c r="E1197" s="262" t="s">
        <v>476</v>
      </c>
      <c r="F1197" s="264">
        <v>7</v>
      </c>
      <c r="G1197" s="265" t="s">
        <v>6185</v>
      </c>
      <c r="H1197" s="266">
        <v>1</v>
      </c>
      <c r="I1197" s="267"/>
      <c r="J1197" s="268"/>
    </row>
    <row r="1198" spans="1:10" ht="26.4" x14ac:dyDescent="0.25">
      <c r="A1198" s="255" t="s">
        <v>4563</v>
      </c>
      <c r="B1198" s="269" t="s">
        <v>5814</v>
      </c>
      <c r="C1198" s="270" t="s">
        <v>5834</v>
      </c>
      <c r="D1198" s="269" t="s">
        <v>5812</v>
      </c>
      <c r="E1198" s="269" t="s">
        <v>5613</v>
      </c>
      <c r="F1198" s="271" t="s">
        <v>5817</v>
      </c>
      <c r="G1198" s="272" t="s">
        <v>33</v>
      </c>
      <c r="H1198" s="273">
        <v>0.45</v>
      </c>
      <c r="I1198" s="274">
        <v>18.62</v>
      </c>
      <c r="J1198" s="275">
        <f>TRUNC(I1198*H1198,2)</f>
        <v>8.3699999999999992</v>
      </c>
    </row>
    <row r="1199" spans="1:10" ht="26.4" x14ac:dyDescent="0.25">
      <c r="A1199" s="255" t="s">
        <v>4564</v>
      </c>
      <c r="B1199" s="269" t="s">
        <v>5814</v>
      </c>
      <c r="C1199" s="270" t="s">
        <v>5854</v>
      </c>
      <c r="D1199" s="269" t="s">
        <v>5812</v>
      </c>
      <c r="E1199" s="269" t="s">
        <v>5567</v>
      </c>
      <c r="F1199" s="271" t="s">
        <v>5817</v>
      </c>
      <c r="G1199" s="272" t="s">
        <v>33</v>
      </c>
      <c r="H1199" s="273">
        <v>0.40532142857142905</v>
      </c>
      <c r="I1199" s="274">
        <v>12.28</v>
      </c>
      <c r="J1199" s="275">
        <f>TRUNC(I1199*H1199,2)</f>
        <v>4.97</v>
      </c>
    </row>
    <row r="1200" spans="1:10" ht="26.4" x14ac:dyDescent="0.25">
      <c r="A1200" s="255" t="s">
        <v>4565</v>
      </c>
      <c r="B1200" s="269" t="s">
        <v>5814</v>
      </c>
      <c r="C1200" s="270" t="s">
        <v>6669</v>
      </c>
      <c r="D1200" s="269" t="s">
        <v>5812</v>
      </c>
      <c r="E1200" s="269" t="s">
        <v>476</v>
      </c>
      <c r="F1200" s="271" t="s">
        <v>5822</v>
      </c>
      <c r="G1200" s="272" t="s">
        <v>5573</v>
      </c>
      <c r="H1200" s="273">
        <v>1</v>
      </c>
      <c r="I1200" s="274">
        <v>14.74</v>
      </c>
      <c r="J1200" s="275">
        <f>TRUNC(I1200*H1200,2)</f>
        <v>14.74</v>
      </c>
    </row>
    <row r="1201" spans="1:10" ht="13.8" x14ac:dyDescent="0.25">
      <c r="A1201" s="255" t="s">
        <v>4567</v>
      </c>
      <c r="B1201" s="276"/>
      <c r="C1201" s="276"/>
      <c r="D1201" s="276"/>
      <c r="E1201" s="276"/>
      <c r="F1201" s="276"/>
      <c r="G1201" s="276"/>
      <c r="H1201" s="277" t="s">
        <v>6038</v>
      </c>
      <c r="I1201" s="278">
        <v>0</v>
      </c>
      <c r="J1201" s="279">
        <f>SUM(J1197:J1200)</f>
        <v>28.08</v>
      </c>
    </row>
    <row r="1202" spans="1:10" ht="13.8" x14ac:dyDescent="0.25">
      <c r="A1202" s="255" t="s">
        <v>4568</v>
      </c>
      <c r="B1202" s="262"/>
      <c r="C1202" s="262"/>
      <c r="D1202" s="262"/>
      <c r="E1202" s="262"/>
      <c r="F1202" s="262"/>
      <c r="G1202" s="262"/>
      <c r="H1202" s="262"/>
      <c r="I1202" s="280"/>
      <c r="J1202" s="262"/>
    </row>
    <row r="1203" spans="1:10" ht="13.8" x14ac:dyDescent="0.25">
      <c r="A1203" s="255" t="s">
        <v>4569</v>
      </c>
      <c r="B1203" s="256" t="s">
        <v>6670</v>
      </c>
      <c r="C1203" s="257" t="s">
        <v>5802</v>
      </c>
      <c r="D1203" s="256" t="s">
        <v>5803</v>
      </c>
      <c r="E1203" s="256" t="s">
        <v>5804</v>
      </c>
      <c r="F1203" s="258" t="s">
        <v>5805</v>
      </c>
      <c r="G1203" s="259" t="s">
        <v>5806</v>
      </c>
      <c r="H1203" s="257" t="s">
        <v>5807</v>
      </c>
      <c r="I1203" s="260" t="s">
        <v>5808</v>
      </c>
      <c r="J1203" s="257" t="s">
        <v>5809</v>
      </c>
    </row>
    <row r="1204" spans="1:10" ht="26.4" x14ac:dyDescent="0.25">
      <c r="A1204" s="255" t="s">
        <v>4570</v>
      </c>
      <c r="B1204" s="262" t="s">
        <v>5810</v>
      </c>
      <c r="C1204" s="263" t="s">
        <v>6671</v>
      </c>
      <c r="D1204" s="262" t="s">
        <v>5812</v>
      </c>
      <c r="E1204" s="262" t="s">
        <v>478</v>
      </c>
      <c r="F1204" s="264">
        <v>7</v>
      </c>
      <c r="G1204" s="265" t="s">
        <v>6185</v>
      </c>
      <c r="H1204" s="266">
        <v>1</v>
      </c>
      <c r="I1204" s="267"/>
      <c r="J1204" s="268"/>
    </row>
    <row r="1205" spans="1:10" ht="26.4" x14ac:dyDescent="0.25">
      <c r="A1205" s="255" t="s">
        <v>4571</v>
      </c>
      <c r="B1205" s="269" t="s">
        <v>5814</v>
      </c>
      <c r="C1205" s="270" t="s">
        <v>5854</v>
      </c>
      <c r="D1205" s="269" t="s">
        <v>5812</v>
      </c>
      <c r="E1205" s="269" t="s">
        <v>5567</v>
      </c>
      <c r="F1205" s="271" t="s">
        <v>5817</v>
      </c>
      <c r="G1205" s="272" t="s">
        <v>33</v>
      </c>
      <c r="H1205" s="273">
        <v>0.4</v>
      </c>
      <c r="I1205" s="274">
        <v>12.28</v>
      </c>
      <c r="J1205" s="275">
        <f>TRUNC(I1205*H1205,2)</f>
        <v>4.91</v>
      </c>
    </row>
    <row r="1206" spans="1:10" ht="26.4" x14ac:dyDescent="0.25">
      <c r="A1206" s="255" t="s">
        <v>4572</v>
      </c>
      <c r="B1206" s="269" t="s">
        <v>5814</v>
      </c>
      <c r="C1206" s="270" t="s">
        <v>5834</v>
      </c>
      <c r="D1206" s="269" t="s">
        <v>5812</v>
      </c>
      <c r="E1206" s="269" t="s">
        <v>5613</v>
      </c>
      <c r="F1206" s="271" t="s">
        <v>5817</v>
      </c>
      <c r="G1206" s="272" t="s">
        <v>33</v>
      </c>
      <c r="H1206" s="273">
        <v>0.3730310559006213</v>
      </c>
      <c r="I1206" s="274">
        <v>18.62</v>
      </c>
      <c r="J1206" s="275">
        <f>TRUNC(I1206*H1206,2)</f>
        <v>6.94</v>
      </c>
    </row>
    <row r="1207" spans="1:10" ht="26.4" x14ac:dyDescent="0.25">
      <c r="A1207" s="255" t="s">
        <v>4573</v>
      </c>
      <c r="B1207" s="269" t="s">
        <v>5814</v>
      </c>
      <c r="C1207" s="270" t="s">
        <v>6672</v>
      </c>
      <c r="D1207" s="269" t="s">
        <v>5812</v>
      </c>
      <c r="E1207" s="269" t="s">
        <v>478</v>
      </c>
      <c r="F1207" s="271" t="s">
        <v>5822</v>
      </c>
      <c r="G1207" s="272" t="s">
        <v>5573</v>
      </c>
      <c r="H1207" s="273">
        <v>1</v>
      </c>
      <c r="I1207" s="274">
        <v>5.32</v>
      </c>
      <c r="J1207" s="275">
        <f>TRUNC(I1207*H1207,2)</f>
        <v>5.32</v>
      </c>
    </row>
    <row r="1208" spans="1:10" ht="13.8" x14ac:dyDescent="0.25">
      <c r="A1208" s="255" t="s">
        <v>4575</v>
      </c>
      <c r="B1208" s="276"/>
      <c r="C1208" s="276"/>
      <c r="D1208" s="276"/>
      <c r="E1208" s="276"/>
      <c r="F1208" s="276"/>
      <c r="G1208" s="276"/>
      <c r="H1208" s="277" t="s">
        <v>6038</v>
      </c>
      <c r="I1208" s="278">
        <v>0</v>
      </c>
      <c r="J1208" s="279">
        <f>SUM(J1204:J1207)</f>
        <v>17.170000000000002</v>
      </c>
    </row>
    <row r="1209" spans="1:10" ht="13.8" x14ac:dyDescent="0.25">
      <c r="A1209" s="255" t="s">
        <v>4576</v>
      </c>
      <c r="B1209" s="262"/>
      <c r="C1209" s="262"/>
      <c r="D1209" s="262"/>
      <c r="E1209" s="262"/>
      <c r="F1209" s="262"/>
      <c r="G1209" s="262"/>
      <c r="H1209" s="262"/>
      <c r="I1209" s="280"/>
      <c r="J1209" s="262"/>
    </row>
    <row r="1210" spans="1:10" ht="13.8" x14ac:dyDescent="0.25">
      <c r="A1210" s="255" t="s">
        <v>4577</v>
      </c>
      <c r="B1210" s="256" t="s">
        <v>6673</v>
      </c>
      <c r="C1210" s="257" t="s">
        <v>5802</v>
      </c>
      <c r="D1210" s="256" t="s">
        <v>5803</v>
      </c>
      <c r="E1210" s="256" t="s">
        <v>5804</v>
      </c>
      <c r="F1210" s="258" t="s">
        <v>5805</v>
      </c>
      <c r="G1210" s="259" t="s">
        <v>5806</v>
      </c>
      <c r="H1210" s="257" t="s">
        <v>5807</v>
      </c>
      <c r="I1210" s="260" t="s">
        <v>5808</v>
      </c>
      <c r="J1210" s="257" t="s">
        <v>5809</v>
      </c>
    </row>
    <row r="1211" spans="1:10" ht="26.4" x14ac:dyDescent="0.25">
      <c r="A1211" s="255" t="s">
        <v>4578</v>
      </c>
      <c r="B1211" s="262" t="s">
        <v>5810</v>
      </c>
      <c r="C1211" s="263" t="s">
        <v>6674</v>
      </c>
      <c r="D1211" s="262" t="s">
        <v>5812</v>
      </c>
      <c r="E1211" s="262" t="s">
        <v>480</v>
      </c>
      <c r="F1211" s="264">
        <v>7</v>
      </c>
      <c r="G1211" s="265" t="s">
        <v>6185</v>
      </c>
      <c r="H1211" s="266">
        <v>1</v>
      </c>
      <c r="I1211" s="267"/>
      <c r="J1211" s="268"/>
    </row>
    <row r="1212" spans="1:10" ht="26.4" x14ac:dyDescent="0.25">
      <c r="A1212" s="255" t="s">
        <v>4579</v>
      </c>
      <c r="B1212" s="269" t="s">
        <v>5814</v>
      </c>
      <c r="C1212" s="270" t="s">
        <v>5834</v>
      </c>
      <c r="D1212" s="269" t="s">
        <v>5812</v>
      </c>
      <c r="E1212" s="269" t="s">
        <v>5613</v>
      </c>
      <c r="F1212" s="271" t="s">
        <v>5817</v>
      </c>
      <c r="G1212" s="272" t="s">
        <v>33</v>
      </c>
      <c r="H1212" s="273">
        <v>0.4</v>
      </c>
      <c r="I1212" s="274">
        <v>18.62</v>
      </c>
      <c r="J1212" s="275">
        <f>TRUNC(I1212*H1212,2)</f>
        <v>7.44</v>
      </c>
    </row>
    <row r="1213" spans="1:10" ht="26.4" x14ac:dyDescent="0.25">
      <c r="A1213" s="255" t="s">
        <v>4580</v>
      </c>
      <c r="B1213" s="269" t="s">
        <v>5814</v>
      </c>
      <c r="C1213" s="270" t="s">
        <v>5854</v>
      </c>
      <c r="D1213" s="269" t="s">
        <v>5812</v>
      </c>
      <c r="E1213" s="269" t="s">
        <v>5567</v>
      </c>
      <c r="F1213" s="271" t="s">
        <v>5817</v>
      </c>
      <c r="G1213" s="272" t="s">
        <v>33</v>
      </c>
      <c r="H1213" s="273">
        <v>0.35918181818181599</v>
      </c>
      <c r="I1213" s="274">
        <v>12.28</v>
      </c>
      <c r="J1213" s="275">
        <f>TRUNC(I1213*H1213,2)</f>
        <v>4.41</v>
      </c>
    </row>
    <row r="1214" spans="1:10" ht="26.4" x14ac:dyDescent="0.25">
      <c r="A1214" s="255" t="s">
        <v>4581</v>
      </c>
      <c r="B1214" s="269" t="s">
        <v>5814</v>
      </c>
      <c r="C1214" s="270" t="s">
        <v>6675</v>
      </c>
      <c r="D1214" s="269" t="s">
        <v>5812</v>
      </c>
      <c r="E1214" s="269" t="s">
        <v>480</v>
      </c>
      <c r="F1214" s="271" t="s">
        <v>5822</v>
      </c>
      <c r="G1214" s="272" t="s">
        <v>5573</v>
      </c>
      <c r="H1214" s="273">
        <v>1</v>
      </c>
      <c r="I1214" s="274">
        <v>7.58</v>
      </c>
      <c r="J1214" s="275">
        <f>TRUNC(I1214*H1214,2)</f>
        <v>7.58</v>
      </c>
    </row>
    <row r="1215" spans="1:10" ht="13.8" x14ac:dyDescent="0.25">
      <c r="A1215" s="255" t="s">
        <v>4583</v>
      </c>
      <c r="B1215" s="276"/>
      <c r="C1215" s="276"/>
      <c r="D1215" s="276"/>
      <c r="E1215" s="276"/>
      <c r="F1215" s="276"/>
      <c r="G1215" s="276"/>
      <c r="H1215" s="277" t="s">
        <v>6038</v>
      </c>
      <c r="I1215" s="278">
        <v>0</v>
      </c>
      <c r="J1215" s="279">
        <f>SUM(J1211:J1214)</f>
        <v>19.43</v>
      </c>
    </row>
    <row r="1216" spans="1:10" ht="13.8" x14ac:dyDescent="0.25">
      <c r="A1216" s="255" t="s">
        <v>4584</v>
      </c>
      <c r="B1216" s="262"/>
      <c r="C1216" s="262"/>
      <c r="D1216" s="262"/>
      <c r="E1216" s="262"/>
      <c r="F1216" s="262"/>
      <c r="G1216" s="262"/>
      <c r="H1216" s="262"/>
      <c r="I1216" s="280"/>
      <c r="J1216" s="262"/>
    </row>
    <row r="1217" spans="1:10" ht="13.8" x14ac:dyDescent="0.25">
      <c r="A1217" s="255" t="s">
        <v>4585</v>
      </c>
      <c r="B1217" s="256" t="s">
        <v>6676</v>
      </c>
      <c r="C1217" s="257" t="s">
        <v>5802</v>
      </c>
      <c r="D1217" s="256" t="s">
        <v>5803</v>
      </c>
      <c r="E1217" s="256" t="s">
        <v>5804</v>
      </c>
      <c r="F1217" s="258" t="s">
        <v>5805</v>
      </c>
      <c r="G1217" s="259" t="s">
        <v>5806</v>
      </c>
      <c r="H1217" s="257" t="s">
        <v>5807</v>
      </c>
      <c r="I1217" s="260" t="s">
        <v>5808</v>
      </c>
      <c r="J1217" s="257" t="s">
        <v>5809</v>
      </c>
    </row>
    <row r="1218" spans="1:10" ht="26.4" x14ac:dyDescent="0.25">
      <c r="A1218" s="255" t="s">
        <v>4586</v>
      </c>
      <c r="B1218" s="262" t="s">
        <v>5810</v>
      </c>
      <c r="C1218" s="263" t="s">
        <v>6677</v>
      </c>
      <c r="D1218" s="262" t="s">
        <v>5812</v>
      </c>
      <c r="E1218" s="262" t="s">
        <v>487</v>
      </c>
      <c r="F1218" s="264">
        <v>7</v>
      </c>
      <c r="G1218" s="265" t="s">
        <v>5573</v>
      </c>
      <c r="H1218" s="266">
        <v>1</v>
      </c>
      <c r="I1218" s="267"/>
      <c r="J1218" s="268"/>
    </row>
    <row r="1219" spans="1:10" ht="26.4" x14ac:dyDescent="0.25">
      <c r="A1219" s="255" t="s">
        <v>4587</v>
      </c>
      <c r="B1219" s="269" t="s">
        <v>5814</v>
      </c>
      <c r="C1219" s="270" t="s">
        <v>5854</v>
      </c>
      <c r="D1219" s="269" t="s">
        <v>5812</v>
      </c>
      <c r="E1219" s="269" t="s">
        <v>5567</v>
      </c>
      <c r="F1219" s="271" t="s">
        <v>5817</v>
      </c>
      <c r="G1219" s="272" t="s">
        <v>33</v>
      </c>
      <c r="H1219" s="273">
        <v>0.25</v>
      </c>
      <c r="I1219" s="274">
        <v>12.28</v>
      </c>
      <c r="J1219" s="275">
        <f>TRUNC(I1219*H1219,2)</f>
        <v>3.07</v>
      </c>
    </row>
    <row r="1220" spans="1:10" ht="26.4" x14ac:dyDescent="0.25">
      <c r="A1220" s="255" t="s">
        <v>4588</v>
      </c>
      <c r="B1220" s="269" t="s">
        <v>5814</v>
      </c>
      <c r="C1220" s="270" t="s">
        <v>5834</v>
      </c>
      <c r="D1220" s="269" t="s">
        <v>5812</v>
      </c>
      <c r="E1220" s="269" t="s">
        <v>5613</v>
      </c>
      <c r="F1220" s="271" t="s">
        <v>5817</v>
      </c>
      <c r="G1220" s="272" t="s">
        <v>33</v>
      </c>
      <c r="H1220" s="273">
        <v>0.25</v>
      </c>
      <c r="I1220" s="274">
        <v>18.62</v>
      </c>
      <c r="J1220" s="275">
        <f>TRUNC(I1220*H1220,2)</f>
        <v>4.6500000000000004</v>
      </c>
    </row>
    <row r="1221" spans="1:10" ht="26.4" x14ac:dyDescent="0.25">
      <c r="A1221" s="255" t="s">
        <v>4589</v>
      </c>
      <c r="B1221" s="269" t="s">
        <v>5814</v>
      </c>
      <c r="C1221" s="270" t="s">
        <v>6678</v>
      </c>
      <c r="D1221" s="269" t="s">
        <v>5812</v>
      </c>
      <c r="E1221" s="269" t="s">
        <v>6679</v>
      </c>
      <c r="F1221" s="271" t="s">
        <v>5822</v>
      </c>
      <c r="G1221" s="272" t="s">
        <v>5573</v>
      </c>
      <c r="H1221" s="273">
        <v>1</v>
      </c>
      <c r="I1221" s="274">
        <v>10.92</v>
      </c>
      <c r="J1221" s="275">
        <f>TRUNC(I1221*H1221,2)</f>
        <v>10.92</v>
      </c>
    </row>
    <row r="1222" spans="1:10" ht="26.4" x14ac:dyDescent="0.25">
      <c r="A1222" s="255" t="s">
        <v>4590</v>
      </c>
      <c r="B1222" s="269" t="s">
        <v>5814</v>
      </c>
      <c r="C1222" s="270" t="s">
        <v>6680</v>
      </c>
      <c r="D1222" s="269" t="s">
        <v>5812</v>
      </c>
      <c r="E1222" s="269" t="s">
        <v>6681</v>
      </c>
      <c r="F1222" s="271" t="s">
        <v>5822</v>
      </c>
      <c r="G1222" s="272" t="s">
        <v>5573</v>
      </c>
      <c r="H1222" s="273">
        <v>0.02</v>
      </c>
      <c r="I1222" s="274">
        <v>109.67</v>
      </c>
      <c r="J1222" s="275">
        <f>TRUNC(I1222*H1222,2)</f>
        <v>2.19</v>
      </c>
    </row>
    <row r="1223" spans="1:10" ht="13.8" x14ac:dyDescent="0.25">
      <c r="A1223" s="255" t="s">
        <v>4592</v>
      </c>
      <c r="B1223" s="276"/>
      <c r="C1223" s="276"/>
      <c r="D1223" s="276"/>
      <c r="E1223" s="276"/>
      <c r="F1223" s="276"/>
      <c r="G1223" s="276"/>
      <c r="H1223" s="277" t="s">
        <v>6038</v>
      </c>
      <c r="I1223" s="278">
        <v>0</v>
      </c>
      <c r="J1223" s="279">
        <f>SUM(J1218:J1222)</f>
        <v>20.830000000000002</v>
      </c>
    </row>
    <row r="1224" spans="1:10" ht="13.8" x14ac:dyDescent="0.25">
      <c r="A1224" s="255" t="s">
        <v>4593</v>
      </c>
      <c r="B1224" s="262"/>
      <c r="C1224" s="262"/>
      <c r="D1224" s="262"/>
      <c r="E1224" s="262"/>
      <c r="F1224" s="262"/>
      <c r="G1224" s="262"/>
      <c r="H1224" s="262"/>
      <c r="I1224" s="280"/>
      <c r="J1224" s="262"/>
    </row>
    <row r="1225" spans="1:10" ht="13.8" x14ac:dyDescent="0.25">
      <c r="A1225" s="255" t="s">
        <v>4594</v>
      </c>
      <c r="B1225" s="256" t="s">
        <v>6682</v>
      </c>
      <c r="C1225" s="257" t="s">
        <v>5802</v>
      </c>
      <c r="D1225" s="256" t="s">
        <v>5803</v>
      </c>
      <c r="E1225" s="256" t="s">
        <v>5804</v>
      </c>
      <c r="F1225" s="258" t="s">
        <v>5805</v>
      </c>
      <c r="G1225" s="259" t="s">
        <v>5806</v>
      </c>
      <c r="H1225" s="257" t="s">
        <v>5807</v>
      </c>
      <c r="I1225" s="260" t="s">
        <v>5808</v>
      </c>
      <c r="J1225" s="257" t="s">
        <v>5809</v>
      </c>
    </row>
    <row r="1226" spans="1:10" ht="26.4" x14ac:dyDescent="0.25">
      <c r="A1226" s="255" t="s">
        <v>4595</v>
      </c>
      <c r="B1226" s="262" t="s">
        <v>5810</v>
      </c>
      <c r="C1226" s="263" t="s">
        <v>6683</v>
      </c>
      <c r="D1226" s="262" t="s">
        <v>5812</v>
      </c>
      <c r="E1226" s="262" t="s">
        <v>489</v>
      </c>
      <c r="F1226" s="264">
        <v>7</v>
      </c>
      <c r="G1226" s="265" t="s">
        <v>6185</v>
      </c>
      <c r="H1226" s="266">
        <v>1</v>
      </c>
      <c r="I1226" s="267"/>
      <c r="J1226" s="268"/>
    </row>
    <row r="1227" spans="1:10" ht="26.4" x14ac:dyDescent="0.25">
      <c r="A1227" s="255" t="s">
        <v>4596</v>
      </c>
      <c r="B1227" s="269" t="s">
        <v>5814</v>
      </c>
      <c r="C1227" s="270" t="s">
        <v>5834</v>
      </c>
      <c r="D1227" s="269" t="s">
        <v>5812</v>
      </c>
      <c r="E1227" s="269" t="s">
        <v>5613</v>
      </c>
      <c r="F1227" s="271" t="s">
        <v>5817</v>
      </c>
      <c r="G1227" s="272" t="s">
        <v>33</v>
      </c>
      <c r="H1227" s="273">
        <v>1.6E-2</v>
      </c>
      <c r="I1227" s="274">
        <v>18.62</v>
      </c>
      <c r="J1227" s="275">
        <f>TRUNC(I1227*H1227,2)</f>
        <v>0.28999999999999998</v>
      </c>
    </row>
    <row r="1228" spans="1:10" ht="26.4" x14ac:dyDescent="0.25">
      <c r="A1228" s="255" t="s">
        <v>4597</v>
      </c>
      <c r="B1228" s="269" t="s">
        <v>5814</v>
      </c>
      <c r="C1228" s="270" t="s">
        <v>5854</v>
      </c>
      <c r="D1228" s="269" t="s">
        <v>5812</v>
      </c>
      <c r="E1228" s="269" t="s">
        <v>5567</v>
      </c>
      <c r="F1228" s="271" t="s">
        <v>5817</v>
      </c>
      <c r="G1228" s="272" t="s">
        <v>33</v>
      </c>
      <c r="H1228" s="273">
        <v>1.536E-2</v>
      </c>
      <c r="I1228" s="274">
        <v>12.28</v>
      </c>
      <c r="J1228" s="275">
        <f>TRUNC(I1228*H1228,2)</f>
        <v>0.18</v>
      </c>
    </row>
    <row r="1229" spans="1:10" ht="26.4" x14ac:dyDescent="0.25">
      <c r="A1229" s="255" t="s">
        <v>4598</v>
      </c>
      <c r="B1229" s="269" t="s">
        <v>5814</v>
      </c>
      <c r="C1229" s="270" t="s">
        <v>6684</v>
      </c>
      <c r="D1229" s="269" t="s">
        <v>5812</v>
      </c>
      <c r="E1229" s="269" t="s">
        <v>489</v>
      </c>
      <c r="F1229" s="271" t="s">
        <v>5822</v>
      </c>
      <c r="G1229" s="272" t="s">
        <v>5573</v>
      </c>
      <c r="H1229" s="273">
        <v>1</v>
      </c>
      <c r="I1229" s="274">
        <v>0.21</v>
      </c>
      <c r="J1229" s="275">
        <f>TRUNC(I1229*H1229,2)</f>
        <v>0.21</v>
      </c>
    </row>
    <row r="1230" spans="1:10" ht="13.8" x14ac:dyDescent="0.25">
      <c r="A1230" s="255" t="s">
        <v>4600</v>
      </c>
      <c r="B1230" s="276"/>
      <c r="C1230" s="276"/>
      <c r="D1230" s="276"/>
      <c r="E1230" s="276"/>
      <c r="F1230" s="276"/>
      <c r="G1230" s="276"/>
      <c r="H1230" s="277" t="s">
        <v>6038</v>
      </c>
      <c r="I1230" s="278">
        <v>0</v>
      </c>
      <c r="J1230" s="279">
        <f>SUM(J1226:J1229)</f>
        <v>0.67999999999999994</v>
      </c>
    </row>
    <row r="1231" spans="1:10" ht="13.8" x14ac:dyDescent="0.25">
      <c r="A1231" s="255" t="s">
        <v>4601</v>
      </c>
      <c r="B1231" s="262"/>
      <c r="C1231" s="262"/>
      <c r="D1231" s="262"/>
      <c r="E1231" s="262"/>
      <c r="F1231" s="262"/>
      <c r="G1231" s="262"/>
      <c r="H1231" s="262"/>
      <c r="I1231" s="280"/>
      <c r="J1231" s="262"/>
    </row>
    <row r="1232" spans="1:10" ht="13.8" x14ac:dyDescent="0.25">
      <c r="A1232" s="255" t="s">
        <v>4602</v>
      </c>
      <c r="B1232" s="256" t="s">
        <v>6685</v>
      </c>
      <c r="C1232" s="257" t="s">
        <v>5802</v>
      </c>
      <c r="D1232" s="256" t="s">
        <v>5803</v>
      </c>
      <c r="E1232" s="256" t="s">
        <v>5804</v>
      </c>
      <c r="F1232" s="258" t="s">
        <v>5805</v>
      </c>
      <c r="G1232" s="259" t="s">
        <v>5806</v>
      </c>
      <c r="H1232" s="257" t="s">
        <v>5807</v>
      </c>
      <c r="I1232" s="260" t="s">
        <v>5808</v>
      </c>
      <c r="J1232" s="257" t="s">
        <v>5809</v>
      </c>
    </row>
    <row r="1233" spans="1:10" ht="52.8" x14ac:dyDescent="0.25">
      <c r="A1233" s="255" t="s">
        <v>4603</v>
      </c>
      <c r="B1233" s="262" t="s">
        <v>5810</v>
      </c>
      <c r="C1233" s="263" t="s">
        <v>6686</v>
      </c>
      <c r="D1233" s="262" t="s">
        <v>170</v>
      </c>
      <c r="E1233" s="262" t="s">
        <v>491</v>
      </c>
      <c r="F1233" s="264" t="s">
        <v>6574</v>
      </c>
      <c r="G1233" s="265" t="s">
        <v>101</v>
      </c>
      <c r="H1233" s="266">
        <v>1</v>
      </c>
      <c r="I1233" s="267"/>
      <c r="J1233" s="268"/>
    </row>
    <row r="1234" spans="1:10" ht="39.6" x14ac:dyDescent="0.25">
      <c r="A1234" s="255" t="s">
        <v>4604</v>
      </c>
      <c r="B1234" s="281" t="s">
        <v>6134</v>
      </c>
      <c r="C1234" s="282" t="s">
        <v>6687</v>
      </c>
      <c r="D1234" s="281" t="s">
        <v>170</v>
      </c>
      <c r="E1234" s="281" t="s">
        <v>6688</v>
      </c>
      <c r="F1234" s="283" t="s">
        <v>6137</v>
      </c>
      <c r="G1234" s="284" t="s">
        <v>5824</v>
      </c>
      <c r="H1234" s="285">
        <v>1.405300000000001E-2</v>
      </c>
      <c r="I1234" s="286">
        <v>215.74</v>
      </c>
      <c r="J1234" s="287">
        <f>TRUNC(I1234*H1234,2)</f>
        <v>3.03</v>
      </c>
    </row>
    <row r="1235" spans="1:10" ht="26.4" x14ac:dyDescent="0.25">
      <c r="A1235" s="255" t="s">
        <v>4605</v>
      </c>
      <c r="B1235" s="281" t="s">
        <v>6134</v>
      </c>
      <c r="C1235" s="282" t="s">
        <v>6138</v>
      </c>
      <c r="D1235" s="281" t="s">
        <v>170</v>
      </c>
      <c r="E1235" s="281" t="s">
        <v>6139</v>
      </c>
      <c r="F1235" s="283" t="s">
        <v>6140</v>
      </c>
      <c r="G1235" s="284" t="s">
        <v>127</v>
      </c>
      <c r="H1235" s="285">
        <v>0.1384</v>
      </c>
      <c r="I1235" s="286">
        <v>22.69</v>
      </c>
      <c r="J1235" s="287">
        <f>TRUNC(I1235*H1235,2)</f>
        <v>3.14</v>
      </c>
    </row>
    <row r="1236" spans="1:10" ht="26.4" x14ac:dyDescent="0.25">
      <c r="A1236" s="255" t="s">
        <v>4606</v>
      </c>
      <c r="B1236" s="281" t="s">
        <v>6134</v>
      </c>
      <c r="C1236" s="282" t="s">
        <v>6141</v>
      </c>
      <c r="D1236" s="281" t="s">
        <v>170</v>
      </c>
      <c r="E1236" s="281" t="s">
        <v>6142</v>
      </c>
      <c r="F1236" s="283" t="s">
        <v>6140</v>
      </c>
      <c r="G1236" s="284" t="s">
        <v>127</v>
      </c>
      <c r="H1236" s="285">
        <v>0.10879999999999999</v>
      </c>
      <c r="I1236" s="286">
        <v>15.84</v>
      </c>
      <c r="J1236" s="287">
        <f>TRUNC(I1236*H1236,2)</f>
        <v>1.72</v>
      </c>
    </row>
    <row r="1237" spans="1:10" ht="26.4" x14ac:dyDescent="0.25">
      <c r="A1237" s="255" t="s">
        <v>4607</v>
      </c>
      <c r="B1237" s="269" t="s">
        <v>5814</v>
      </c>
      <c r="C1237" s="270" t="s">
        <v>6689</v>
      </c>
      <c r="D1237" s="269" t="s">
        <v>170</v>
      </c>
      <c r="E1237" s="269" t="s">
        <v>6690</v>
      </c>
      <c r="F1237" s="271" t="s">
        <v>5822</v>
      </c>
      <c r="G1237" s="272" t="s">
        <v>101</v>
      </c>
      <c r="H1237" s="273">
        <v>1</v>
      </c>
      <c r="I1237" s="274">
        <v>32.380000000000003</v>
      </c>
      <c r="J1237" s="275">
        <f>TRUNC(I1237*H1237,2)</f>
        <v>32.380000000000003</v>
      </c>
    </row>
    <row r="1238" spans="1:10" ht="13.8" x14ac:dyDescent="0.25">
      <c r="A1238" s="255" t="s">
        <v>4609</v>
      </c>
      <c r="B1238" s="276"/>
      <c r="C1238" s="276"/>
      <c r="D1238" s="276"/>
      <c r="E1238" s="276"/>
      <c r="F1238" s="276"/>
      <c r="G1238" s="276"/>
      <c r="H1238" s="277" t="s">
        <v>6038</v>
      </c>
      <c r="I1238" s="278">
        <v>0</v>
      </c>
      <c r="J1238" s="279">
        <f>SUM(J1233:J1237)</f>
        <v>40.270000000000003</v>
      </c>
    </row>
    <row r="1239" spans="1:10" ht="13.8" x14ac:dyDescent="0.25">
      <c r="A1239" s="255" t="s">
        <v>4610</v>
      </c>
      <c r="B1239" s="262"/>
      <c r="C1239" s="262"/>
      <c r="D1239" s="262"/>
      <c r="E1239" s="262"/>
      <c r="F1239" s="262"/>
      <c r="G1239" s="262"/>
      <c r="H1239" s="262"/>
      <c r="I1239" s="280"/>
      <c r="J1239" s="262"/>
    </row>
    <row r="1240" spans="1:10" ht="13.8" x14ac:dyDescent="0.25">
      <c r="A1240" s="255" t="s">
        <v>4611</v>
      </c>
      <c r="B1240" s="256" t="s">
        <v>6691</v>
      </c>
      <c r="C1240" s="257" t="s">
        <v>5802</v>
      </c>
      <c r="D1240" s="256" t="s">
        <v>5803</v>
      </c>
      <c r="E1240" s="256" t="s">
        <v>5804</v>
      </c>
      <c r="F1240" s="258" t="s">
        <v>5805</v>
      </c>
      <c r="G1240" s="259" t="s">
        <v>5806</v>
      </c>
      <c r="H1240" s="257" t="s">
        <v>5807</v>
      </c>
      <c r="I1240" s="260" t="s">
        <v>5808</v>
      </c>
      <c r="J1240" s="257" t="s">
        <v>5809</v>
      </c>
    </row>
    <row r="1241" spans="1:10" ht="26.4" x14ac:dyDescent="0.25">
      <c r="A1241" s="255" t="s">
        <v>4612</v>
      </c>
      <c r="B1241" s="262" t="s">
        <v>5810</v>
      </c>
      <c r="C1241" s="263" t="s">
        <v>6692</v>
      </c>
      <c r="D1241" s="262" t="s">
        <v>5812</v>
      </c>
      <c r="E1241" s="262" t="s">
        <v>494</v>
      </c>
      <c r="F1241" s="264">
        <v>7</v>
      </c>
      <c r="G1241" s="265" t="s">
        <v>123</v>
      </c>
      <c r="H1241" s="266">
        <v>1</v>
      </c>
      <c r="I1241" s="267"/>
      <c r="J1241" s="268"/>
    </row>
    <row r="1242" spans="1:10" ht="26.4" x14ac:dyDescent="0.25">
      <c r="A1242" s="255" t="s">
        <v>4613</v>
      </c>
      <c r="B1242" s="269" t="s">
        <v>5814</v>
      </c>
      <c r="C1242" s="270" t="s">
        <v>5854</v>
      </c>
      <c r="D1242" s="269" t="s">
        <v>5812</v>
      </c>
      <c r="E1242" s="269" t="s">
        <v>5567</v>
      </c>
      <c r="F1242" s="271" t="s">
        <v>5817</v>
      </c>
      <c r="G1242" s="272" t="s">
        <v>33</v>
      </c>
      <c r="H1242" s="273">
        <v>0.08</v>
      </c>
      <c r="I1242" s="274">
        <v>12.28</v>
      </c>
      <c r="J1242" s="275">
        <f>TRUNC(I1242*H1242,2)</f>
        <v>0.98</v>
      </c>
    </row>
    <row r="1243" spans="1:10" ht="26.4" x14ac:dyDescent="0.25">
      <c r="A1243" s="255" t="s">
        <v>4614</v>
      </c>
      <c r="B1243" s="269" t="s">
        <v>5814</v>
      </c>
      <c r="C1243" s="270" t="s">
        <v>5834</v>
      </c>
      <c r="D1243" s="269" t="s">
        <v>5812</v>
      </c>
      <c r="E1243" s="269" t="s">
        <v>5613</v>
      </c>
      <c r="F1243" s="271" t="s">
        <v>5817</v>
      </c>
      <c r="G1243" s="272" t="s">
        <v>33</v>
      </c>
      <c r="H1243" s="273">
        <v>7.4933333333334184E-2</v>
      </c>
      <c r="I1243" s="274">
        <v>18.62</v>
      </c>
      <c r="J1243" s="275">
        <f>TRUNC(I1243*H1243,2)</f>
        <v>1.39</v>
      </c>
    </row>
    <row r="1244" spans="1:10" ht="26.4" x14ac:dyDescent="0.25">
      <c r="A1244" s="255" t="s">
        <v>4615</v>
      </c>
      <c r="B1244" s="269" t="s">
        <v>5814</v>
      </c>
      <c r="C1244" s="270" t="s">
        <v>6693</v>
      </c>
      <c r="D1244" s="269" t="s">
        <v>5812</v>
      </c>
      <c r="E1244" s="269" t="s">
        <v>6694</v>
      </c>
      <c r="F1244" s="271" t="s">
        <v>5822</v>
      </c>
      <c r="G1244" s="272" t="s">
        <v>5587</v>
      </c>
      <c r="H1244" s="273">
        <v>1.02</v>
      </c>
      <c r="I1244" s="274">
        <v>12.1</v>
      </c>
      <c r="J1244" s="275">
        <f>TRUNC(I1244*H1244,2)</f>
        <v>12.34</v>
      </c>
    </row>
    <row r="1245" spans="1:10" ht="13.8" x14ac:dyDescent="0.25">
      <c r="A1245" s="255" t="s">
        <v>4617</v>
      </c>
      <c r="B1245" s="276"/>
      <c r="C1245" s="276"/>
      <c r="D1245" s="276"/>
      <c r="E1245" s="276"/>
      <c r="F1245" s="276"/>
      <c r="G1245" s="276"/>
      <c r="H1245" s="277" t="s">
        <v>6038</v>
      </c>
      <c r="I1245" s="278">
        <v>0</v>
      </c>
      <c r="J1245" s="279">
        <f>SUM(J1241:J1244)</f>
        <v>14.71</v>
      </c>
    </row>
    <row r="1246" spans="1:10" ht="13.8" x14ac:dyDescent="0.25">
      <c r="A1246" s="255" t="s">
        <v>4618</v>
      </c>
      <c r="B1246" s="262"/>
      <c r="C1246" s="262"/>
      <c r="D1246" s="262"/>
      <c r="E1246" s="262"/>
      <c r="F1246" s="262"/>
      <c r="G1246" s="262"/>
      <c r="H1246" s="262"/>
      <c r="I1246" s="280"/>
      <c r="J1246" s="262"/>
    </row>
    <row r="1247" spans="1:10" ht="13.8" x14ac:dyDescent="0.25">
      <c r="A1247" s="255" t="s">
        <v>4619</v>
      </c>
      <c r="B1247" s="256" t="s">
        <v>6695</v>
      </c>
      <c r="C1247" s="257" t="s">
        <v>5802</v>
      </c>
      <c r="D1247" s="256" t="s">
        <v>5803</v>
      </c>
      <c r="E1247" s="256" t="s">
        <v>5804</v>
      </c>
      <c r="F1247" s="258" t="s">
        <v>5805</v>
      </c>
      <c r="G1247" s="259" t="s">
        <v>5806</v>
      </c>
      <c r="H1247" s="257" t="s">
        <v>5807</v>
      </c>
      <c r="I1247" s="260" t="s">
        <v>5808</v>
      </c>
      <c r="J1247" s="257" t="s">
        <v>5809</v>
      </c>
    </row>
    <row r="1248" spans="1:10" ht="79.2" x14ac:dyDescent="0.25">
      <c r="A1248" s="255" t="s">
        <v>4620</v>
      </c>
      <c r="B1248" s="262" t="s">
        <v>5810</v>
      </c>
      <c r="C1248" s="263" t="s">
        <v>6696</v>
      </c>
      <c r="D1248" s="262" t="s">
        <v>170</v>
      </c>
      <c r="E1248" s="262" t="s">
        <v>6697</v>
      </c>
      <c r="F1248" s="264" t="s">
        <v>6133</v>
      </c>
      <c r="G1248" s="265" t="s">
        <v>123</v>
      </c>
      <c r="H1248" s="266">
        <v>1</v>
      </c>
      <c r="I1248" s="267"/>
      <c r="J1248" s="268"/>
    </row>
    <row r="1249" spans="1:10" ht="26.4" x14ac:dyDescent="0.25">
      <c r="A1249" s="255" t="s">
        <v>4621</v>
      </c>
      <c r="B1249" s="281" t="s">
        <v>6134</v>
      </c>
      <c r="C1249" s="282" t="s">
        <v>6169</v>
      </c>
      <c r="D1249" s="281" t="s">
        <v>170</v>
      </c>
      <c r="E1249" s="281" t="s">
        <v>6170</v>
      </c>
      <c r="F1249" s="283" t="s">
        <v>6140</v>
      </c>
      <c r="G1249" s="284" t="s">
        <v>127</v>
      </c>
      <c r="H1249" s="285">
        <v>0.25393325000000028</v>
      </c>
      <c r="I1249" s="286">
        <v>16.690000000000001</v>
      </c>
      <c r="J1249" s="287">
        <f>TRUNC(I1249*H1249,2)</f>
        <v>4.2300000000000004</v>
      </c>
    </row>
    <row r="1250" spans="1:10" ht="26.4" x14ac:dyDescent="0.25">
      <c r="A1250" s="255" t="s">
        <v>4622</v>
      </c>
      <c r="B1250" s="281" t="s">
        <v>6134</v>
      </c>
      <c r="C1250" s="282" t="s">
        <v>6171</v>
      </c>
      <c r="D1250" s="281" t="s">
        <v>170</v>
      </c>
      <c r="E1250" s="281" t="s">
        <v>6172</v>
      </c>
      <c r="F1250" s="283" t="s">
        <v>6140</v>
      </c>
      <c r="G1250" s="284" t="s">
        <v>127</v>
      </c>
      <c r="H1250" s="285">
        <v>0.25330000000000003</v>
      </c>
      <c r="I1250" s="286">
        <v>22.97</v>
      </c>
      <c r="J1250" s="287">
        <f>TRUNC(I1250*H1250,2)</f>
        <v>5.81</v>
      </c>
    </row>
    <row r="1251" spans="1:10" ht="79.2" x14ac:dyDescent="0.25">
      <c r="A1251" s="255" t="s">
        <v>4623</v>
      </c>
      <c r="B1251" s="281" t="s">
        <v>6134</v>
      </c>
      <c r="C1251" s="282" t="s">
        <v>6698</v>
      </c>
      <c r="D1251" s="281" t="s">
        <v>170</v>
      </c>
      <c r="E1251" s="281" t="s">
        <v>6699</v>
      </c>
      <c r="F1251" s="283" t="s">
        <v>6133</v>
      </c>
      <c r="G1251" s="284" t="s">
        <v>101</v>
      </c>
      <c r="H1251" s="285">
        <v>0.5</v>
      </c>
      <c r="I1251" s="286">
        <v>19.09</v>
      </c>
      <c r="J1251" s="287">
        <f>TRUNC(I1251*H1251,2)</f>
        <v>9.5399999999999991</v>
      </c>
    </row>
    <row r="1252" spans="1:10" ht="13.8" x14ac:dyDescent="0.25">
      <c r="A1252" s="255" t="s">
        <v>4624</v>
      </c>
      <c r="B1252" s="269" t="s">
        <v>5814</v>
      </c>
      <c r="C1252" s="270" t="s">
        <v>6471</v>
      </c>
      <c r="D1252" s="269" t="s">
        <v>170</v>
      </c>
      <c r="E1252" s="269" t="s">
        <v>6472</v>
      </c>
      <c r="F1252" s="271" t="s">
        <v>5822</v>
      </c>
      <c r="G1252" s="272" t="s">
        <v>123</v>
      </c>
      <c r="H1252" s="273">
        <v>1.05</v>
      </c>
      <c r="I1252" s="274">
        <v>29.14</v>
      </c>
      <c r="J1252" s="275">
        <f>TRUNC(I1252*H1252,2)</f>
        <v>30.59</v>
      </c>
    </row>
    <row r="1253" spans="1:10" ht="13.8" x14ac:dyDescent="0.25">
      <c r="A1253" s="255" t="s">
        <v>4626</v>
      </c>
      <c r="B1253" s="276"/>
      <c r="C1253" s="276"/>
      <c r="D1253" s="276"/>
      <c r="E1253" s="276"/>
      <c r="F1253" s="276"/>
      <c r="G1253" s="276"/>
      <c r="H1253" s="277" t="s">
        <v>6038</v>
      </c>
      <c r="I1253" s="278">
        <v>0</v>
      </c>
      <c r="J1253" s="279">
        <f>SUM(J1248:J1252)</f>
        <v>50.17</v>
      </c>
    </row>
    <row r="1254" spans="1:10" ht="13.8" x14ac:dyDescent="0.25">
      <c r="A1254" s="255" t="s">
        <v>4627</v>
      </c>
      <c r="B1254" s="262"/>
      <c r="C1254" s="262"/>
      <c r="D1254" s="262"/>
      <c r="E1254" s="262"/>
      <c r="F1254" s="262"/>
      <c r="G1254" s="262"/>
      <c r="H1254" s="262"/>
      <c r="I1254" s="280"/>
      <c r="J1254" s="262"/>
    </row>
    <row r="1255" spans="1:10" ht="13.8" x14ac:dyDescent="0.25">
      <c r="A1255" s="255" t="s">
        <v>4628</v>
      </c>
      <c r="B1255" s="256" t="s">
        <v>6700</v>
      </c>
      <c r="C1255" s="257" t="s">
        <v>5802</v>
      </c>
      <c r="D1255" s="256" t="s">
        <v>5803</v>
      </c>
      <c r="E1255" s="256" t="s">
        <v>5804</v>
      </c>
      <c r="F1255" s="258" t="s">
        <v>5805</v>
      </c>
      <c r="G1255" s="259" t="s">
        <v>5806</v>
      </c>
      <c r="H1255" s="257" t="s">
        <v>5807</v>
      </c>
      <c r="I1255" s="260" t="s">
        <v>5808</v>
      </c>
      <c r="J1255" s="257" t="s">
        <v>5809</v>
      </c>
    </row>
    <row r="1256" spans="1:10" ht="79.2" x14ac:dyDescent="0.25">
      <c r="A1256" s="255" t="s">
        <v>4629</v>
      </c>
      <c r="B1256" s="262" t="s">
        <v>5810</v>
      </c>
      <c r="C1256" s="263" t="s">
        <v>6701</v>
      </c>
      <c r="D1256" s="262" t="s">
        <v>170</v>
      </c>
      <c r="E1256" s="262" t="s">
        <v>500</v>
      </c>
      <c r="F1256" s="264" t="s">
        <v>6133</v>
      </c>
      <c r="G1256" s="265" t="s">
        <v>101</v>
      </c>
      <c r="H1256" s="266">
        <v>1</v>
      </c>
      <c r="I1256" s="267"/>
      <c r="J1256" s="268"/>
    </row>
    <row r="1257" spans="1:10" ht="26.4" x14ac:dyDescent="0.25">
      <c r="A1257" s="255" t="s">
        <v>4630</v>
      </c>
      <c r="B1257" s="281" t="s">
        <v>6134</v>
      </c>
      <c r="C1257" s="282" t="s">
        <v>6169</v>
      </c>
      <c r="D1257" s="281" t="s">
        <v>170</v>
      </c>
      <c r="E1257" s="281" t="s">
        <v>6170</v>
      </c>
      <c r="F1257" s="283" t="s">
        <v>6140</v>
      </c>
      <c r="G1257" s="284" t="s">
        <v>127</v>
      </c>
      <c r="H1257" s="285">
        <v>0.25309999999999999</v>
      </c>
      <c r="I1257" s="286">
        <v>16.690000000000001</v>
      </c>
      <c r="J1257" s="287">
        <f>TRUNC(I1257*H1257,2)</f>
        <v>4.22</v>
      </c>
    </row>
    <row r="1258" spans="1:10" ht="26.4" x14ac:dyDescent="0.25">
      <c r="A1258" s="255" t="s">
        <v>4631</v>
      </c>
      <c r="B1258" s="281" t="s">
        <v>6134</v>
      </c>
      <c r="C1258" s="282" t="s">
        <v>6171</v>
      </c>
      <c r="D1258" s="281" t="s">
        <v>170</v>
      </c>
      <c r="E1258" s="281" t="s">
        <v>6172</v>
      </c>
      <c r="F1258" s="283" t="s">
        <v>6140</v>
      </c>
      <c r="G1258" s="284" t="s">
        <v>127</v>
      </c>
      <c r="H1258" s="285">
        <v>0.25267816666666648</v>
      </c>
      <c r="I1258" s="286">
        <v>22.97</v>
      </c>
      <c r="J1258" s="287">
        <f>TRUNC(I1258*H1258,2)</f>
        <v>5.8</v>
      </c>
    </row>
    <row r="1259" spans="1:10" ht="26.4" x14ac:dyDescent="0.25">
      <c r="A1259" s="255" t="s">
        <v>4632</v>
      </c>
      <c r="B1259" s="269" t="s">
        <v>5814</v>
      </c>
      <c r="C1259" s="270" t="s">
        <v>6702</v>
      </c>
      <c r="D1259" s="269" t="s">
        <v>170</v>
      </c>
      <c r="E1259" s="269" t="s">
        <v>6703</v>
      </c>
      <c r="F1259" s="271" t="s">
        <v>5822</v>
      </c>
      <c r="G1259" s="272" t="s">
        <v>101</v>
      </c>
      <c r="H1259" s="273">
        <v>1</v>
      </c>
      <c r="I1259" s="274">
        <v>49.17</v>
      </c>
      <c r="J1259" s="275">
        <f>TRUNC(I1259*H1259,2)</f>
        <v>49.17</v>
      </c>
    </row>
    <row r="1260" spans="1:10" ht="13.8" x14ac:dyDescent="0.25">
      <c r="A1260" s="255" t="s">
        <v>4634</v>
      </c>
      <c r="B1260" s="276"/>
      <c r="C1260" s="276"/>
      <c r="D1260" s="276"/>
      <c r="E1260" s="276"/>
      <c r="F1260" s="276"/>
      <c r="G1260" s="276"/>
      <c r="H1260" s="277" t="s">
        <v>6038</v>
      </c>
      <c r="I1260" s="278">
        <v>0</v>
      </c>
      <c r="J1260" s="279">
        <f>SUM(J1256:J1259)</f>
        <v>59.19</v>
      </c>
    </row>
    <row r="1261" spans="1:10" ht="13.8" x14ac:dyDescent="0.25">
      <c r="A1261" s="255" t="s">
        <v>4635</v>
      </c>
      <c r="B1261" s="262"/>
      <c r="C1261" s="262"/>
      <c r="D1261" s="262"/>
      <c r="E1261" s="262"/>
      <c r="F1261" s="262"/>
      <c r="G1261" s="262"/>
      <c r="H1261" s="262"/>
      <c r="I1261" s="280"/>
      <c r="J1261" s="262"/>
    </row>
    <row r="1262" spans="1:10" ht="13.8" x14ac:dyDescent="0.25">
      <c r="A1262" s="255" t="s">
        <v>4636</v>
      </c>
      <c r="B1262" s="256" t="s">
        <v>6704</v>
      </c>
      <c r="C1262" s="257" t="s">
        <v>5802</v>
      </c>
      <c r="D1262" s="256" t="s">
        <v>5803</v>
      </c>
      <c r="E1262" s="256" t="s">
        <v>5804</v>
      </c>
      <c r="F1262" s="258" t="s">
        <v>5805</v>
      </c>
      <c r="G1262" s="259" t="s">
        <v>5806</v>
      </c>
      <c r="H1262" s="257" t="s">
        <v>5807</v>
      </c>
      <c r="I1262" s="260" t="s">
        <v>5808</v>
      </c>
      <c r="J1262" s="257" t="s">
        <v>5809</v>
      </c>
    </row>
    <row r="1263" spans="1:10" ht="26.4" x14ac:dyDescent="0.25">
      <c r="A1263" s="255" t="s">
        <v>4637</v>
      </c>
      <c r="B1263" s="262" t="s">
        <v>5810</v>
      </c>
      <c r="C1263" s="263" t="s">
        <v>6705</v>
      </c>
      <c r="D1263" s="262" t="s">
        <v>5812</v>
      </c>
      <c r="E1263" s="262" t="s">
        <v>502</v>
      </c>
      <c r="F1263" s="264">
        <v>7</v>
      </c>
      <c r="G1263" s="265" t="s">
        <v>6185</v>
      </c>
      <c r="H1263" s="266">
        <v>1</v>
      </c>
      <c r="I1263" s="267"/>
      <c r="J1263" s="268"/>
    </row>
    <row r="1264" spans="1:10" ht="26.4" x14ac:dyDescent="0.25">
      <c r="A1264" s="255" t="s">
        <v>4638</v>
      </c>
      <c r="B1264" s="269" t="s">
        <v>5814</v>
      </c>
      <c r="C1264" s="270" t="s">
        <v>5834</v>
      </c>
      <c r="D1264" s="269" t="s">
        <v>5812</v>
      </c>
      <c r="E1264" s="269" t="s">
        <v>5613</v>
      </c>
      <c r="F1264" s="271" t="s">
        <v>5817</v>
      </c>
      <c r="G1264" s="272" t="s">
        <v>33</v>
      </c>
      <c r="H1264" s="273">
        <v>1.8200000000000001E-2</v>
      </c>
      <c r="I1264" s="274">
        <v>18.62</v>
      </c>
      <c r="J1264" s="275">
        <f>TRUNC(I1264*H1264,2)</f>
        <v>0.33</v>
      </c>
    </row>
    <row r="1265" spans="1:10" ht="26.4" x14ac:dyDescent="0.25">
      <c r="A1265" s="255" t="s">
        <v>4639</v>
      </c>
      <c r="B1265" s="269" t="s">
        <v>5814</v>
      </c>
      <c r="C1265" s="270" t="s">
        <v>5854</v>
      </c>
      <c r="D1265" s="269" t="s">
        <v>5812</v>
      </c>
      <c r="E1265" s="269" t="s">
        <v>5567</v>
      </c>
      <c r="F1265" s="271" t="s">
        <v>5817</v>
      </c>
      <c r="G1265" s="272" t="s">
        <v>33</v>
      </c>
      <c r="H1265" s="273">
        <v>1.7836000000000001E-2</v>
      </c>
      <c r="I1265" s="274">
        <v>12.28</v>
      </c>
      <c r="J1265" s="275">
        <f>TRUNC(I1265*H1265,2)</f>
        <v>0.21</v>
      </c>
    </row>
    <row r="1266" spans="1:10" ht="26.4" x14ac:dyDescent="0.25">
      <c r="A1266" s="255" t="s">
        <v>4640</v>
      </c>
      <c r="B1266" s="269" t="s">
        <v>5814</v>
      </c>
      <c r="C1266" s="270" t="s">
        <v>6706</v>
      </c>
      <c r="D1266" s="269" t="s">
        <v>5812</v>
      </c>
      <c r="E1266" s="269" t="s">
        <v>502</v>
      </c>
      <c r="F1266" s="271" t="s">
        <v>5822</v>
      </c>
      <c r="G1266" s="272" t="s">
        <v>5573</v>
      </c>
      <c r="H1266" s="273">
        <v>1</v>
      </c>
      <c r="I1266" s="274">
        <v>0.21</v>
      </c>
      <c r="J1266" s="275">
        <f>TRUNC(I1266*H1266,2)</f>
        <v>0.21</v>
      </c>
    </row>
    <row r="1267" spans="1:10" ht="13.8" x14ac:dyDescent="0.25">
      <c r="A1267" s="255" t="s">
        <v>4642</v>
      </c>
      <c r="B1267" s="276"/>
      <c r="C1267" s="276"/>
      <c r="D1267" s="276"/>
      <c r="E1267" s="276"/>
      <c r="F1267" s="276"/>
      <c r="G1267" s="276"/>
      <c r="H1267" s="277" t="s">
        <v>6038</v>
      </c>
      <c r="I1267" s="278">
        <v>0</v>
      </c>
      <c r="J1267" s="279">
        <f>SUM(J1263:J1266)</f>
        <v>0.75</v>
      </c>
    </row>
    <row r="1268" spans="1:10" ht="13.8" x14ac:dyDescent="0.25">
      <c r="A1268" s="255" t="s">
        <v>4643</v>
      </c>
      <c r="B1268" s="262"/>
      <c r="C1268" s="262"/>
      <c r="D1268" s="262"/>
      <c r="E1268" s="262"/>
      <c r="F1268" s="262"/>
      <c r="G1268" s="262"/>
      <c r="H1268" s="262"/>
      <c r="I1268" s="280"/>
      <c r="J1268" s="262"/>
    </row>
    <row r="1269" spans="1:10" ht="13.8" x14ac:dyDescent="0.25">
      <c r="A1269" s="255" t="s">
        <v>4644</v>
      </c>
      <c r="B1269" s="256" t="s">
        <v>6707</v>
      </c>
      <c r="C1269" s="257" t="s">
        <v>5802</v>
      </c>
      <c r="D1269" s="256" t="s">
        <v>5803</v>
      </c>
      <c r="E1269" s="256" t="s">
        <v>5804</v>
      </c>
      <c r="F1269" s="258" t="s">
        <v>5805</v>
      </c>
      <c r="G1269" s="259" t="s">
        <v>5806</v>
      </c>
      <c r="H1269" s="257" t="s">
        <v>5807</v>
      </c>
      <c r="I1269" s="260" t="s">
        <v>5808</v>
      </c>
      <c r="J1269" s="257" t="s">
        <v>5809</v>
      </c>
    </row>
    <row r="1270" spans="1:10" ht="79.2" x14ac:dyDescent="0.25">
      <c r="A1270" s="255" t="s">
        <v>4645</v>
      </c>
      <c r="B1270" s="262" t="s">
        <v>5810</v>
      </c>
      <c r="C1270" s="263" t="s">
        <v>6708</v>
      </c>
      <c r="D1270" s="262" t="s">
        <v>170</v>
      </c>
      <c r="E1270" s="262" t="s">
        <v>509</v>
      </c>
      <c r="F1270" s="264" t="s">
        <v>6133</v>
      </c>
      <c r="G1270" s="265" t="s">
        <v>101</v>
      </c>
      <c r="H1270" s="266">
        <v>1</v>
      </c>
      <c r="I1270" s="267"/>
      <c r="J1270" s="268"/>
    </row>
    <row r="1271" spans="1:10" ht="26.4" x14ac:dyDescent="0.25">
      <c r="A1271" s="255" t="s">
        <v>4646</v>
      </c>
      <c r="B1271" s="281" t="s">
        <v>6134</v>
      </c>
      <c r="C1271" s="282" t="s">
        <v>6169</v>
      </c>
      <c r="D1271" s="281" t="s">
        <v>170</v>
      </c>
      <c r="E1271" s="281" t="s">
        <v>6170</v>
      </c>
      <c r="F1271" s="283" t="s">
        <v>6140</v>
      </c>
      <c r="G1271" s="284" t="s">
        <v>127</v>
      </c>
      <c r="H1271" s="285">
        <v>0.12640000000000001</v>
      </c>
      <c r="I1271" s="286">
        <v>16.690000000000001</v>
      </c>
      <c r="J1271" s="287">
        <f>TRUNC(I1271*H1271,2)</f>
        <v>2.1</v>
      </c>
    </row>
    <row r="1272" spans="1:10" ht="26.4" x14ac:dyDescent="0.25">
      <c r="A1272" s="255" t="s">
        <v>4647</v>
      </c>
      <c r="B1272" s="281" t="s">
        <v>6134</v>
      </c>
      <c r="C1272" s="282" t="s">
        <v>6171</v>
      </c>
      <c r="D1272" s="281" t="s">
        <v>170</v>
      </c>
      <c r="E1272" s="281" t="s">
        <v>6172</v>
      </c>
      <c r="F1272" s="283" t="s">
        <v>6140</v>
      </c>
      <c r="G1272" s="284" t="s">
        <v>127</v>
      </c>
      <c r="H1272" s="285">
        <v>0.12597866666666707</v>
      </c>
      <c r="I1272" s="286">
        <v>22.97</v>
      </c>
      <c r="J1272" s="287">
        <f>TRUNC(I1272*H1272,2)</f>
        <v>2.89</v>
      </c>
    </row>
    <row r="1273" spans="1:10" ht="39.6" x14ac:dyDescent="0.25">
      <c r="A1273" s="255" t="s">
        <v>4648</v>
      </c>
      <c r="B1273" s="269" t="s">
        <v>5814</v>
      </c>
      <c r="C1273" s="270" t="s">
        <v>6709</v>
      </c>
      <c r="D1273" s="269" t="s">
        <v>170</v>
      </c>
      <c r="E1273" s="269" t="s">
        <v>6710</v>
      </c>
      <c r="F1273" s="271" t="s">
        <v>5822</v>
      </c>
      <c r="G1273" s="272" t="s">
        <v>101</v>
      </c>
      <c r="H1273" s="273">
        <v>1</v>
      </c>
      <c r="I1273" s="274">
        <v>104.44</v>
      </c>
      <c r="J1273" s="275">
        <f>TRUNC(I1273*H1273,2)</f>
        <v>104.44</v>
      </c>
    </row>
    <row r="1274" spans="1:10" ht="13.8" x14ac:dyDescent="0.25">
      <c r="A1274" s="255" t="s">
        <v>4650</v>
      </c>
      <c r="B1274" s="276"/>
      <c r="C1274" s="276"/>
      <c r="D1274" s="276"/>
      <c r="E1274" s="276"/>
      <c r="F1274" s="276"/>
      <c r="G1274" s="276"/>
      <c r="H1274" s="277" t="s">
        <v>6038</v>
      </c>
      <c r="I1274" s="278">
        <v>0</v>
      </c>
      <c r="J1274" s="279">
        <f>SUM(J1270:J1273)</f>
        <v>109.42999999999999</v>
      </c>
    </row>
    <row r="1275" spans="1:10" ht="13.8" x14ac:dyDescent="0.25">
      <c r="A1275" s="255" t="s">
        <v>4651</v>
      </c>
      <c r="B1275" s="262"/>
      <c r="C1275" s="262"/>
      <c r="D1275" s="262"/>
      <c r="E1275" s="262"/>
      <c r="F1275" s="262"/>
      <c r="G1275" s="262"/>
      <c r="H1275" s="262"/>
      <c r="I1275" s="280"/>
      <c r="J1275" s="262"/>
    </row>
    <row r="1276" spans="1:10" ht="13.8" x14ac:dyDescent="0.25">
      <c r="A1276" s="255" t="s">
        <v>4652</v>
      </c>
      <c r="B1276" s="256" t="s">
        <v>6711</v>
      </c>
      <c r="C1276" s="257" t="s">
        <v>5802</v>
      </c>
      <c r="D1276" s="256" t="s">
        <v>5803</v>
      </c>
      <c r="E1276" s="256" t="s">
        <v>5804</v>
      </c>
      <c r="F1276" s="258" t="s">
        <v>5805</v>
      </c>
      <c r="G1276" s="259" t="s">
        <v>5806</v>
      </c>
      <c r="H1276" s="257" t="s">
        <v>5807</v>
      </c>
      <c r="I1276" s="260" t="s">
        <v>5808</v>
      </c>
      <c r="J1276" s="257" t="s">
        <v>5809</v>
      </c>
    </row>
    <row r="1277" spans="1:10" ht="26.4" x14ac:dyDescent="0.25">
      <c r="A1277" s="255" t="s">
        <v>4653</v>
      </c>
      <c r="B1277" s="262" t="s">
        <v>5810</v>
      </c>
      <c r="C1277" s="263" t="s">
        <v>6712</v>
      </c>
      <c r="D1277" s="262" t="s">
        <v>5812</v>
      </c>
      <c r="E1277" s="262" t="s">
        <v>519</v>
      </c>
      <c r="F1277" s="264">
        <v>8</v>
      </c>
      <c r="G1277" s="265" t="s">
        <v>123</v>
      </c>
      <c r="H1277" s="266">
        <v>1</v>
      </c>
      <c r="I1277" s="267"/>
      <c r="J1277" s="268"/>
    </row>
    <row r="1278" spans="1:10" ht="26.4" x14ac:dyDescent="0.25">
      <c r="A1278" s="255" t="s">
        <v>4654</v>
      </c>
      <c r="B1278" s="269" t="s">
        <v>5814</v>
      </c>
      <c r="C1278" s="270" t="s">
        <v>5854</v>
      </c>
      <c r="D1278" s="269" t="s">
        <v>5812</v>
      </c>
      <c r="E1278" s="269" t="s">
        <v>5567</v>
      </c>
      <c r="F1278" s="271" t="s">
        <v>5817</v>
      </c>
      <c r="G1278" s="272" t="s">
        <v>33</v>
      </c>
      <c r="H1278" s="273">
        <v>0.12</v>
      </c>
      <c r="I1278" s="274">
        <v>12.28</v>
      </c>
      <c r="J1278" s="275">
        <f>TRUNC(I1278*H1278,2)</f>
        <v>1.47</v>
      </c>
    </row>
    <row r="1279" spans="1:10" ht="26.4" x14ac:dyDescent="0.25">
      <c r="A1279" s="255" t="s">
        <v>4655</v>
      </c>
      <c r="B1279" s="269" t="s">
        <v>5814</v>
      </c>
      <c r="C1279" s="270" t="s">
        <v>5855</v>
      </c>
      <c r="D1279" s="269" t="s">
        <v>5812</v>
      </c>
      <c r="E1279" s="269" t="s">
        <v>5568</v>
      </c>
      <c r="F1279" s="271" t="s">
        <v>5817</v>
      </c>
      <c r="G1279" s="272" t="s">
        <v>33</v>
      </c>
      <c r="H1279" s="273">
        <v>0.11262857142857159</v>
      </c>
      <c r="I1279" s="274">
        <v>18.62</v>
      </c>
      <c r="J1279" s="275">
        <f>TRUNC(I1279*H1279,2)</f>
        <v>2.09</v>
      </c>
    </row>
    <row r="1280" spans="1:10" ht="26.4" x14ac:dyDescent="0.25">
      <c r="A1280" s="255" t="s">
        <v>4656</v>
      </c>
      <c r="B1280" s="269" t="s">
        <v>5814</v>
      </c>
      <c r="C1280" s="270" t="s">
        <v>6011</v>
      </c>
      <c r="D1280" s="269" t="s">
        <v>5812</v>
      </c>
      <c r="E1280" s="269" t="s">
        <v>519</v>
      </c>
      <c r="F1280" s="271" t="s">
        <v>5822</v>
      </c>
      <c r="G1280" s="272" t="s">
        <v>5587</v>
      </c>
      <c r="H1280" s="273">
        <v>1.01</v>
      </c>
      <c r="I1280" s="274">
        <v>3.31</v>
      </c>
      <c r="J1280" s="275">
        <f>TRUNC(I1280*H1280,2)</f>
        <v>3.34</v>
      </c>
    </row>
    <row r="1281" spans="1:10" ht="13.8" x14ac:dyDescent="0.25">
      <c r="A1281" s="255" t="s">
        <v>4658</v>
      </c>
      <c r="B1281" s="276"/>
      <c r="C1281" s="276"/>
      <c r="D1281" s="276"/>
      <c r="E1281" s="276"/>
      <c r="F1281" s="276"/>
      <c r="G1281" s="276"/>
      <c r="H1281" s="277" t="s">
        <v>6038</v>
      </c>
      <c r="I1281" s="278">
        <v>0</v>
      </c>
      <c r="J1281" s="279">
        <f>SUM(J1277:J1280)</f>
        <v>6.8999999999999995</v>
      </c>
    </row>
    <row r="1282" spans="1:10" ht="13.8" x14ac:dyDescent="0.25">
      <c r="A1282" s="255" t="s">
        <v>4659</v>
      </c>
      <c r="B1282" s="262"/>
      <c r="C1282" s="262"/>
      <c r="D1282" s="262"/>
      <c r="E1282" s="262"/>
      <c r="F1282" s="262"/>
      <c r="G1282" s="262"/>
      <c r="H1282" s="262"/>
      <c r="I1282" s="280"/>
      <c r="J1282" s="262"/>
    </row>
    <row r="1283" spans="1:10" ht="13.8" x14ac:dyDescent="0.25">
      <c r="A1283" s="255" t="s">
        <v>4660</v>
      </c>
      <c r="B1283" s="256" t="s">
        <v>6713</v>
      </c>
      <c r="C1283" s="257" t="s">
        <v>5802</v>
      </c>
      <c r="D1283" s="256" t="s">
        <v>5803</v>
      </c>
      <c r="E1283" s="256" t="s">
        <v>5804</v>
      </c>
      <c r="F1283" s="258" t="s">
        <v>5805</v>
      </c>
      <c r="G1283" s="259" t="s">
        <v>5806</v>
      </c>
      <c r="H1283" s="257" t="s">
        <v>5807</v>
      </c>
      <c r="I1283" s="260" t="s">
        <v>5808</v>
      </c>
      <c r="J1283" s="257" t="s">
        <v>5809</v>
      </c>
    </row>
    <row r="1284" spans="1:10" ht="52.8" x14ac:dyDescent="0.25">
      <c r="A1284" s="255" t="s">
        <v>4661</v>
      </c>
      <c r="B1284" s="262" t="s">
        <v>5810</v>
      </c>
      <c r="C1284" s="263" t="s">
        <v>6714</v>
      </c>
      <c r="D1284" s="262" t="s">
        <v>170</v>
      </c>
      <c r="E1284" s="262" t="s">
        <v>6715</v>
      </c>
      <c r="F1284" s="264" t="s">
        <v>6574</v>
      </c>
      <c r="G1284" s="265" t="s">
        <v>123</v>
      </c>
      <c r="H1284" s="266">
        <v>1</v>
      </c>
      <c r="I1284" s="267"/>
      <c r="J1284" s="268"/>
    </row>
    <row r="1285" spans="1:10" ht="26.4" x14ac:dyDescent="0.25">
      <c r="A1285" s="255" t="s">
        <v>4662</v>
      </c>
      <c r="B1285" s="281" t="s">
        <v>6134</v>
      </c>
      <c r="C1285" s="282" t="s">
        <v>6575</v>
      </c>
      <c r="D1285" s="281" t="s">
        <v>170</v>
      </c>
      <c r="E1285" s="281" t="s">
        <v>6576</v>
      </c>
      <c r="F1285" s="283" t="s">
        <v>6140</v>
      </c>
      <c r="G1285" s="284" t="s">
        <v>127</v>
      </c>
      <c r="H1285" s="285">
        <v>2.35E-2</v>
      </c>
      <c r="I1285" s="286">
        <v>15.9</v>
      </c>
      <c r="J1285" s="287">
        <f>TRUNC(I1285*H1285,2)</f>
        <v>0.37</v>
      </c>
    </row>
    <row r="1286" spans="1:10" ht="26.4" x14ac:dyDescent="0.25">
      <c r="A1286" s="255" t="s">
        <v>4663</v>
      </c>
      <c r="B1286" s="281" t="s">
        <v>6134</v>
      </c>
      <c r="C1286" s="282" t="s">
        <v>6577</v>
      </c>
      <c r="D1286" s="281" t="s">
        <v>170</v>
      </c>
      <c r="E1286" s="281" t="s">
        <v>6578</v>
      </c>
      <c r="F1286" s="283" t="s">
        <v>6140</v>
      </c>
      <c r="G1286" s="284" t="s">
        <v>127</v>
      </c>
      <c r="H1286" s="285">
        <v>2.3734999999999999E-2</v>
      </c>
      <c r="I1286" s="286">
        <v>22.06</v>
      </c>
      <c r="J1286" s="287">
        <f>TRUNC(I1286*H1286,2)</f>
        <v>0.52</v>
      </c>
    </row>
    <row r="1287" spans="1:10" ht="13.8" x14ac:dyDescent="0.25">
      <c r="A1287" s="255" t="s">
        <v>4664</v>
      </c>
      <c r="B1287" s="269" t="s">
        <v>5814</v>
      </c>
      <c r="C1287" s="270" t="s">
        <v>6716</v>
      </c>
      <c r="D1287" s="269" t="s">
        <v>170</v>
      </c>
      <c r="E1287" s="269" t="s">
        <v>6717</v>
      </c>
      <c r="F1287" s="271" t="s">
        <v>5822</v>
      </c>
      <c r="G1287" s="272" t="s">
        <v>123</v>
      </c>
      <c r="H1287" s="273">
        <v>1.0492999999999999</v>
      </c>
      <c r="I1287" s="274">
        <v>10.17</v>
      </c>
      <c r="J1287" s="275">
        <f>TRUNC(I1287*H1287,2)</f>
        <v>10.67</v>
      </c>
    </row>
    <row r="1288" spans="1:10" ht="13.8" x14ac:dyDescent="0.25">
      <c r="A1288" s="255" t="s">
        <v>4665</v>
      </c>
      <c r="B1288" s="269" t="s">
        <v>5814</v>
      </c>
      <c r="C1288" s="270" t="s">
        <v>6718</v>
      </c>
      <c r="D1288" s="269" t="s">
        <v>170</v>
      </c>
      <c r="E1288" s="269" t="s">
        <v>6719</v>
      </c>
      <c r="F1288" s="271" t="s">
        <v>5822</v>
      </c>
      <c r="G1288" s="272" t="s">
        <v>101</v>
      </c>
      <c r="H1288" s="273">
        <v>5.4999999999999997E-3</v>
      </c>
      <c r="I1288" s="274">
        <v>1.7</v>
      </c>
      <c r="J1288" s="275">
        <f>TRUNC(I1288*H1288,2)</f>
        <v>0</v>
      </c>
    </row>
    <row r="1289" spans="1:10" ht="13.8" x14ac:dyDescent="0.25">
      <c r="A1289" s="255" t="s">
        <v>4667</v>
      </c>
      <c r="B1289" s="276"/>
      <c r="C1289" s="276"/>
      <c r="D1289" s="276"/>
      <c r="E1289" s="276"/>
      <c r="F1289" s="276"/>
      <c r="G1289" s="276"/>
      <c r="H1289" s="277" t="s">
        <v>6038</v>
      </c>
      <c r="I1289" s="278">
        <v>0</v>
      </c>
      <c r="J1289" s="279">
        <f>SUM(J1284:J1288)</f>
        <v>11.56</v>
      </c>
    </row>
    <row r="1290" spans="1:10" ht="13.8" x14ac:dyDescent="0.25">
      <c r="A1290" s="255" t="s">
        <v>4668</v>
      </c>
      <c r="B1290" s="262"/>
      <c r="C1290" s="262"/>
      <c r="D1290" s="262"/>
      <c r="E1290" s="262"/>
      <c r="F1290" s="262"/>
      <c r="G1290" s="262"/>
      <c r="H1290" s="262"/>
      <c r="I1290" s="280"/>
      <c r="J1290" s="262"/>
    </row>
    <row r="1291" spans="1:10" ht="13.8" x14ac:dyDescent="0.25">
      <c r="A1291" s="255" t="s">
        <v>4669</v>
      </c>
      <c r="B1291" s="256" t="s">
        <v>6720</v>
      </c>
      <c r="C1291" s="257" t="s">
        <v>5802</v>
      </c>
      <c r="D1291" s="256" t="s">
        <v>5803</v>
      </c>
      <c r="E1291" s="256" t="s">
        <v>5804</v>
      </c>
      <c r="F1291" s="258" t="s">
        <v>5805</v>
      </c>
      <c r="G1291" s="259" t="s">
        <v>5806</v>
      </c>
      <c r="H1291" s="257" t="s">
        <v>5807</v>
      </c>
      <c r="I1291" s="260" t="s">
        <v>5808</v>
      </c>
      <c r="J1291" s="257" t="s">
        <v>5809</v>
      </c>
    </row>
    <row r="1292" spans="1:10" ht="26.4" x14ac:dyDescent="0.25">
      <c r="A1292" s="255" t="s">
        <v>4670</v>
      </c>
      <c r="B1292" s="262" t="s">
        <v>5810</v>
      </c>
      <c r="C1292" s="263" t="s">
        <v>6721</v>
      </c>
      <c r="D1292" s="262" t="s">
        <v>5812</v>
      </c>
      <c r="E1292" s="262" t="s">
        <v>522</v>
      </c>
      <c r="F1292" s="264">
        <v>8</v>
      </c>
      <c r="G1292" s="265" t="s">
        <v>5587</v>
      </c>
      <c r="H1292" s="266">
        <v>1</v>
      </c>
      <c r="I1292" s="267"/>
      <c r="J1292" s="268"/>
    </row>
    <row r="1293" spans="1:10" ht="26.4" x14ac:dyDescent="0.25">
      <c r="A1293" s="255" t="s">
        <v>4671</v>
      </c>
      <c r="B1293" s="269" t="s">
        <v>5814</v>
      </c>
      <c r="C1293" s="270" t="s">
        <v>5854</v>
      </c>
      <c r="D1293" s="269" t="s">
        <v>5812</v>
      </c>
      <c r="E1293" s="269" t="s">
        <v>5567</v>
      </c>
      <c r="F1293" s="271" t="s">
        <v>5817</v>
      </c>
      <c r="G1293" s="272" t="s">
        <v>33</v>
      </c>
      <c r="H1293" s="273">
        <v>0.19800000000000001</v>
      </c>
      <c r="I1293" s="274">
        <v>12.28</v>
      </c>
      <c r="J1293" s="275">
        <f>TRUNC(I1293*H1293,2)</f>
        <v>2.4300000000000002</v>
      </c>
    </row>
    <row r="1294" spans="1:10" ht="26.4" x14ac:dyDescent="0.25">
      <c r="A1294" s="255" t="s">
        <v>4672</v>
      </c>
      <c r="B1294" s="269" t="s">
        <v>5814</v>
      </c>
      <c r="C1294" s="270" t="s">
        <v>5855</v>
      </c>
      <c r="D1294" s="269" t="s">
        <v>5812</v>
      </c>
      <c r="E1294" s="269" t="s">
        <v>5568</v>
      </c>
      <c r="F1294" s="271" t="s">
        <v>5817</v>
      </c>
      <c r="G1294" s="272" t="s">
        <v>33</v>
      </c>
      <c r="H1294" s="273">
        <v>0.18550852941176441</v>
      </c>
      <c r="I1294" s="274">
        <v>18.62</v>
      </c>
      <c r="J1294" s="275">
        <f>TRUNC(I1294*H1294,2)</f>
        <v>3.45</v>
      </c>
    </row>
    <row r="1295" spans="1:10" ht="26.4" x14ac:dyDescent="0.25">
      <c r="A1295" s="255" t="s">
        <v>4673</v>
      </c>
      <c r="B1295" s="269" t="s">
        <v>5814</v>
      </c>
      <c r="C1295" s="270" t="s">
        <v>6722</v>
      </c>
      <c r="D1295" s="269" t="s">
        <v>5812</v>
      </c>
      <c r="E1295" s="269" t="s">
        <v>522</v>
      </c>
      <c r="F1295" s="271" t="s">
        <v>5822</v>
      </c>
      <c r="G1295" s="272" t="s">
        <v>5587</v>
      </c>
      <c r="H1295" s="273">
        <v>1.01</v>
      </c>
      <c r="I1295" s="274">
        <v>11.39</v>
      </c>
      <c r="J1295" s="275">
        <f>TRUNC(I1295*H1295,2)</f>
        <v>11.5</v>
      </c>
    </row>
    <row r="1296" spans="1:10" ht="13.8" x14ac:dyDescent="0.25">
      <c r="A1296" s="255" t="s">
        <v>4675</v>
      </c>
      <c r="B1296" s="276"/>
      <c r="C1296" s="276"/>
      <c r="D1296" s="276"/>
      <c r="E1296" s="276"/>
      <c r="F1296" s="276"/>
      <c r="G1296" s="276"/>
      <c r="H1296" s="277" t="s">
        <v>6038</v>
      </c>
      <c r="I1296" s="278">
        <v>0</v>
      </c>
      <c r="J1296" s="279">
        <f>SUM(J1292:J1295)</f>
        <v>17.380000000000003</v>
      </c>
    </row>
    <row r="1297" spans="1:10" ht="13.8" x14ac:dyDescent="0.25">
      <c r="A1297" s="255" t="s">
        <v>4676</v>
      </c>
      <c r="B1297" s="262"/>
      <c r="C1297" s="262"/>
      <c r="D1297" s="262"/>
      <c r="E1297" s="262"/>
      <c r="F1297" s="262"/>
      <c r="G1297" s="262"/>
      <c r="H1297" s="262"/>
      <c r="I1297" s="280"/>
      <c r="J1297" s="262"/>
    </row>
    <row r="1298" spans="1:10" ht="13.8" x14ac:dyDescent="0.25">
      <c r="A1298" s="255" t="s">
        <v>4677</v>
      </c>
      <c r="B1298" s="256" t="s">
        <v>6723</v>
      </c>
      <c r="C1298" s="257" t="s">
        <v>5802</v>
      </c>
      <c r="D1298" s="256" t="s">
        <v>5803</v>
      </c>
      <c r="E1298" s="256" t="s">
        <v>5804</v>
      </c>
      <c r="F1298" s="258" t="s">
        <v>5805</v>
      </c>
      <c r="G1298" s="259" t="s">
        <v>5806</v>
      </c>
      <c r="H1298" s="257" t="s">
        <v>5807</v>
      </c>
      <c r="I1298" s="260" t="s">
        <v>5808</v>
      </c>
      <c r="J1298" s="257" t="s">
        <v>5809</v>
      </c>
    </row>
    <row r="1299" spans="1:10" ht="26.4" x14ac:dyDescent="0.25">
      <c r="A1299" s="255" t="s">
        <v>4678</v>
      </c>
      <c r="B1299" s="262" t="s">
        <v>5810</v>
      </c>
      <c r="C1299" s="263" t="s">
        <v>6724</v>
      </c>
      <c r="D1299" s="262" t="s">
        <v>5812</v>
      </c>
      <c r="E1299" s="262" t="s">
        <v>524</v>
      </c>
      <c r="F1299" s="264">
        <v>8</v>
      </c>
      <c r="G1299" s="265" t="s">
        <v>5587</v>
      </c>
      <c r="H1299" s="266">
        <v>1</v>
      </c>
      <c r="I1299" s="267"/>
      <c r="J1299" s="268"/>
    </row>
    <row r="1300" spans="1:10" ht="26.4" x14ac:dyDescent="0.25">
      <c r="A1300" s="255" t="s">
        <v>4679</v>
      </c>
      <c r="B1300" s="269" t="s">
        <v>5814</v>
      </c>
      <c r="C1300" s="270" t="s">
        <v>5854</v>
      </c>
      <c r="D1300" s="269" t="s">
        <v>5812</v>
      </c>
      <c r="E1300" s="269" t="s">
        <v>5567</v>
      </c>
      <c r="F1300" s="271" t="s">
        <v>5817</v>
      </c>
      <c r="G1300" s="272" t="s">
        <v>33</v>
      </c>
      <c r="H1300" s="273">
        <v>0.29699999999999999</v>
      </c>
      <c r="I1300" s="274">
        <v>12.28</v>
      </c>
      <c r="J1300" s="275">
        <f>TRUNC(I1300*H1300,2)</f>
        <v>3.64</v>
      </c>
    </row>
    <row r="1301" spans="1:10" ht="26.4" x14ac:dyDescent="0.25">
      <c r="A1301" s="255" t="s">
        <v>4680</v>
      </c>
      <c r="B1301" s="269" t="s">
        <v>5814</v>
      </c>
      <c r="C1301" s="270" t="s">
        <v>5855</v>
      </c>
      <c r="D1301" s="269" t="s">
        <v>5812</v>
      </c>
      <c r="E1301" s="269" t="s">
        <v>5568</v>
      </c>
      <c r="F1301" s="271" t="s">
        <v>5817</v>
      </c>
      <c r="G1301" s="272" t="s">
        <v>33</v>
      </c>
      <c r="H1301" s="273">
        <v>0.27811928571428535</v>
      </c>
      <c r="I1301" s="274">
        <v>18.62</v>
      </c>
      <c r="J1301" s="275">
        <f>TRUNC(I1301*H1301,2)</f>
        <v>5.17</v>
      </c>
    </row>
    <row r="1302" spans="1:10" ht="26.4" x14ac:dyDescent="0.25">
      <c r="A1302" s="255" t="s">
        <v>4681</v>
      </c>
      <c r="B1302" s="269" t="s">
        <v>5814</v>
      </c>
      <c r="C1302" s="270" t="s">
        <v>6725</v>
      </c>
      <c r="D1302" s="269" t="s">
        <v>5812</v>
      </c>
      <c r="E1302" s="269" t="s">
        <v>524</v>
      </c>
      <c r="F1302" s="271" t="s">
        <v>5822</v>
      </c>
      <c r="G1302" s="272" t="s">
        <v>5587</v>
      </c>
      <c r="H1302" s="273">
        <v>1.01</v>
      </c>
      <c r="I1302" s="274">
        <v>19.899999999999999</v>
      </c>
      <c r="J1302" s="275">
        <f>TRUNC(I1302*H1302,2)</f>
        <v>20.09</v>
      </c>
    </row>
    <row r="1303" spans="1:10" ht="13.8" x14ac:dyDescent="0.25">
      <c r="A1303" s="255" t="s">
        <v>4683</v>
      </c>
      <c r="B1303" s="276"/>
      <c r="C1303" s="276"/>
      <c r="D1303" s="276"/>
      <c r="E1303" s="276"/>
      <c r="F1303" s="276"/>
      <c r="G1303" s="276"/>
      <c r="H1303" s="277" t="s">
        <v>6038</v>
      </c>
      <c r="I1303" s="278">
        <v>0</v>
      </c>
      <c r="J1303" s="279">
        <f>SUM(J1299:J1302)</f>
        <v>28.9</v>
      </c>
    </row>
    <row r="1304" spans="1:10" ht="13.8" x14ac:dyDescent="0.25">
      <c r="A1304" s="255" t="s">
        <v>4684</v>
      </c>
      <c r="B1304" s="262"/>
      <c r="C1304" s="262"/>
      <c r="D1304" s="262"/>
      <c r="E1304" s="262"/>
      <c r="F1304" s="262"/>
      <c r="G1304" s="262"/>
      <c r="H1304" s="262"/>
      <c r="I1304" s="280"/>
      <c r="J1304" s="262"/>
    </row>
    <row r="1305" spans="1:10" ht="13.8" x14ac:dyDescent="0.25">
      <c r="A1305" s="255" t="s">
        <v>4685</v>
      </c>
      <c r="B1305" s="256" t="s">
        <v>6726</v>
      </c>
      <c r="C1305" s="257" t="s">
        <v>5802</v>
      </c>
      <c r="D1305" s="256" t="s">
        <v>5803</v>
      </c>
      <c r="E1305" s="256" t="s">
        <v>5804</v>
      </c>
      <c r="F1305" s="258" t="s">
        <v>5805</v>
      </c>
      <c r="G1305" s="259" t="s">
        <v>5806</v>
      </c>
      <c r="H1305" s="257" t="s">
        <v>5807</v>
      </c>
      <c r="I1305" s="260" t="s">
        <v>5808</v>
      </c>
      <c r="J1305" s="257" t="s">
        <v>5809</v>
      </c>
    </row>
    <row r="1306" spans="1:10" ht="26.4" x14ac:dyDescent="0.25">
      <c r="A1306" s="255" t="s">
        <v>4686</v>
      </c>
      <c r="B1306" s="262" t="s">
        <v>5810</v>
      </c>
      <c r="C1306" s="263" t="s">
        <v>6727</v>
      </c>
      <c r="D1306" s="262" t="s">
        <v>5812</v>
      </c>
      <c r="E1306" s="262" t="s">
        <v>526</v>
      </c>
      <c r="F1306" s="264">
        <v>8</v>
      </c>
      <c r="G1306" s="265" t="s">
        <v>5587</v>
      </c>
      <c r="H1306" s="266">
        <v>1</v>
      </c>
      <c r="I1306" s="267"/>
      <c r="J1306" s="268"/>
    </row>
    <row r="1307" spans="1:10" ht="26.4" x14ac:dyDescent="0.25">
      <c r="A1307" s="255" t="s">
        <v>4687</v>
      </c>
      <c r="B1307" s="269" t="s">
        <v>5814</v>
      </c>
      <c r="C1307" s="270" t="s">
        <v>5854</v>
      </c>
      <c r="D1307" s="269" t="s">
        <v>5812</v>
      </c>
      <c r="E1307" s="269" t="s">
        <v>5567</v>
      </c>
      <c r="F1307" s="271" t="s">
        <v>5817</v>
      </c>
      <c r="G1307" s="272" t="s">
        <v>33</v>
      </c>
      <c r="H1307" s="273">
        <v>0.40600000000000003</v>
      </c>
      <c r="I1307" s="274">
        <v>12.28</v>
      </c>
      <c r="J1307" s="275">
        <f>TRUNC(I1307*H1307,2)</f>
        <v>4.9800000000000004</v>
      </c>
    </row>
    <row r="1308" spans="1:10" ht="26.4" x14ac:dyDescent="0.25">
      <c r="A1308" s="255" t="s">
        <v>4688</v>
      </c>
      <c r="B1308" s="269" t="s">
        <v>5814</v>
      </c>
      <c r="C1308" s="270" t="s">
        <v>5855</v>
      </c>
      <c r="D1308" s="269" t="s">
        <v>5812</v>
      </c>
      <c r="E1308" s="269" t="s">
        <v>5568</v>
      </c>
      <c r="F1308" s="271" t="s">
        <v>5817</v>
      </c>
      <c r="G1308" s="272" t="s">
        <v>33</v>
      </c>
      <c r="H1308" s="273">
        <v>0.37912255319148941</v>
      </c>
      <c r="I1308" s="274">
        <v>18.62</v>
      </c>
      <c r="J1308" s="275">
        <f>TRUNC(I1308*H1308,2)</f>
        <v>7.05</v>
      </c>
    </row>
    <row r="1309" spans="1:10" ht="26.4" x14ac:dyDescent="0.25">
      <c r="A1309" s="255" t="s">
        <v>4689</v>
      </c>
      <c r="B1309" s="269" t="s">
        <v>5814</v>
      </c>
      <c r="C1309" s="270" t="s">
        <v>6728</v>
      </c>
      <c r="D1309" s="269" t="s">
        <v>5812</v>
      </c>
      <c r="E1309" s="269" t="s">
        <v>526</v>
      </c>
      <c r="F1309" s="271" t="s">
        <v>5822</v>
      </c>
      <c r="G1309" s="272" t="s">
        <v>5587</v>
      </c>
      <c r="H1309" s="273">
        <v>1.01</v>
      </c>
      <c r="I1309" s="274">
        <v>34.630000000000003</v>
      </c>
      <c r="J1309" s="275">
        <f>TRUNC(I1309*H1309,2)</f>
        <v>34.97</v>
      </c>
    </row>
    <row r="1310" spans="1:10" ht="13.8" x14ac:dyDescent="0.25">
      <c r="A1310" s="255" t="s">
        <v>4691</v>
      </c>
      <c r="B1310" s="276"/>
      <c r="C1310" s="276"/>
      <c r="D1310" s="276"/>
      <c r="E1310" s="276"/>
      <c r="F1310" s="276"/>
      <c r="G1310" s="276"/>
      <c r="H1310" s="277" t="s">
        <v>6038</v>
      </c>
      <c r="I1310" s="278">
        <v>0</v>
      </c>
      <c r="J1310" s="279">
        <f>SUM(J1306:J1309)</f>
        <v>47</v>
      </c>
    </row>
    <row r="1311" spans="1:10" ht="13.8" x14ac:dyDescent="0.25">
      <c r="A1311" s="255" t="s">
        <v>4692</v>
      </c>
      <c r="B1311" s="262"/>
      <c r="C1311" s="262"/>
      <c r="D1311" s="262"/>
      <c r="E1311" s="262"/>
      <c r="F1311" s="262"/>
      <c r="G1311" s="262"/>
      <c r="H1311" s="262"/>
      <c r="I1311" s="280"/>
      <c r="J1311" s="262"/>
    </row>
    <row r="1312" spans="1:10" ht="13.8" x14ac:dyDescent="0.25">
      <c r="A1312" s="255" t="s">
        <v>4693</v>
      </c>
      <c r="B1312" s="256" t="s">
        <v>6729</v>
      </c>
      <c r="C1312" s="257" t="s">
        <v>5802</v>
      </c>
      <c r="D1312" s="256" t="s">
        <v>5803</v>
      </c>
      <c r="E1312" s="256" t="s">
        <v>5804</v>
      </c>
      <c r="F1312" s="258" t="s">
        <v>5805</v>
      </c>
      <c r="G1312" s="259" t="s">
        <v>5806</v>
      </c>
      <c r="H1312" s="257" t="s">
        <v>5807</v>
      </c>
      <c r="I1312" s="260" t="s">
        <v>5808</v>
      </c>
      <c r="J1312" s="257" t="s">
        <v>5809</v>
      </c>
    </row>
    <row r="1313" spans="1:10" ht="26.4" x14ac:dyDescent="0.25">
      <c r="A1313" s="255" t="s">
        <v>4694</v>
      </c>
      <c r="B1313" s="262" t="s">
        <v>5810</v>
      </c>
      <c r="C1313" s="263" t="s">
        <v>6730</v>
      </c>
      <c r="D1313" s="262" t="s">
        <v>5812</v>
      </c>
      <c r="E1313" s="262" t="s">
        <v>530</v>
      </c>
      <c r="F1313" s="264">
        <v>8</v>
      </c>
      <c r="G1313" s="265" t="s">
        <v>6185</v>
      </c>
      <c r="H1313" s="266">
        <v>1</v>
      </c>
      <c r="I1313" s="267"/>
      <c r="J1313" s="268"/>
    </row>
    <row r="1314" spans="1:10" ht="26.4" x14ac:dyDescent="0.25">
      <c r="A1314" s="255" t="s">
        <v>4695</v>
      </c>
      <c r="B1314" s="269" t="s">
        <v>5814</v>
      </c>
      <c r="C1314" s="270" t="s">
        <v>5854</v>
      </c>
      <c r="D1314" s="269" t="s">
        <v>5812</v>
      </c>
      <c r="E1314" s="269" t="s">
        <v>5567</v>
      </c>
      <c r="F1314" s="271" t="s">
        <v>5817</v>
      </c>
      <c r="G1314" s="272" t="s">
        <v>33</v>
      </c>
      <c r="H1314" s="273">
        <v>0.09</v>
      </c>
      <c r="I1314" s="274">
        <v>12.28</v>
      </c>
      <c r="J1314" s="275">
        <f>TRUNC(I1314*H1314,2)</f>
        <v>1.1000000000000001</v>
      </c>
    </row>
    <row r="1315" spans="1:10" ht="26.4" x14ac:dyDescent="0.25">
      <c r="A1315" s="255" t="s">
        <v>4696</v>
      </c>
      <c r="B1315" s="269" t="s">
        <v>5814</v>
      </c>
      <c r="C1315" s="270" t="s">
        <v>5855</v>
      </c>
      <c r="D1315" s="269" t="s">
        <v>5812</v>
      </c>
      <c r="E1315" s="269" t="s">
        <v>5568</v>
      </c>
      <c r="F1315" s="271" t="s">
        <v>5817</v>
      </c>
      <c r="G1315" s="272" t="s">
        <v>33</v>
      </c>
      <c r="H1315" s="273">
        <v>8.3892857142857255E-2</v>
      </c>
      <c r="I1315" s="274">
        <v>18.62</v>
      </c>
      <c r="J1315" s="275">
        <f>TRUNC(I1315*H1315,2)</f>
        <v>1.56</v>
      </c>
    </row>
    <row r="1316" spans="1:10" ht="26.4" x14ac:dyDescent="0.25">
      <c r="A1316" s="255" t="s">
        <v>4697</v>
      </c>
      <c r="B1316" s="269" t="s">
        <v>5814</v>
      </c>
      <c r="C1316" s="270" t="s">
        <v>6731</v>
      </c>
      <c r="D1316" s="269" t="s">
        <v>5812</v>
      </c>
      <c r="E1316" s="269" t="s">
        <v>6732</v>
      </c>
      <c r="F1316" s="271" t="s">
        <v>5822</v>
      </c>
      <c r="G1316" s="272" t="s">
        <v>5573</v>
      </c>
      <c r="H1316" s="273">
        <v>1</v>
      </c>
      <c r="I1316" s="274">
        <v>0.8</v>
      </c>
      <c r="J1316" s="275">
        <f>TRUNC(I1316*H1316,2)</f>
        <v>0.8</v>
      </c>
    </row>
    <row r="1317" spans="1:10" ht="13.8" x14ac:dyDescent="0.25">
      <c r="A1317" s="255" t="s">
        <v>4699</v>
      </c>
      <c r="B1317" s="276"/>
      <c r="C1317" s="276"/>
      <c r="D1317" s="276"/>
      <c r="E1317" s="276"/>
      <c r="F1317" s="276"/>
      <c r="G1317" s="276"/>
      <c r="H1317" s="277" t="s">
        <v>6038</v>
      </c>
      <c r="I1317" s="278">
        <v>0</v>
      </c>
      <c r="J1317" s="279">
        <f>SUM(J1313:J1316)</f>
        <v>3.46</v>
      </c>
    </row>
    <row r="1318" spans="1:10" ht="13.8" x14ac:dyDescent="0.25">
      <c r="A1318" s="255" t="s">
        <v>4700</v>
      </c>
      <c r="B1318" s="262"/>
      <c r="C1318" s="262"/>
      <c r="D1318" s="262"/>
      <c r="E1318" s="262"/>
      <c r="F1318" s="262"/>
      <c r="G1318" s="262"/>
      <c r="H1318" s="262"/>
      <c r="I1318" s="280"/>
      <c r="J1318" s="262"/>
    </row>
    <row r="1319" spans="1:10" ht="13.8" x14ac:dyDescent="0.25">
      <c r="A1319" s="255" t="s">
        <v>4701</v>
      </c>
      <c r="B1319" s="256" t="s">
        <v>6733</v>
      </c>
      <c r="C1319" s="257" t="s">
        <v>5802</v>
      </c>
      <c r="D1319" s="256" t="s">
        <v>5803</v>
      </c>
      <c r="E1319" s="256" t="s">
        <v>5804</v>
      </c>
      <c r="F1319" s="258" t="s">
        <v>5805</v>
      </c>
      <c r="G1319" s="259" t="s">
        <v>5806</v>
      </c>
      <c r="H1319" s="257" t="s">
        <v>5807</v>
      </c>
      <c r="I1319" s="260" t="s">
        <v>5808</v>
      </c>
      <c r="J1319" s="257" t="s">
        <v>5809</v>
      </c>
    </row>
    <row r="1320" spans="1:10" ht="26.4" x14ac:dyDescent="0.25">
      <c r="A1320" s="255" t="s">
        <v>4702</v>
      </c>
      <c r="B1320" s="262" t="s">
        <v>5810</v>
      </c>
      <c r="C1320" s="263" t="s">
        <v>6734</v>
      </c>
      <c r="D1320" s="262" t="s">
        <v>5812</v>
      </c>
      <c r="E1320" s="262" t="s">
        <v>532</v>
      </c>
      <c r="F1320" s="264">
        <v>8</v>
      </c>
      <c r="G1320" s="265" t="s">
        <v>6185</v>
      </c>
      <c r="H1320" s="266">
        <v>1</v>
      </c>
      <c r="I1320" s="267"/>
      <c r="J1320" s="268"/>
    </row>
    <row r="1321" spans="1:10" ht="26.4" x14ac:dyDescent="0.25">
      <c r="A1321" s="255" t="s">
        <v>4703</v>
      </c>
      <c r="B1321" s="269" t="s">
        <v>5814</v>
      </c>
      <c r="C1321" s="270" t="s">
        <v>5854</v>
      </c>
      <c r="D1321" s="269" t="s">
        <v>5812</v>
      </c>
      <c r="E1321" s="269" t="s">
        <v>5567</v>
      </c>
      <c r="F1321" s="271" t="s">
        <v>5817</v>
      </c>
      <c r="G1321" s="272" t="s">
        <v>33</v>
      </c>
      <c r="H1321" s="273">
        <v>0.15</v>
      </c>
      <c r="I1321" s="274">
        <v>12.28</v>
      </c>
      <c r="J1321" s="275">
        <f>TRUNC(I1321*H1321,2)</f>
        <v>1.84</v>
      </c>
    </row>
    <row r="1322" spans="1:10" ht="26.4" x14ac:dyDescent="0.25">
      <c r="A1322" s="255" t="s">
        <v>4704</v>
      </c>
      <c r="B1322" s="269" t="s">
        <v>5814</v>
      </c>
      <c r="C1322" s="270" t="s">
        <v>5855</v>
      </c>
      <c r="D1322" s="269" t="s">
        <v>5812</v>
      </c>
      <c r="E1322" s="269" t="s">
        <v>5568</v>
      </c>
      <c r="F1322" s="271" t="s">
        <v>5817</v>
      </c>
      <c r="G1322" s="272" t="s">
        <v>33</v>
      </c>
      <c r="H1322" s="273">
        <v>0.14046428571428554</v>
      </c>
      <c r="I1322" s="274">
        <v>18.62</v>
      </c>
      <c r="J1322" s="275">
        <f>TRUNC(I1322*H1322,2)</f>
        <v>2.61</v>
      </c>
    </row>
    <row r="1323" spans="1:10" ht="26.4" x14ac:dyDescent="0.25">
      <c r="A1323" s="255" t="s">
        <v>4705</v>
      </c>
      <c r="B1323" s="269" t="s">
        <v>5814</v>
      </c>
      <c r="C1323" s="270" t="s">
        <v>6735</v>
      </c>
      <c r="D1323" s="269" t="s">
        <v>5812</v>
      </c>
      <c r="E1323" s="269" t="s">
        <v>5586</v>
      </c>
      <c r="F1323" s="271" t="s">
        <v>5822</v>
      </c>
      <c r="G1323" s="272" t="s">
        <v>5587</v>
      </c>
      <c r="H1323" s="273">
        <v>0.5</v>
      </c>
      <c r="I1323" s="274">
        <v>0.38</v>
      </c>
      <c r="J1323" s="275">
        <f>TRUNC(I1323*H1323,2)</f>
        <v>0.19</v>
      </c>
    </row>
    <row r="1324" spans="1:10" ht="26.4" x14ac:dyDescent="0.25">
      <c r="A1324" s="255" t="s">
        <v>4706</v>
      </c>
      <c r="B1324" s="269" t="s">
        <v>5814</v>
      </c>
      <c r="C1324" s="270" t="s">
        <v>6736</v>
      </c>
      <c r="D1324" s="269" t="s">
        <v>5812</v>
      </c>
      <c r="E1324" s="269" t="s">
        <v>6737</v>
      </c>
      <c r="F1324" s="271" t="s">
        <v>5822</v>
      </c>
      <c r="G1324" s="272" t="s">
        <v>5573</v>
      </c>
      <c r="H1324" s="273">
        <v>1</v>
      </c>
      <c r="I1324" s="274">
        <v>4.3499999999999996</v>
      </c>
      <c r="J1324" s="275">
        <f>TRUNC(I1324*H1324,2)</f>
        <v>4.3499999999999996</v>
      </c>
    </row>
    <row r="1325" spans="1:10" ht="13.8" x14ac:dyDescent="0.25">
      <c r="A1325" s="255" t="s">
        <v>4708</v>
      </c>
      <c r="B1325" s="276"/>
      <c r="C1325" s="276"/>
      <c r="D1325" s="276"/>
      <c r="E1325" s="276"/>
      <c r="F1325" s="276"/>
      <c r="G1325" s="276"/>
      <c r="H1325" s="277" t="s">
        <v>6038</v>
      </c>
      <c r="I1325" s="278">
        <v>0</v>
      </c>
      <c r="J1325" s="279">
        <f>SUM(J1320:J1324)</f>
        <v>8.99</v>
      </c>
    </row>
    <row r="1326" spans="1:10" ht="13.8" x14ac:dyDescent="0.25">
      <c r="A1326" s="255" t="s">
        <v>4709</v>
      </c>
      <c r="B1326" s="262"/>
      <c r="C1326" s="262"/>
      <c r="D1326" s="262"/>
      <c r="E1326" s="262"/>
      <c r="F1326" s="262"/>
      <c r="G1326" s="262"/>
      <c r="H1326" s="262"/>
      <c r="I1326" s="280"/>
      <c r="J1326" s="262"/>
    </row>
    <row r="1327" spans="1:10" ht="13.8" x14ac:dyDescent="0.25">
      <c r="A1327" s="255" t="s">
        <v>4710</v>
      </c>
      <c r="B1327" s="256" t="s">
        <v>6738</v>
      </c>
      <c r="C1327" s="257" t="s">
        <v>5802</v>
      </c>
      <c r="D1327" s="256" t="s">
        <v>5803</v>
      </c>
      <c r="E1327" s="256" t="s">
        <v>5804</v>
      </c>
      <c r="F1327" s="258" t="s">
        <v>5805</v>
      </c>
      <c r="G1327" s="259" t="s">
        <v>5806</v>
      </c>
      <c r="H1327" s="257" t="s">
        <v>5807</v>
      </c>
      <c r="I1327" s="260" t="s">
        <v>5808</v>
      </c>
      <c r="J1327" s="257" t="s">
        <v>5809</v>
      </c>
    </row>
    <row r="1328" spans="1:10" ht="26.4" x14ac:dyDescent="0.25">
      <c r="A1328" s="255" t="s">
        <v>4711</v>
      </c>
      <c r="B1328" s="262" t="s">
        <v>5810</v>
      </c>
      <c r="C1328" s="263" t="s">
        <v>6739</v>
      </c>
      <c r="D1328" s="262" t="s">
        <v>5812</v>
      </c>
      <c r="E1328" s="262" t="s">
        <v>534</v>
      </c>
      <c r="F1328" s="264">
        <v>8</v>
      </c>
      <c r="G1328" s="265" t="s">
        <v>6185</v>
      </c>
      <c r="H1328" s="266">
        <v>1</v>
      </c>
      <c r="I1328" s="267"/>
      <c r="J1328" s="268"/>
    </row>
    <row r="1329" spans="1:10" ht="26.4" x14ac:dyDescent="0.25">
      <c r="A1329" s="255" t="s">
        <v>4712</v>
      </c>
      <c r="B1329" s="269" t="s">
        <v>5814</v>
      </c>
      <c r="C1329" s="270" t="s">
        <v>5854</v>
      </c>
      <c r="D1329" s="269" t="s">
        <v>5812</v>
      </c>
      <c r="E1329" s="269" t="s">
        <v>5567</v>
      </c>
      <c r="F1329" s="271" t="s">
        <v>5817</v>
      </c>
      <c r="G1329" s="272" t="s">
        <v>33</v>
      </c>
      <c r="H1329" s="273">
        <v>0.14000000000000001</v>
      </c>
      <c r="I1329" s="274">
        <v>12.28</v>
      </c>
      <c r="J1329" s="275">
        <f>TRUNC(I1329*H1329,2)</f>
        <v>1.71</v>
      </c>
    </row>
    <row r="1330" spans="1:10" ht="26.4" x14ac:dyDescent="0.25">
      <c r="A1330" s="255" t="s">
        <v>4713</v>
      </c>
      <c r="B1330" s="269" t="s">
        <v>5814</v>
      </c>
      <c r="C1330" s="270" t="s">
        <v>5855</v>
      </c>
      <c r="D1330" s="269" t="s">
        <v>5812</v>
      </c>
      <c r="E1330" s="269" t="s">
        <v>5568</v>
      </c>
      <c r="F1330" s="271" t="s">
        <v>5817</v>
      </c>
      <c r="G1330" s="272" t="s">
        <v>33</v>
      </c>
      <c r="H1330" s="273">
        <v>0.13072499999999976</v>
      </c>
      <c r="I1330" s="274">
        <v>18.62</v>
      </c>
      <c r="J1330" s="275">
        <f>TRUNC(I1330*H1330,2)</f>
        <v>2.4300000000000002</v>
      </c>
    </row>
    <row r="1331" spans="1:10" ht="26.4" x14ac:dyDescent="0.25">
      <c r="A1331" s="255" t="s">
        <v>4714</v>
      </c>
      <c r="B1331" s="269" t="s">
        <v>5814</v>
      </c>
      <c r="C1331" s="270" t="s">
        <v>6740</v>
      </c>
      <c r="D1331" s="269" t="s">
        <v>5812</v>
      </c>
      <c r="E1331" s="269" t="s">
        <v>6741</v>
      </c>
      <c r="F1331" s="271" t="s">
        <v>5822</v>
      </c>
      <c r="G1331" s="272" t="s">
        <v>5573</v>
      </c>
      <c r="H1331" s="273">
        <v>1</v>
      </c>
      <c r="I1331" s="274">
        <v>4.3499999999999996</v>
      </c>
      <c r="J1331" s="275">
        <f>TRUNC(I1331*H1331,2)</f>
        <v>4.3499999999999996</v>
      </c>
    </row>
    <row r="1332" spans="1:10" ht="13.8" x14ac:dyDescent="0.25">
      <c r="A1332" s="255" t="s">
        <v>4716</v>
      </c>
      <c r="B1332" s="276"/>
      <c r="C1332" s="276"/>
      <c r="D1332" s="276"/>
      <c r="E1332" s="276"/>
      <c r="F1332" s="276"/>
      <c r="G1332" s="276"/>
      <c r="H1332" s="277" t="s">
        <v>6038</v>
      </c>
      <c r="I1332" s="278">
        <v>0</v>
      </c>
      <c r="J1332" s="279">
        <f>SUM(J1328:J1331)</f>
        <v>8.49</v>
      </c>
    </row>
    <row r="1333" spans="1:10" ht="13.8" x14ac:dyDescent="0.25">
      <c r="A1333" s="255" t="s">
        <v>4717</v>
      </c>
      <c r="B1333" s="262"/>
      <c r="C1333" s="262"/>
      <c r="D1333" s="262"/>
      <c r="E1333" s="262"/>
      <c r="F1333" s="262"/>
      <c r="G1333" s="262"/>
      <c r="H1333" s="262"/>
      <c r="I1333" s="280"/>
      <c r="J1333" s="262"/>
    </row>
    <row r="1334" spans="1:10" ht="13.8" x14ac:dyDescent="0.25">
      <c r="A1334" s="255" t="s">
        <v>4718</v>
      </c>
      <c r="B1334" s="256" t="s">
        <v>6742</v>
      </c>
      <c r="C1334" s="257" t="s">
        <v>5802</v>
      </c>
      <c r="D1334" s="256" t="s">
        <v>5803</v>
      </c>
      <c r="E1334" s="256" t="s">
        <v>5804</v>
      </c>
      <c r="F1334" s="258" t="s">
        <v>5805</v>
      </c>
      <c r="G1334" s="259" t="s">
        <v>5806</v>
      </c>
      <c r="H1334" s="257" t="s">
        <v>5807</v>
      </c>
      <c r="I1334" s="260" t="s">
        <v>5808</v>
      </c>
      <c r="J1334" s="257" t="s">
        <v>5809</v>
      </c>
    </row>
    <row r="1335" spans="1:10" ht="26.4" x14ac:dyDescent="0.25">
      <c r="A1335" s="255" t="s">
        <v>4719</v>
      </c>
      <c r="B1335" s="262" t="s">
        <v>5810</v>
      </c>
      <c r="C1335" s="263" t="s">
        <v>6743</v>
      </c>
      <c r="D1335" s="262" t="s">
        <v>5812</v>
      </c>
      <c r="E1335" s="262" t="s">
        <v>536</v>
      </c>
      <c r="F1335" s="264">
        <v>8</v>
      </c>
      <c r="G1335" s="265" t="s">
        <v>6185</v>
      </c>
      <c r="H1335" s="266">
        <v>1</v>
      </c>
      <c r="I1335" s="267"/>
      <c r="J1335" s="268"/>
    </row>
    <row r="1336" spans="1:10" ht="26.4" x14ac:dyDescent="0.25">
      <c r="A1336" s="255" t="s">
        <v>4720</v>
      </c>
      <c r="B1336" s="269" t="s">
        <v>5814</v>
      </c>
      <c r="C1336" s="270" t="s">
        <v>5854</v>
      </c>
      <c r="D1336" s="269" t="s">
        <v>5812</v>
      </c>
      <c r="E1336" s="269" t="s">
        <v>5567</v>
      </c>
      <c r="F1336" s="271" t="s">
        <v>5817</v>
      </c>
      <c r="G1336" s="272" t="s">
        <v>33</v>
      </c>
      <c r="H1336" s="273">
        <v>0.14000000000000001</v>
      </c>
      <c r="I1336" s="274">
        <v>12.28</v>
      </c>
      <c r="J1336" s="275">
        <f>TRUNC(I1336*H1336,2)</f>
        <v>1.71</v>
      </c>
    </row>
    <row r="1337" spans="1:10" ht="26.4" x14ac:dyDescent="0.25">
      <c r="A1337" s="255" t="s">
        <v>4721</v>
      </c>
      <c r="B1337" s="269" t="s">
        <v>5814</v>
      </c>
      <c r="C1337" s="270" t="s">
        <v>5855</v>
      </c>
      <c r="D1337" s="269" t="s">
        <v>5812</v>
      </c>
      <c r="E1337" s="269" t="s">
        <v>5568</v>
      </c>
      <c r="F1337" s="271" t="s">
        <v>5817</v>
      </c>
      <c r="G1337" s="272" t="s">
        <v>33</v>
      </c>
      <c r="H1337" s="273">
        <v>0.13072499999999976</v>
      </c>
      <c r="I1337" s="274">
        <v>18.62</v>
      </c>
      <c r="J1337" s="275">
        <f>TRUNC(I1337*H1337,2)</f>
        <v>2.4300000000000002</v>
      </c>
    </row>
    <row r="1338" spans="1:10" ht="26.4" x14ac:dyDescent="0.25">
      <c r="A1338" s="255" t="s">
        <v>4722</v>
      </c>
      <c r="B1338" s="269" t="s">
        <v>5814</v>
      </c>
      <c r="C1338" s="270" t="s">
        <v>6744</v>
      </c>
      <c r="D1338" s="269" t="s">
        <v>5812</v>
      </c>
      <c r="E1338" s="269" t="s">
        <v>6745</v>
      </c>
      <c r="F1338" s="271" t="s">
        <v>5822</v>
      </c>
      <c r="G1338" s="272" t="s">
        <v>5573</v>
      </c>
      <c r="H1338" s="273">
        <v>1</v>
      </c>
      <c r="I1338" s="274">
        <v>11.51</v>
      </c>
      <c r="J1338" s="275">
        <f>TRUNC(I1338*H1338,2)</f>
        <v>11.51</v>
      </c>
    </row>
    <row r="1339" spans="1:10" ht="13.8" x14ac:dyDescent="0.25">
      <c r="A1339" s="255" t="s">
        <v>4724</v>
      </c>
      <c r="B1339" s="276"/>
      <c r="C1339" s="276"/>
      <c r="D1339" s="276"/>
      <c r="E1339" s="276"/>
      <c r="F1339" s="276"/>
      <c r="G1339" s="276"/>
      <c r="H1339" s="277" t="s">
        <v>6038</v>
      </c>
      <c r="I1339" s="278">
        <v>0</v>
      </c>
      <c r="J1339" s="279">
        <f>SUM(J1335:J1338)</f>
        <v>15.65</v>
      </c>
    </row>
    <row r="1340" spans="1:10" ht="13.8" x14ac:dyDescent="0.25">
      <c r="A1340" s="255" t="s">
        <v>4725</v>
      </c>
      <c r="B1340" s="262"/>
      <c r="C1340" s="262"/>
      <c r="D1340" s="262"/>
      <c r="E1340" s="262"/>
      <c r="F1340" s="262"/>
      <c r="G1340" s="262"/>
      <c r="H1340" s="262"/>
      <c r="I1340" s="280"/>
      <c r="J1340" s="262"/>
    </row>
    <row r="1341" spans="1:10" ht="13.8" x14ac:dyDescent="0.25">
      <c r="A1341" s="255" t="s">
        <v>4726</v>
      </c>
      <c r="B1341" s="256" t="s">
        <v>6746</v>
      </c>
      <c r="C1341" s="257" t="s">
        <v>5802</v>
      </c>
      <c r="D1341" s="256" t="s">
        <v>5803</v>
      </c>
      <c r="E1341" s="256" t="s">
        <v>5804</v>
      </c>
      <c r="F1341" s="258" t="s">
        <v>5805</v>
      </c>
      <c r="G1341" s="259" t="s">
        <v>5806</v>
      </c>
      <c r="H1341" s="257" t="s">
        <v>5807</v>
      </c>
      <c r="I1341" s="260" t="s">
        <v>5808</v>
      </c>
      <c r="J1341" s="257" t="s">
        <v>5809</v>
      </c>
    </row>
    <row r="1342" spans="1:10" ht="26.4" x14ac:dyDescent="0.25">
      <c r="A1342" s="255" t="s">
        <v>4727</v>
      </c>
      <c r="B1342" s="262" t="s">
        <v>5810</v>
      </c>
      <c r="C1342" s="263" t="s">
        <v>6747</v>
      </c>
      <c r="D1342" s="262" t="s">
        <v>5812</v>
      </c>
      <c r="E1342" s="262" t="s">
        <v>538</v>
      </c>
      <c r="F1342" s="264">
        <v>8</v>
      </c>
      <c r="G1342" s="265" t="s">
        <v>6185</v>
      </c>
      <c r="H1342" s="266">
        <v>1</v>
      </c>
      <c r="I1342" s="267"/>
      <c r="J1342" s="268"/>
    </row>
    <row r="1343" spans="1:10" ht="26.4" x14ac:dyDescent="0.25">
      <c r="A1343" s="255" t="s">
        <v>4728</v>
      </c>
      <c r="B1343" s="269" t="s">
        <v>5814</v>
      </c>
      <c r="C1343" s="270" t="s">
        <v>5854</v>
      </c>
      <c r="D1343" s="269" t="s">
        <v>5812</v>
      </c>
      <c r="E1343" s="269" t="s">
        <v>5567</v>
      </c>
      <c r="F1343" s="271" t="s">
        <v>5817</v>
      </c>
      <c r="G1343" s="272" t="s">
        <v>33</v>
      </c>
      <c r="H1343" s="273">
        <v>0.185</v>
      </c>
      <c r="I1343" s="274">
        <v>12.28</v>
      </c>
      <c r="J1343" s="275">
        <f>TRUNC(I1343*H1343,2)</f>
        <v>2.27</v>
      </c>
    </row>
    <row r="1344" spans="1:10" ht="26.4" x14ac:dyDescent="0.25">
      <c r="A1344" s="255" t="s">
        <v>4729</v>
      </c>
      <c r="B1344" s="269" t="s">
        <v>5814</v>
      </c>
      <c r="C1344" s="270" t="s">
        <v>5855</v>
      </c>
      <c r="D1344" s="269" t="s">
        <v>5812</v>
      </c>
      <c r="E1344" s="269" t="s">
        <v>5568</v>
      </c>
      <c r="F1344" s="271" t="s">
        <v>5817</v>
      </c>
      <c r="G1344" s="272" t="s">
        <v>33</v>
      </c>
      <c r="H1344" s="273">
        <v>0.17242536231884115</v>
      </c>
      <c r="I1344" s="274">
        <v>18.62</v>
      </c>
      <c r="J1344" s="275">
        <f>TRUNC(I1344*H1344,2)</f>
        <v>3.21</v>
      </c>
    </row>
    <row r="1345" spans="1:10" ht="26.4" x14ac:dyDescent="0.25">
      <c r="A1345" s="255" t="s">
        <v>4730</v>
      </c>
      <c r="B1345" s="269" t="s">
        <v>5814</v>
      </c>
      <c r="C1345" s="270" t="s">
        <v>6748</v>
      </c>
      <c r="D1345" s="269" t="s">
        <v>5812</v>
      </c>
      <c r="E1345" s="269" t="s">
        <v>6749</v>
      </c>
      <c r="F1345" s="271" t="s">
        <v>5822</v>
      </c>
      <c r="G1345" s="272" t="s">
        <v>5573</v>
      </c>
      <c r="H1345" s="273">
        <v>1</v>
      </c>
      <c r="I1345" s="274">
        <v>23.18</v>
      </c>
      <c r="J1345" s="275">
        <f>TRUNC(I1345*H1345,2)</f>
        <v>23.18</v>
      </c>
    </row>
    <row r="1346" spans="1:10" ht="13.8" x14ac:dyDescent="0.25">
      <c r="A1346" s="255" t="s">
        <v>4732</v>
      </c>
      <c r="B1346" s="276"/>
      <c r="C1346" s="276"/>
      <c r="D1346" s="276"/>
      <c r="E1346" s="276"/>
      <c r="F1346" s="276"/>
      <c r="G1346" s="276"/>
      <c r="H1346" s="277" t="s">
        <v>6038</v>
      </c>
      <c r="I1346" s="278">
        <v>0</v>
      </c>
      <c r="J1346" s="279">
        <f>SUM(J1342:J1345)</f>
        <v>28.66</v>
      </c>
    </row>
    <row r="1347" spans="1:10" ht="13.8" x14ac:dyDescent="0.25">
      <c r="A1347" s="255" t="s">
        <v>4733</v>
      </c>
      <c r="B1347" s="262"/>
      <c r="C1347" s="262"/>
      <c r="D1347" s="262"/>
      <c r="E1347" s="262"/>
      <c r="F1347" s="262"/>
      <c r="G1347" s="262"/>
      <c r="H1347" s="262"/>
      <c r="I1347" s="280"/>
      <c r="J1347" s="262"/>
    </row>
    <row r="1348" spans="1:10" ht="13.8" x14ac:dyDescent="0.25">
      <c r="A1348" s="255" t="s">
        <v>4734</v>
      </c>
      <c r="B1348" s="256" t="s">
        <v>6750</v>
      </c>
      <c r="C1348" s="257" t="s">
        <v>5802</v>
      </c>
      <c r="D1348" s="256" t="s">
        <v>5803</v>
      </c>
      <c r="E1348" s="256" t="s">
        <v>5804</v>
      </c>
      <c r="F1348" s="258" t="s">
        <v>5805</v>
      </c>
      <c r="G1348" s="259" t="s">
        <v>5806</v>
      </c>
      <c r="H1348" s="257" t="s">
        <v>5807</v>
      </c>
      <c r="I1348" s="260" t="s">
        <v>5808</v>
      </c>
      <c r="J1348" s="257" t="s">
        <v>5809</v>
      </c>
    </row>
    <row r="1349" spans="1:10" ht="26.4" x14ac:dyDescent="0.25">
      <c r="A1349" s="255" t="s">
        <v>4735</v>
      </c>
      <c r="B1349" s="262" t="s">
        <v>5810</v>
      </c>
      <c r="C1349" s="263" t="s">
        <v>6751</v>
      </c>
      <c r="D1349" s="262" t="s">
        <v>5812</v>
      </c>
      <c r="E1349" s="262" t="s">
        <v>542</v>
      </c>
      <c r="F1349" s="264">
        <v>8</v>
      </c>
      <c r="G1349" s="265" t="s">
        <v>6185</v>
      </c>
      <c r="H1349" s="266">
        <v>1</v>
      </c>
      <c r="I1349" s="267"/>
      <c r="J1349" s="268"/>
    </row>
    <row r="1350" spans="1:10" ht="26.4" x14ac:dyDescent="0.25">
      <c r="A1350" s="255" t="s">
        <v>4736</v>
      </c>
      <c r="B1350" s="269" t="s">
        <v>5814</v>
      </c>
      <c r="C1350" s="270" t="s">
        <v>5854</v>
      </c>
      <c r="D1350" s="269" t="s">
        <v>5812</v>
      </c>
      <c r="E1350" s="269" t="s">
        <v>5567</v>
      </c>
      <c r="F1350" s="271" t="s">
        <v>5817</v>
      </c>
      <c r="G1350" s="272" t="s">
        <v>33</v>
      </c>
      <c r="H1350" s="273">
        <v>0.185</v>
      </c>
      <c r="I1350" s="274">
        <v>12.28</v>
      </c>
      <c r="J1350" s="275">
        <f>TRUNC(I1350*H1350,2)</f>
        <v>2.27</v>
      </c>
    </row>
    <row r="1351" spans="1:10" ht="26.4" x14ac:dyDescent="0.25">
      <c r="A1351" s="255" t="s">
        <v>4737</v>
      </c>
      <c r="B1351" s="269" t="s">
        <v>5814</v>
      </c>
      <c r="C1351" s="270" t="s">
        <v>5855</v>
      </c>
      <c r="D1351" s="269" t="s">
        <v>5812</v>
      </c>
      <c r="E1351" s="269" t="s">
        <v>5568</v>
      </c>
      <c r="F1351" s="271" t="s">
        <v>5817</v>
      </c>
      <c r="G1351" s="272" t="s">
        <v>33</v>
      </c>
      <c r="H1351" s="273">
        <v>0.17242536231884115</v>
      </c>
      <c r="I1351" s="274">
        <v>18.62</v>
      </c>
      <c r="J1351" s="275">
        <f>TRUNC(I1351*H1351,2)</f>
        <v>3.21</v>
      </c>
    </row>
    <row r="1352" spans="1:10" ht="26.4" x14ac:dyDescent="0.25">
      <c r="A1352" s="255" t="s">
        <v>4738</v>
      </c>
      <c r="B1352" s="269" t="s">
        <v>5814</v>
      </c>
      <c r="C1352" s="270" t="s">
        <v>6752</v>
      </c>
      <c r="D1352" s="269" t="s">
        <v>5812</v>
      </c>
      <c r="E1352" s="269" t="s">
        <v>6753</v>
      </c>
      <c r="F1352" s="271" t="s">
        <v>5822</v>
      </c>
      <c r="G1352" s="272" t="s">
        <v>5573</v>
      </c>
      <c r="H1352" s="273">
        <v>1</v>
      </c>
      <c r="I1352" s="274">
        <v>13.71</v>
      </c>
      <c r="J1352" s="275">
        <f>TRUNC(I1352*H1352,2)</f>
        <v>13.71</v>
      </c>
    </row>
    <row r="1353" spans="1:10" ht="13.8" x14ac:dyDescent="0.25">
      <c r="A1353" s="255" t="s">
        <v>4740</v>
      </c>
      <c r="B1353" s="276"/>
      <c r="C1353" s="276"/>
      <c r="D1353" s="276"/>
      <c r="E1353" s="276"/>
      <c r="F1353" s="276"/>
      <c r="G1353" s="276"/>
      <c r="H1353" s="277" t="s">
        <v>6038</v>
      </c>
      <c r="I1353" s="278">
        <v>0</v>
      </c>
      <c r="J1353" s="279">
        <f>SUM(J1349:J1352)</f>
        <v>19.190000000000001</v>
      </c>
    </row>
    <row r="1354" spans="1:10" ht="13.8" x14ac:dyDescent="0.25">
      <c r="A1354" s="255" t="s">
        <v>4741</v>
      </c>
      <c r="B1354" s="262"/>
      <c r="C1354" s="262"/>
      <c r="D1354" s="262"/>
      <c r="E1354" s="262"/>
      <c r="F1354" s="262"/>
      <c r="G1354" s="262"/>
      <c r="H1354" s="262"/>
      <c r="I1354" s="280"/>
      <c r="J1354" s="262"/>
    </row>
    <row r="1355" spans="1:10" ht="13.8" x14ac:dyDescent="0.25">
      <c r="A1355" s="255" t="s">
        <v>4742</v>
      </c>
      <c r="B1355" s="256" t="s">
        <v>6754</v>
      </c>
      <c r="C1355" s="257" t="s">
        <v>5802</v>
      </c>
      <c r="D1355" s="256" t="s">
        <v>5803</v>
      </c>
      <c r="E1355" s="256" t="s">
        <v>5804</v>
      </c>
      <c r="F1355" s="258" t="s">
        <v>5805</v>
      </c>
      <c r="G1355" s="259" t="s">
        <v>5806</v>
      </c>
      <c r="H1355" s="257" t="s">
        <v>5807</v>
      </c>
      <c r="I1355" s="260" t="s">
        <v>5808</v>
      </c>
      <c r="J1355" s="257" t="s">
        <v>5809</v>
      </c>
    </row>
    <row r="1356" spans="1:10" ht="26.4" x14ac:dyDescent="0.25">
      <c r="A1356" s="255" t="s">
        <v>4743</v>
      </c>
      <c r="B1356" s="262" t="s">
        <v>5810</v>
      </c>
      <c r="C1356" s="263" t="s">
        <v>6755</v>
      </c>
      <c r="D1356" s="262" t="s">
        <v>5812</v>
      </c>
      <c r="E1356" s="262" t="s">
        <v>544</v>
      </c>
      <c r="F1356" s="264">
        <v>8</v>
      </c>
      <c r="G1356" s="265" t="s">
        <v>6185</v>
      </c>
      <c r="H1356" s="266">
        <v>1</v>
      </c>
      <c r="I1356" s="267"/>
      <c r="J1356" s="268"/>
    </row>
    <row r="1357" spans="1:10" ht="26.4" x14ac:dyDescent="0.25">
      <c r="A1357" s="255" t="s">
        <v>4744</v>
      </c>
      <c r="B1357" s="269" t="s">
        <v>5814</v>
      </c>
      <c r="C1357" s="270" t="s">
        <v>5854</v>
      </c>
      <c r="D1357" s="269" t="s">
        <v>5812</v>
      </c>
      <c r="E1357" s="269" t="s">
        <v>5567</v>
      </c>
      <c r="F1357" s="271" t="s">
        <v>5817</v>
      </c>
      <c r="G1357" s="272" t="s">
        <v>33</v>
      </c>
      <c r="H1357" s="273">
        <v>0.14000000000000001</v>
      </c>
      <c r="I1357" s="274">
        <v>12.28</v>
      </c>
      <c r="J1357" s="275">
        <f>TRUNC(I1357*H1357,2)</f>
        <v>1.71</v>
      </c>
    </row>
    <row r="1358" spans="1:10" ht="26.4" x14ac:dyDescent="0.25">
      <c r="A1358" s="255" t="s">
        <v>4745</v>
      </c>
      <c r="B1358" s="269" t="s">
        <v>5814</v>
      </c>
      <c r="C1358" s="270" t="s">
        <v>5855</v>
      </c>
      <c r="D1358" s="269" t="s">
        <v>5812</v>
      </c>
      <c r="E1358" s="269" t="s">
        <v>5568</v>
      </c>
      <c r="F1358" s="271" t="s">
        <v>5817</v>
      </c>
      <c r="G1358" s="272" t="s">
        <v>33</v>
      </c>
      <c r="H1358" s="273">
        <v>0.13072499999999976</v>
      </c>
      <c r="I1358" s="274">
        <v>18.62</v>
      </c>
      <c r="J1358" s="275">
        <f>TRUNC(I1358*H1358,2)</f>
        <v>2.4300000000000002</v>
      </c>
    </row>
    <row r="1359" spans="1:10" ht="26.4" x14ac:dyDescent="0.25">
      <c r="A1359" s="255" t="s">
        <v>4746</v>
      </c>
      <c r="B1359" s="269" t="s">
        <v>5814</v>
      </c>
      <c r="C1359" s="270" t="s">
        <v>6756</v>
      </c>
      <c r="D1359" s="269" t="s">
        <v>5812</v>
      </c>
      <c r="E1359" s="269" t="s">
        <v>6757</v>
      </c>
      <c r="F1359" s="271" t="s">
        <v>5822</v>
      </c>
      <c r="G1359" s="272" t="s">
        <v>5573</v>
      </c>
      <c r="H1359" s="273">
        <v>1</v>
      </c>
      <c r="I1359" s="274">
        <v>9.99</v>
      </c>
      <c r="J1359" s="275">
        <f>TRUNC(I1359*H1359,2)</f>
        <v>9.99</v>
      </c>
    </row>
    <row r="1360" spans="1:10" ht="13.8" x14ac:dyDescent="0.25">
      <c r="A1360" s="255" t="s">
        <v>4748</v>
      </c>
      <c r="B1360" s="276"/>
      <c r="C1360" s="276"/>
      <c r="D1360" s="276"/>
      <c r="E1360" s="276"/>
      <c r="F1360" s="276"/>
      <c r="G1360" s="276"/>
      <c r="H1360" s="277" t="s">
        <v>6038</v>
      </c>
      <c r="I1360" s="278">
        <v>0</v>
      </c>
      <c r="J1360" s="279">
        <f>SUM(J1356:J1359)</f>
        <v>14.13</v>
      </c>
    </row>
    <row r="1361" spans="1:10" ht="13.8" x14ac:dyDescent="0.25">
      <c r="A1361" s="255" t="s">
        <v>4749</v>
      </c>
      <c r="B1361" s="262"/>
      <c r="C1361" s="262"/>
      <c r="D1361" s="262"/>
      <c r="E1361" s="262"/>
      <c r="F1361" s="262"/>
      <c r="G1361" s="262"/>
      <c r="H1361" s="262"/>
      <c r="I1361" s="280"/>
      <c r="J1361" s="262"/>
    </row>
    <row r="1362" spans="1:10" ht="13.8" x14ac:dyDescent="0.25">
      <c r="A1362" s="255" t="s">
        <v>4750</v>
      </c>
      <c r="B1362" s="256" t="s">
        <v>6758</v>
      </c>
      <c r="C1362" s="257" t="s">
        <v>5802</v>
      </c>
      <c r="D1362" s="256" t="s">
        <v>5803</v>
      </c>
      <c r="E1362" s="256" t="s">
        <v>5804</v>
      </c>
      <c r="F1362" s="258" t="s">
        <v>5805</v>
      </c>
      <c r="G1362" s="259" t="s">
        <v>5806</v>
      </c>
      <c r="H1362" s="257" t="s">
        <v>5807</v>
      </c>
      <c r="I1362" s="260" t="s">
        <v>5808</v>
      </c>
      <c r="J1362" s="257" t="s">
        <v>5809</v>
      </c>
    </row>
    <row r="1363" spans="1:10" ht="26.4" x14ac:dyDescent="0.25">
      <c r="A1363" s="255" t="s">
        <v>4751</v>
      </c>
      <c r="B1363" s="262" t="s">
        <v>5810</v>
      </c>
      <c r="C1363" s="263" t="s">
        <v>6759</v>
      </c>
      <c r="D1363" s="262" t="s">
        <v>5812</v>
      </c>
      <c r="E1363" s="262" t="s">
        <v>546</v>
      </c>
      <c r="F1363" s="264">
        <v>8</v>
      </c>
      <c r="G1363" s="265" t="s">
        <v>6185</v>
      </c>
      <c r="H1363" s="266">
        <v>1</v>
      </c>
      <c r="I1363" s="267"/>
      <c r="J1363" s="268"/>
    </row>
    <row r="1364" spans="1:10" ht="26.4" x14ac:dyDescent="0.25">
      <c r="A1364" s="255" t="s">
        <v>4752</v>
      </c>
      <c r="B1364" s="269" t="s">
        <v>5814</v>
      </c>
      <c r="C1364" s="270" t="s">
        <v>5854</v>
      </c>
      <c r="D1364" s="269" t="s">
        <v>5812</v>
      </c>
      <c r="E1364" s="269" t="s">
        <v>5567</v>
      </c>
      <c r="F1364" s="271" t="s">
        <v>5817</v>
      </c>
      <c r="G1364" s="272" t="s">
        <v>33</v>
      </c>
      <c r="H1364" s="273">
        <v>0.185</v>
      </c>
      <c r="I1364" s="274">
        <v>12.28</v>
      </c>
      <c r="J1364" s="275">
        <f>TRUNC(I1364*H1364,2)</f>
        <v>2.27</v>
      </c>
    </row>
    <row r="1365" spans="1:10" ht="26.4" x14ac:dyDescent="0.25">
      <c r="A1365" s="255" t="s">
        <v>4753</v>
      </c>
      <c r="B1365" s="269" t="s">
        <v>5814</v>
      </c>
      <c r="C1365" s="270" t="s">
        <v>5855</v>
      </c>
      <c r="D1365" s="269" t="s">
        <v>5812</v>
      </c>
      <c r="E1365" s="269" t="s">
        <v>5568</v>
      </c>
      <c r="F1365" s="271" t="s">
        <v>5817</v>
      </c>
      <c r="G1365" s="272" t="s">
        <v>33</v>
      </c>
      <c r="H1365" s="273">
        <v>0.17242536231884115</v>
      </c>
      <c r="I1365" s="274">
        <v>18.62</v>
      </c>
      <c r="J1365" s="275">
        <f>TRUNC(I1365*H1365,2)</f>
        <v>3.21</v>
      </c>
    </row>
    <row r="1366" spans="1:10" ht="26.4" x14ac:dyDescent="0.25">
      <c r="A1366" s="255" t="s">
        <v>4754</v>
      </c>
      <c r="B1366" s="269" t="s">
        <v>5814</v>
      </c>
      <c r="C1366" s="270" t="s">
        <v>6760</v>
      </c>
      <c r="D1366" s="269" t="s">
        <v>5812</v>
      </c>
      <c r="E1366" s="269" t="s">
        <v>6761</v>
      </c>
      <c r="F1366" s="271" t="s">
        <v>5822</v>
      </c>
      <c r="G1366" s="272" t="s">
        <v>5573</v>
      </c>
      <c r="H1366" s="273">
        <v>1</v>
      </c>
      <c r="I1366" s="274">
        <v>12.89</v>
      </c>
      <c r="J1366" s="275">
        <f>TRUNC(I1366*H1366,2)</f>
        <v>12.89</v>
      </c>
    </row>
    <row r="1367" spans="1:10" ht="13.8" x14ac:dyDescent="0.25">
      <c r="A1367" s="255" t="s">
        <v>4756</v>
      </c>
      <c r="B1367" s="276"/>
      <c r="C1367" s="276"/>
      <c r="D1367" s="276"/>
      <c r="E1367" s="276"/>
      <c r="F1367" s="276"/>
      <c r="G1367" s="276"/>
      <c r="H1367" s="277" t="s">
        <v>6038</v>
      </c>
      <c r="I1367" s="278">
        <v>0</v>
      </c>
      <c r="J1367" s="279">
        <f>SUM(J1363:J1366)</f>
        <v>18.37</v>
      </c>
    </row>
    <row r="1368" spans="1:10" ht="13.8" x14ac:dyDescent="0.25">
      <c r="A1368" s="255" t="s">
        <v>4757</v>
      </c>
      <c r="B1368" s="262"/>
      <c r="C1368" s="262"/>
      <c r="D1368" s="262"/>
      <c r="E1368" s="262"/>
      <c r="F1368" s="262"/>
      <c r="G1368" s="262"/>
      <c r="H1368" s="262"/>
      <c r="I1368" s="280"/>
      <c r="J1368" s="262"/>
    </row>
    <row r="1369" spans="1:10" ht="13.8" x14ac:dyDescent="0.25">
      <c r="A1369" s="255" t="s">
        <v>4758</v>
      </c>
      <c r="B1369" s="256" t="s">
        <v>6762</v>
      </c>
      <c r="C1369" s="257" t="s">
        <v>5802</v>
      </c>
      <c r="D1369" s="256" t="s">
        <v>5803</v>
      </c>
      <c r="E1369" s="256" t="s">
        <v>5804</v>
      </c>
      <c r="F1369" s="258" t="s">
        <v>5805</v>
      </c>
      <c r="G1369" s="259" t="s">
        <v>5806</v>
      </c>
      <c r="H1369" s="257" t="s">
        <v>5807</v>
      </c>
      <c r="I1369" s="260" t="s">
        <v>5808</v>
      </c>
      <c r="J1369" s="257" t="s">
        <v>5809</v>
      </c>
    </row>
    <row r="1370" spans="1:10" ht="52.8" x14ac:dyDescent="0.25">
      <c r="A1370" s="255" t="s">
        <v>4759</v>
      </c>
      <c r="B1370" s="262" t="s">
        <v>5810</v>
      </c>
      <c r="C1370" s="263" t="s">
        <v>6763</v>
      </c>
      <c r="D1370" s="262" t="s">
        <v>170</v>
      </c>
      <c r="E1370" s="262" t="s">
        <v>550</v>
      </c>
      <c r="F1370" s="264" t="s">
        <v>6574</v>
      </c>
      <c r="G1370" s="265" t="s">
        <v>101</v>
      </c>
      <c r="H1370" s="266">
        <v>1</v>
      </c>
      <c r="I1370" s="267"/>
      <c r="J1370" s="268"/>
    </row>
    <row r="1371" spans="1:10" ht="26.4" x14ac:dyDescent="0.25">
      <c r="A1371" s="255" t="s">
        <v>4760</v>
      </c>
      <c r="B1371" s="281" t="s">
        <v>6134</v>
      </c>
      <c r="C1371" s="282" t="s">
        <v>6575</v>
      </c>
      <c r="D1371" s="281" t="s">
        <v>170</v>
      </c>
      <c r="E1371" s="281" t="s">
        <v>6576</v>
      </c>
      <c r="F1371" s="283" t="s">
        <v>6140</v>
      </c>
      <c r="G1371" s="284" t="s">
        <v>127</v>
      </c>
      <c r="H1371" s="285">
        <v>7.0599999999999996E-2</v>
      </c>
      <c r="I1371" s="286">
        <v>15.9</v>
      </c>
      <c r="J1371" s="287">
        <f>TRUNC(I1371*H1371,2)</f>
        <v>1.1200000000000001</v>
      </c>
    </row>
    <row r="1372" spans="1:10" ht="26.4" x14ac:dyDescent="0.25">
      <c r="A1372" s="255" t="s">
        <v>4761</v>
      </c>
      <c r="B1372" s="281" t="s">
        <v>6134</v>
      </c>
      <c r="C1372" s="282" t="s">
        <v>6577</v>
      </c>
      <c r="D1372" s="281" t="s">
        <v>170</v>
      </c>
      <c r="E1372" s="281" t="s">
        <v>6578</v>
      </c>
      <c r="F1372" s="283" t="s">
        <v>6140</v>
      </c>
      <c r="G1372" s="284" t="s">
        <v>127</v>
      </c>
      <c r="H1372" s="285">
        <v>7.0599999999999996E-2</v>
      </c>
      <c r="I1372" s="286">
        <v>22.06</v>
      </c>
      <c r="J1372" s="287">
        <f>TRUNC(I1372*H1372,2)</f>
        <v>1.55</v>
      </c>
    </row>
    <row r="1373" spans="1:10" ht="13.8" x14ac:dyDescent="0.25">
      <c r="A1373" s="255" t="s">
        <v>4762</v>
      </c>
      <c r="B1373" s="269" t="s">
        <v>5814</v>
      </c>
      <c r="C1373" s="270" t="s">
        <v>6764</v>
      </c>
      <c r="D1373" s="269" t="s">
        <v>170</v>
      </c>
      <c r="E1373" s="269" t="s">
        <v>6765</v>
      </c>
      <c r="F1373" s="271" t="s">
        <v>5822</v>
      </c>
      <c r="G1373" s="272" t="s">
        <v>101</v>
      </c>
      <c r="H1373" s="273">
        <v>7.1000000000000004E-3</v>
      </c>
      <c r="I1373" s="274">
        <v>51.39</v>
      </c>
      <c r="J1373" s="275">
        <f>TRUNC(I1373*H1373,2)</f>
        <v>0.36</v>
      </c>
    </row>
    <row r="1374" spans="1:10" ht="26.4" x14ac:dyDescent="0.25">
      <c r="A1374" s="255" t="s">
        <v>4763</v>
      </c>
      <c r="B1374" s="269" t="s">
        <v>5814</v>
      </c>
      <c r="C1374" s="270" t="s">
        <v>6766</v>
      </c>
      <c r="D1374" s="269" t="s">
        <v>170</v>
      </c>
      <c r="E1374" s="269" t="s">
        <v>6767</v>
      </c>
      <c r="F1374" s="271" t="s">
        <v>5822</v>
      </c>
      <c r="G1374" s="272" t="s">
        <v>101</v>
      </c>
      <c r="H1374" s="273">
        <v>1</v>
      </c>
      <c r="I1374" s="274">
        <v>0.82</v>
      </c>
      <c r="J1374" s="275">
        <f>TRUNC(I1374*H1374,2)</f>
        <v>0.82</v>
      </c>
    </row>
    <row r="1375" spans="1:10" ht="26.4" x14ac:dyDescent="0.25">
      <c r="A1375" s="255" t="s">
        <v>4764</v>
      </c>
      <c r="B1375" s="269" t="s">
        <v>5814</v>
      </c>
      <c r="C1375" s="270" t="s">
        <v>6768</v>
      </c>
      <c r="D1375" s="269" t="s">
        <v>170</v>
      </c>
      <c r="E1375" s="269" t="s">
        <v>6769</v>
      </c>
      <c r="F1375" s="271" t="s">
        <v>5822</v>
      </c>
      <c r="G1375" s="272" t="s">
        <v>101</v>
      </c>
      <c r="H1375" s="273">
        <v>8.0000000000000002E-3</v>
      </c>
      <c r="I1375" s="274">
        <v>58.23</v>
      </c>
      <c r="J1375" s="275">
        <f>TRUNC(I1375*H1375,2)</f>
        <v>0.46</v>
      </c>
    </row>
    <row r="1376" spans="1:10" ht="13.8" x14ac:dyDescent="0.25">
      <c r="A1376" s="255" t="s">
        <v>4765</v>
      </c>
      <c r="B1376" s="269" t="s">
        <v>5814</v>
      </c>
      <c r="C1376" s="270" t="s">
        <v>6718</v>
      </c>
      <c r="D1376" s="269" t="s">
        <v>170</v>
      </c>
      <c r="E1376" s="269" t="s">
        <v>6719</v>
      </c>
      <c r="F1376" s="271" t="s">
        <v>5822</v>
      </c>
      <c r="G1376" s="272" t="s">
        <v>101</v>
      </c>
      <c r="H1376" s="273">
        <v>1.0800000000000001E-2</v>
      </c>
      <c r="I1376" s="274">
        <v>1.7</v>
      </c>
      <c r="J1376" s="275">
        <f>TRUNC(I1376*H1376,2)</f>
        <v>0.01</v>
      </c>
    </row>
    <row r="1377" spans="1:10" ht="13.8" x14ac:dyDescent="0.25">
      <c r="A1377" s="255" t="s">
        <v>4767</v>
      </c>
      <c r="B1377" s="276"/>
      <c r="C1377" s="276"/>
      <c r="D1377" s="276"/>
      <c r="E1377" s="276"/>
      <c r="F1377" s="276"/>
      <c r="G1377" s="276"/>
      <c r="H1377" s="277" t="s">
        <v>6038</v>
      </c>
      <c r="I1377" s="278">
        <v>0</v>
      </c>
      <c r="J1377" s="279">
        <f>SUM(J1370:J1376)</f>
        <v>4.3199999999999994</v>
      </c>
    </row>
    <row r="1378" spans="1:10" ht="13.8" x14ac:dyDescent="0.25">
      <c r="A1378" s="255" t="s">
        <v>4768</v>
      </c>
      <c r="B1378" s="262"/>
      <c r="C1378" s="262"/>
      <c r="D1378" s="262"/>
      <c r="E1378" s="262"/>
      <c r="F1378" s="262"/>
      <c r="G1378" s="262"/>
      <c r="H1378" s="262"/>
      <c r="I1378" s="280"/>
      <c r="J1378" s="262"/>
    </row>
    <row r="1379" spans="1:10" ht="13.8" x14ac:dyDescent="0.25">
      <c r="A1379" s="255" t="s">
        <v>4769</v>
      </c>
      <c r="B1379" s="256" t="s">
        <v>6770</v>
      </c>
      <c r="C1379" s="257" t="s">
        <v>5802</v>
      </c>
      <c r="D1379" s="256" t="s">
        <v>5803</v>
      </c>
      <c r="E1379" s="256" t="s">
        <v>5804</v>
      </c>
      <c r="F1379" s="258" t="s">
        <v>5805</v>
      </c>
      <c r="G1379" s="259" t="s">
        <v>5806</v>
      </c>
      <c r="H1379" s="257" t="s">
        <v>5807</v>
      </c>
      <c r="I1379" s="260" t="s">
        <v>5808</v>
      </c>
      <c r="J1379" s="257" t="s">
        <v>5809</v>
      </c>
    </row>
    <row r="1380" spans="1:10" ht="26.4" x14ac:dyDescent="0.25">
      <c r="A1380" s="255" t="s">
        <v>4770</v>
      </c>
      <c r="B1380" s="262" t="s">
        <v>5810</v>
      </c>
      <c r="C1380" s="263" t="s">
        <v>6771</v>
      </c>
      <c r="D1380" s="262" t="s">
        <v>5812</v>
      </c>
      <c r="E1380" s="262" t="s">
        <v>552</v>
      </c>
      <c r="F1380" s="264">
        <v>8</v>
      </c>
      <c r="G1380" s="265" t="s">
        <v>6185</v>
      </c>
      <c r="H1380" s="266">
        <v>1</v>
      </c>
      <c r="I1380" s="267"/>
      <c r="J1380" s="268"/>
    </row>
    <row r="1381" spans="1:10" ht="26.4" x14ac:dyDescent="0.25">
      <c r="A1381" s="255" t="s">
        <v>4771</v>
      </c>
      <c r="B1381" s="269" t="s">
        <v>5814</v>
      </c>
      <c r="C1381" s="270" t="s">
        <v>5854</v>
      </c>
      <c r="D1381" s="269" t="s">
        <v>5812</v>
      </c>
      <c r="E1381" s="269" t="s">
        <v>5567</v>
      </c>
      <c r="F1381" s="271" t="s">
        <v>5817</v>
      </c>
      <c r="G1381" s="272" t="s">
        <v>33</v>
      </c>
      <c r="H1381" s="273">
        <v>0.18</v>
      </c>
      <c r="I1381" s="274">
        <v>12.28</v>
      </c>
      <c r="J1381" s="275">
        <f>TRUNC(I1381*H1381,2)</f>
        <v>2.21</v>
      </c>
    </row>
    <row r="1382" spans="1:10" ht="26.4" x14ac:dyDescent="0.25">
      <c r="A1382" s="255" t="s">
        <v>4772</v>
      </c>
      <c r="B1382" s="269" t="s">
        <v>5814</v>
      </c>
      <c r="C1382" s="270" t="s">
        <v>5855</v>
      </c>
      <c r="D1382" s="269" t="s">
        <v>5812</v>
      </c>
      <c r="E1382" s="269" t="s">
        <v>5568</v>
      </c>
      <c r="F1382" s="271" t="s">
        <v>5817</v>
      </c>
      <c r="G1382" s="272" t="s">
        <v>33</v>
      </c>
      <c r="H1382" s="273">
        <v>0.16804687500000032</v>
      </c>
      <c r="I1382" s="274">
        <v>18.62</v>
      </c>
      <c r="J1382" s="275">
        <f>TRUNC(I1382*H1382,2)</f>
        <v>3.12</v>
      </c>
    </row>
    <row r="1383" spans="1:10" ht="26.4" x14ac:dyDescent="0.25">
      <c r="A1383" s="255" t="s">
        <v>4773</v>
      </c>
      <c r="B1383" s="269" t="s">
        <v>5814</v>
      </c>
      <c r="C1383" s="270" t="s">
        <v>6019</v>
      </c>
      <c r="D1383" s="269" t="s">
        <v>5812</v>
      </c>
      <c r="E1383" s="269" t="s">
        <v>6020</v>
      </c>
      <c r="F1383" s="271" t="s">
        <v>5822</v>
      </c>
      <c r="G1383" s="272" t="s">
        <v>5573</v>
      </c>
      <c r="H1383" s="273">
        <v>1</v>
      </c>
      <c r="I1383" s="274">
        <v>1.8</v>
      </c>
      <c r="J1383" s="275">
        <f>TRUNC(I1383*H1383,2)</f>
        <v>1.8</v>
      </c>
    </row>
    <row r="1384" spans="1:10" ht="13.8" x14ac:dyDescent="0.25">
      <c r="A1384" s="255" t="s">
        <v>4775</v>
      </c>
      <c r="B1384" s="276"/>
      <c r="C1384" s="276"/>
      <c r="D1384" s="276"/>
      <c r="E1384" s="276"/>
      <c r="F1384" s="276"/>
      <c r="G1384" s="276"/>
      <c r="H1384" s="277" t="s">
        <v>6038</v>
      </c>
      <c r="I1384" s="278">
        <v>0</v>
      </c>
      <c r="J1384" s="279">
        <f>SUM(J1380:J1383)</f>
        <v>7.13</v>
      </c>
    </row>
    <row r="1385" spans="1:10" ht="13.8" x14ac:dyDescent="0.25">
      <c r="A1385" s="255" t="s">
        <v>4776</v>
      </c>
      <c r="B1385" s="262"/>
      <c r="C1385" s="262"/>
      <c r="D1385" s="262"/>
      <c r="E1385" s="262"/>
      <c r="F1385" s="262"/>
      <c r="G1385" s="262"/>
      <c r="H1385" s="262"/>
      <c r="I1385" s="280"/>
      <c r="J1385" s="262"/>
    </row>
    <row r="1386" spans="1:10" ht="13.8" x14ac:dyDescent="0.25">
      <c r="A1386" s="255" t="s">
        <v>4777</v>
      </c>
      <c r="B1386" s="256" t="s">
        <v>6772</v>
      </c>
      <c r="C1386" s="257" t="s">
        <v>5802</v>
      </c>
      <c r="D1386" s="256" t="s">
        <v>5803</v>
      </c>
      <c r="E1386" s="256" t="s">
        <v>5804</v>
      </c>
      <c r="F1386" s="258" t="s">
        <v>5805</v>
      </c>
      <c r="G1386" s="259" t="s">
        <v>5806</v>
      </c>
      <c r="H1386" s="257" t="s">
        <v>5807</v>
      </c>
      <c r="I1386" s="260" t="s">
        <v>5808</v>
      </c>
      <c r="J1386" s="257" t="s">
        <v>5809</v>
      </c>
    </row>
    <row r="1387" spans="1:10" ht="52.8" x14ac:dyDescent="0.25">
      <c r="A1387" s="255" t="s">
        <v>4778</v>
      </c>
      <c r="B1387" s="262" t="s">
        <v>5810</v>
      </c>
      <c r="C1387" s="263" t="s">
        <v>6773</v>
      </c>
      <c r="D1387" s="262" t="s">
        <v>170</v>
      </c>
      <c r="E1387" s="262" t="s">
        <v>6774</v>
      </c>
      <c r="F1387" s="264" t="s">
        <v>6574</v>
      </c>
      <c r="G1387" s="265" t="s">
        <v>101</v>
      </c>
      <c r="H1387" s="266">
        <v>1</v>
      </c>
      <c r="I1387" s="267"/>
      <c r="J1387" s="268"/>
    </row>
    <row r="1388" spans="1:10" ht="26.4" x14ac:dyDescent="0.25">
      <c r="A1388" s="255" t="s">
        <v>4779</v>
      </c>
      <c r="B1388" s="281" t="s">
        <v>6134</v>
      </c>
      <c r="C1388" s="282" t="s">
        <v>6575</v>
      </c>
      <c r="D1388" s="281" t="s">
        <v>170</v>
      </c>
      <c r="E1388" s="281" t="s">
        <v>6576</v>
      </c>
      <c r="F1388" s="283" t="s">
        <v>6140</v>
      </c>
      <c r="G1388" s="284" t="s">
        <v>127</v>
      </c>
      <c r="H1388" s="285">
        <v>0.1047</v>
      </c>
      <c r="I1388" s="286">
        <v>15.9</v>
      </c>
      <c r="J1388" s="287">
        <f>TRUNC(I1388*H1388,2)</f>
        <v>1.66</v>
      </c>
    </row>
    <row r="1389" spans="1:10" ht="26.4" x14ac:dyDescent="0.25">
      <c r="A1389" s="255" t="s">
        <v>4780</v>
      </c>
      <c r="B1389" s="281" t="s">
        <v>6134</v>
      </c>
      <c r="C1389" s="282" t="s">
        <v>6577</v>
      </c>
      <c r="D1389" s="281" t="s">
        <v>170</v>
      </c>
      <c r="E1389" s="281" t="s">
        <v>6578</v>
      </c>
      <c r="F1389" s="283" t="s">
        <v>6140</v>
      </c>
      <c r="G1389" s="284" t="s">
        <v>127</v>
      </c>
      <c r="H1389" s="285">
        <v>0.105049</v>
      </c>
      <c r="I1389" s="286">
        <v>22.06</v>
      </c>
      <c r="J1389" s="287">
        <f>TRUNC(I1389*H1389,2)</f>
        <v>2.31</v>
      </c>
    </row>
    <row r="1390" spans="1:10" ht="13.8" x14ac:dyDescent="0.25">
      <c r="A1390" s="255" t="s">
        <v>4781</v>
      </c>
      <c r="B1390" s="269" t="s">
        <v>5814</v>
      </c>
      <c r="C1390" s="270" t="s">
        <v>6764</v>
      </c>
      <c r="D1390" s="269" t="s">
        <v>170</v>
      </c>
      <c r="E1390" s="269" t="s">
        <v>6765</v>
      </c>
      <c r="F1390" s="271" t="s">
        <v>5822</v>
      </c>
      <c r="G1390" s="272" t="s">
        <v>101</v>
      </c>
      <c r="H1390" s="273">
        <v>1.18E-2</v>
      </c>
      <c r="I1390" s="274">
        <v>51.39</v>
      </c>
      <c r="J1390" s="275">
        <f>TRUNC(I1390*H1390,2)</f>
        <v>0.6</v>
      </c>
    </row>
    <row r="1391" spans="1:10" ht="26.4" x14ac:dyDescent="0.25">
      <c r="A1391" s="255" t="s">
        <v>4782</v>
      </c>
      <c r="B1391" s="269" t="s">
        <v>5814</v>
      </c>
      <c r="C1391" s="270" t="s">
        <v>6775</v>
      </c>
      <c r="D1391" s="269" t="s">
        <v>170</v>
      </c>
      <c r="E1391" s="269" t="s">
        <v>6776</v>
      </c>
      <c r="F1391" s="271" t="s">
        <v>5822</v>
      </c>
      <c r="G1391" s="272" t="s">
        <v>101</v>
      </c>
      <c r="H1391" s="273">
        <v>1</v>
      </c>
      <c r="I1391" s="274">
        <v>6.7</v>
      </c>
      <c r="J1391" s="275">
        <f>TRUNC(I1391*H1391,2)</f>
        <v>6.7</v>
      </c>
    </row>
    <row r="1392" spans="1:10" ht="26.4" x14ac:dyDescent="0.25">
      <c r="A1392" s="255" t="s">
        <v>4783</v>
      </c>
      <c r="B1392" s="269" t="s">
        <v>5814</v>
      </c>
      <c r="C1392" s="270" t="s">
        <v>6768</v>
      </c>
      <c r="D1392" s="269" t="s">
        <v>170</v>
      </c>
      <c r="E1392" s="269" t="s">
        <v>6769</v>
      </c>
      <c r="F1392" s="271" t="s">
        <v>5822</v>
      </c>
      <c r="G1392" s="272" t="s">
        <v>101</v>
      </c>
      <c r="H1392" s="273">
        <v>1.4E-2</v>
      </c>
      <c r="I1392" s="274">
        <v>58.23</v>
      </c>
      <c r="J1392" s="275">
        <f>TRUNC(I1392*H1392,2)</f>
        <v>0.81</v>
      </c>
    </row>
    <row r="1393" spans="1:10" ht="13.8" x14ac:dyDescent="0.25">
      <c r="A1393" s="255" t="s">
        <v>4784</v>
      </c>
      <c r="B1393" s="269" t="s">
        <v>5814</v>
      </c>
      <c r="C1393" s="270" t="s">
        <v>6718</v>
      </c>
      <c r="D1393" s="269" t="s">
        <v>170</v>
      </c>
      <c r="E1393" s="269" t="s">
        <v>6719</v>
      </c>
      <c r="F1393" s="271" t="s">
        <v>5822</v>
      </c>
      <c r="G1393" s="272" t="s">
        <v>101</v>
      </c>
      <c r="H1393" s="273">
        <v>1.5699999999999999E-2</v>
      </c>
      <c r="I1393" s="274">
        <v>1.7</v>
      </c>
      <c r="J1393" s="275">
        <f>TRUNC(I1393*H1393,2)</f>
        <v>0.02</v>
      </c>
    </row>
    <row r="1394" spans="1:10" ht="13.8" x14ac:dyDescent="0.25">
      <c r="A1394" s="255" t="s">
        <v>4786</v>
      </c>
      <c r="B1394" s="276"/>
      <c r="C1394" s="276"/>
      <c r="D1394" s="276"/>
      <c r="E1394" s="276"/>
      <c r="F1394" s="276"/>
      <c r="G1394" s="276"/>
      <c r="H1394" s="277" t="s">
        <v>6038</v>
      </c>
      <c r="I1394" s="278">
        <v>0</v>
      </c>
      <c r="J1394" s="279">
        <f>SUM(J1387:J1393)</f>
        <v>12.1</v>
      </c>
    </row>
    <row r="1395" spans="1:10" ht="13.8" x14ac:dyDescent="0.25">
      <c r="A1395" s="255" t="s">
        <v>4787</v>
      </c>
      <c r="B1395" s="262"/>
      <c r="C1395" s="262"/>
      <c r="D1395" s="262"/>
      <c r="E1395" s="262"/>
      <c r="F1395" s="262"/>
      <c r="G1395" s="262"/>
      <c r="H1395" s="262"/>
      <c r="I1395" s="280"/>
      <c r="J1395" s="262"/>
    </row>
    <row r="1396" spans="1:10" ht="13.8" x14ac:dyDescent="0.25">
      <c r="A1396" s="255" t="s">
        <v>4788</v>
      </c>
      <c r="B1396" s="256" t="s">
        <v>6777</v>
      </c>
      <c r="C1396" s="257" t="s">
        <v>5802</v>
      </c>
      <c r="D1396" s="256" t="s">
        <v>5803</v>
      </c>
      <c r="E1396" s="256" t="s">
        <v>5804</v>
      </c>
      <c r="F1396" s="258" t="s">
        <v>5805</v>
      </c>
      <c r="G1396" s="259" t="s">
        <v>5806</v>
      </c>
      <c r="H1396" s="257" t="s">
        <v>5807</v>
      </c>
      <c r="I1396" s="260" t="s">
        <v>5808</v>
      </c>
      <c r="J1396" s="257" t="s">
        <v>5809</v>
      </c>
    </row>
    <row r="1397" spans="1:10" ht="26.4" x14ac:dyDescent="0.25">
      <c r="A1397" s="255" t="s">
        <v>4789</v>
      </c>
      <c r="B1397" s="262" t="s">
        <v>5810</v>
      </c>
      <c r="C1397" s="263" t="s">
        <v>6778</v>
      </c>
      <c r="D1397" s="262" t="s">
        <v>5812</v>
      </c>
      <c r="E1397" s="262" t="s">
        <v>555</v>
      </c>
      <c r="F1397" s="264">
        <v>8</v>
      </c>
      <c r="G1397" s="265" t="s">
        <v>6185</v>
      </c>
      <c r="H1397" s="266">
        <v>1</v>
      </c>
      <c r="I1397" s="267"/>
      <c r="J1397" s="268"/>
    </row>
    <row r="1398" spans="1:10" ht="26.4" x14ac:dyDescent="0.25">
      <c r="A1398" s="255" t="s">
        <v>4790</v>
      </c>
      <c r="B1398" s="269" t="s">
        <v>5814</v>
      </c>
      <c r="C1398" s="270" t="s">
        <v>5854</v>
      </c>
      <c r="D1398" s="269" t="s">
        <v>5812</v>
      </c>
      <c r="E1398" s="269" t="s">
        <v>5567</v>
      </c>
      <c r="F1398" s="271" t="s">
        <v>5817</v>
      </c>
      <c r="G1398" s="272" t="s">
        <v>33</v>
      </c>
      <c r="H1398" s="273">
        <v>0.37</v>
      </c>
      <c r="I1398" s="274">
        <v>12.28</v>
      </c>
      <c r="J1398" s="275">
        <f>TRUNC(I1398*H1398,2)</f>
        <v>4.54</v>
      </c>
    </row>
    <row r="1399" spans="1:10" ht="26.4" x14ac:dyDescent="0.25">
      <c r="A1399" s="255" t="s">
        <v>4791</v>
      </c>
      <c r="B1399" s="269" t="s">
        <v>5814</v>
      </c>
      <c r="C1399" s="270" t="s">
        <v>5855</v>
      </c>
      <c r="D1399" s="269" t="s">
        <v>5812</v>
      </c>
      <c r="E1399" s="269" t="s">
        <v>5568</v>
      </c>
      <c r="F1399" s="271" t="s">
        <v>5817</v>
      </c>
      <c r="G1399" s="272" t="s">
        <v>33</v>
      </c>
      <c r="H1399" s="273">
        <v>0.34545666666666763</v>
      </c>
      <c r="I1399" s="274">
        <v>18.62</v>
      </c>
      <c r="J1399" s="275">
        <f>TRUNC(I1399*H1399,2)</f>
        <v>6.43</v>
      </c>
    </row>
    <row r="1400" spans="1:10" ht="26.4" x14ac:dyDescent="0.25">
      <c r="A1400" s="255" t="s">
        <v>4792</v>
      </c>
      <c r="B1400" s="269" t="s">
        <v>5814</v>
      </c>
      <c r="C1400" s="270" t="s">
        <v>6779</v>
      </c>
      <c r="D1400" s="269" t="s">
        <v>5812</v>
      </c>
      <c r="E1400" s="269" t="s">
        <v>6780</v>
      </c>
      <c r="F1400" s="271" t="s">
        <v>5822</v>
      </c>
      <c r="G1400" s="272" t="s">
        <v>5573</v>
      </c>
      <c r="H1400" s="273">
        <v>1</v>
      </c>
      <c r="I1400" s="274">
        <v>89.04</v>
      </c>
      <c r="J1400" s="275">
        <f>TRUNC(I1400*H1400,2)</f>
        <v>89.04</v>
      </c>
    </row>
    <row r="1401" spans="1:10" ht="13.8" x14ac:dyDescent="0.25">
      <c r="A1401" s="255" t="s">
        <v>4794</v>
      </c>
      <c r="B1401" s="276"/>
      <c r="C1401" s="276"/>
      <c r="D1401" s="276"/>
      <c r="E1401" s="276"/>
      <c r="F1401" s="276"/>
      <c r="G1401" s="276"/>
      <c r="H1401" s="277" t="s">
        <v>6038</v>
      </c>
      <c r="I1401" s="278">
        <v>0</v>
      </c>
      <c r="J1401" s="279">
        <f>SUM(J1397:J1400)</f>
        <v>100.01</v>
      </c>
    </row>
    <row r="1402" spans="1:10" ht="13.8" x14ac:dyDescent="0.25">
      <c r="A1402" s="255" t="s">
        <v>4795</v>
      </c>
      <c r="B1402" s="262"/>
      <c r="C1402" s="262"/>
      <c r="D1402" s="262"/>
      <c r="E1402" s="262"/>
      <c r="F1402" s="262"/>
      <c r="G1402" s="262"/>
      <c r="H1402" s="262"/>
      <c r="I1402" s="280"/>
      <c r="J1402" s="262"/>
    </row>
    <row r="1403" spans="1:10" ht="13.8" x14ac:dyDescent="0.25">
      <c r="A1403" s="255" t="s">
        <v>4796</v>
      </c>
      <c r="B1403" s="256" t="s">
        <v>6781</v>
      </c>
      <c r="C1403" s="257" t="s">
        <v>5802</v>
      </c>
      <c r="D1403" s="256" t="s">
        <v>5803</v>
      </c>
      <c r="E1403" s="256" t="s">
        <v>5804</v>
      </c>
      <c r="F1403" s="258" t="s">
        <v>5805</v>
      </c>
      <c r="G1403" s="259" t="s">
        <v>5806</v>
      </c>
      <c r="H1403" s="257" t="s">
        <v>5807</v>
      </c>
      <c r="I1403" s="260" t="s">
        <v>5808</v>
      </c>
      <c r="J1403" s="257" t="s">
        <v>5809</v>
      </c>
    </row>
    <row r="1404" spans="1:10" ht="26.4" x14ac:dyDescent="0.25">
      <c r="A1404" s="255" t="s">
        <v>4797</v>
      </c>
      <c r="B1404" s="262" t="s">
        <v>5810</v>
      </c>
      <c r="C1404" s="263" t="s">
        <v>6782</v>
      </c>
      <c r="D1404" s="262" t="s">
        <v>5812</v>
      </c>
      <c r="E1404" s="262" t="s">
        <v>557</v>
      </c>
      <c r="F1404" s="264">
        <v>8</v>
      </c>
      <c r="G1404" s="265" t="s">
        <v>6185</v>
      </c>
      <c r="H1404" s="266">
        <v>1</v>
      </c>
      <c r="I1404" s="267"/>
      <c r="J1404" s="268"/>
    </row>
    <row r="1405" spans="1:10" ht="26.4" x14ac:dyDescent="0.25">
      <c r="A1405" s="255" t="s">
        <v>4798</v>
      </c>
      <c r="B1405" s="269" t="s">
        <v>5814</v>
      </c>
      <c r="C1405" s="270" t="s">
        <v>5854</v>
      </c>
      <c r="D1405" s="269" t="s">
        <v>5812</v>
      </c>
      <c r="E1405" s="269" t="s">
        <v>5567</v>
      </c>
      <c r="F1405" s="271" t="s">
        <v>5817</v>
      </c>
      <c r="G1405" s="272" t="s">
        <v>33</v>
      </c>
      <c r="H1405" s="273">
        <v>0.114</v>
      </c>
      <c r="I1405" s="274">
        <v>12.28</v>
      </c>
      <c r="J1405" s="275">
        <f>TRUNC(I1405*H1405,2)</f>
        <v>1.39</v>
      </c>
    </row>
    <row r="1406" spans="1:10" ht="26.4" x14ac:dyDescent="0.25">
      <c r="A1406" s="255" t="s">
        <v>4799</v>
      </c>
      <c r="B1406" s="269" t="s">
        <v>5814</v>
      </c>
      <c r="C1406" s="270" t="s">
        <v>5855</v>
      </c>
      <c r="D1406" s="269" t="s">
        <v>5812</v>
      </c>
      <c r="E1406" s="269" t="s">
        <v>5568</v>
      </c>
      <c r="F1406" s="271" t="s">
        <v>5817</v>
      </c>
      <c r="G1406" s="272" t="s">
        <v>33</v>
      </c>
      <c r="H1406" s="273">
        <v>0.1076781818181816</v>
      </c>
      <c r="I1406" s="274">
        <v>18.62</v>
      </c>
      <c r="J1406" s="275">
        <f>TRUNC(I1406*H1406,2)</f>
        <v>2</v>
      </c>
    </row>
    <row r="1407" spans="1:10" ht="26.4" x14ac:dyDescent="0.25">
      <c r="A1407" s="255" t="s">
        <v>4800</v>
      </c>
      <c r="B1407" s="269" t="s">
        <v>5814</v>
      </c>
      <c r="C1407" s="270" t="s">
        <v>6735</v>
      </c>
      <c r="D1407" s="269" t="s">
        <v>5812</v>
      </c>
      <c r="E1407" s="269" t="s">
        <v>5586</v>
      </c>
      <c r="F1407" s="271" t="s">
        <v>5822</v>
      </c>
      <c r="G1407" s="272" t="s">
        <v>5587</v>
      </c>
      <c r="H1407" s="273">
        <v>0.39</v>
      </c>
      <c r="I1407" s="274">
        <v>0.38</v>
      </c>
      <c r="J1407" s="275">
        <f>TRUNC(I1407*H1407,2)</f>
        <v>0.14000000000000001</v>
      </c>
    </row>
    <row r="1408" spans="1:10" ht="26.4" x14ac:dyDescent="0.25">
      <c r="A1408" s="255" t="s">
        <v>4801</v>
      </c>
      <c r="B1408" s="269" t="s">
        <v>5814</v>
      </c>
      <c r="C1408" s="270" t="s">
        <v>6783</v>
      </c>
      <c r="D1408" s="269" t="s">
        <v>5812</v>
      </c>
      <c r="E1408" s="269" t="s">
        <v>6784</v>
      </c>
      <c r="F1408" s="271" t="s">
        <v>5822</v>
      </c>
      <c r="G1408" s="272" t="s">
        <v>5573</v>
      </c>
      <c r="H1408" s="273">
        <v>1</v>
      </c>
      <c r="I1408" s="274">
        <v>5.51</v>
      </c>
      <c r="J1408" s="275">
        <f>TRUNC(I1408*H1408,2)</f>
        <v>5.51</v>
      </c>
    </row>
    <row r="1409" spans="1:10" ht="13.8" x14ac:dyDescent="0.25">
      <c r="A1409" s="255" t="s">
        <v>4803</v>
      </c>
      <c r="B1409" s="276"/>
      <c r="C1409" s="276"/>
      <c r="D1409" s="276"/>
      <c r="E1409" s="276"/>
      <c r="F1409" s="276"/>
      <c r="G1409" s="276"/>
      <c r="H1409" s="277" t="s">
        <v>6038</v>
      </c>
      <c r="I1409" s="278">
        <v>0</v>
      </c>
      <c r="J1409" s="279">
        <f>SUM(J1404:J1408)</f>
        <v>9.0399999999999991</v>
      </c>
    </row>
    <row r="1410" spans="1:10" ht="13.8" x14ac:dyDescent="0.25">
      <c r="A1410" s="255" t="s">
        <v>4804</v>
      </c>
      <c r="B1410" s="262"/>
      <c r="C1410" s="262"/>
      <c r="D1410" s="262"/>
      <c r="E1410" s="262"/>
      <c r="F1410" s="262"/>
      <c r="G1410" s="262"/>
      <c r="H1410" s="262"/>
      <c r="I1410" s="280"/>
      <c r="J1410" s="262"/>
    </row>
    <row r="1411" spans="1:10" ht="13.8" x14ac:dyDescent="0.25">
      <c r="A1411" s="255" t="s">
        <v>4805</v>
      </c>
      <c r="B1411" s="256" t="s">
        <v>6785</v>
      </c>
      <c r="C1411" s="257" t="s">
        <v>5802</v>
      </c>
      <c r="D1411" s="256" t="s">
        <v>5803</v>
      </c>
      <c r="E1411" s="256" t="s">
        <v>5804</v>
      </c>
      <c r="F1411" s="258" t="s">
        <v>5805</v>
      </c>
      <c r="G1411" s="259" t="s">
        <v>5806</v>
      </c>
      <c r="H1411" s="257" t="s">
        <v>5807</v>
      </c>
      <c r="I1411" s="260" t="s">
        <v>5808</v>
      </c>
      <c r="J1411" s="257" t="s">
        <v>5809</v>
      </c>
    </row>
    <row r="1412" spans="1:10" ht="26.4" x14ac:dyDescent="0.25">
      <c r="A1412" s="255" t="s">
        <v>4806</v>
      </c>
      <c r="B1412" s="262" t="s">
        <v>5810</v>
      </c>
      <c r="C1412" s="263" t="s">
        <v>6786</v>
      </c>
      <c r="D1412" s="262" t="s">
        <v>5812</v>
      </c>
      <c r="E1412" s="262" t="s">
        <v>561</v>
      </c>
      <c r="F1412" s="264">
        <v>8</v>
      </c>
      <c r="G1412" s="265" t="s">
        <v>6185</v>
      </c>
      <c r="H1412" s="266">
        <v>1</v>
      </c>
      <c r="I1412" s="267"/>
      <c r="J1412" s="268"/>
    </row>
    <row r="1413" spans="1:10" ht="26.4" x14ac:dyDescent="0.25">
      <c r="A1413" s="255" t="s">
        <v>4807</v>
      </c>
      <c r="B1413" s="269" t="s">
        <v>5814</v>
      </c>
      <c r="C1413" s="270" t="s">
        <v>5854</v>
      </c>
      <c r="D1413" s="269" t="s">
        <v>5812</v>
      </c>
      <c r="E1413" s="269" t="s">
        <v>5567</v>
      </c>
      <c r="F1413" s="271" t="s">
        <v>5817</v>
      </c>
      <c r="G1413" s="272" t="s">
        <v>33</v>
      </c>
      <c r="H1413" s="273">
        <v>0.19</v>
      </c>
      <c r="I1413" s="274">
        <v>12.28</v>
      </c>
      <c r="J1413" s="275">
        <f>TRUNC(I1413*H1413,2)</f>
        <v>2.33</v>
      </c>
    </row>
    <row r="1414" spans="1:10" ht="26.4" x14ac:dyDescent="0.25">
      <c r="A1414" s="255" t="s">
        <v>4808</v>
      </c>
      <c r="B1414" s="269" t="s">
        <v>5814</v>
      </c>
      <c r="C1414" s="270" t="s">
        <v>5855</v>
      </c>
      <c r="D1414" s="269" t="s">
        <v>5812</v>
      </c>
      <c r="E1414" s="269" t="s">
        <v>5568</v>
      </c>
      <c r="F1414" s="271" t="s">
        <v>5817</v>
      </c>
      <c r="G1414" s="272" t="s">
        <v>33</v>
      </c>
      <c r="H1414" s="273">
        <v>0.1769279999999997</v>
      </c>
      <c r="I1414" s="274">
        <v>18.62</v>
      </c>
      <c r="J1414" s="275">
        <f>TRUNC(I1414*H1414,2)</f>
        <v>3.29</v>
      </c>
    </row>
    <row r="1415" spans="1:10" ht="26.4" x14ac:dyDescent="0.25">
      <c r="A1415" s="255" t="s">
        <v>4809</v>
      </c>
      <c r="B1415" s="269" t="s">
        <v>5814</v>
      </c>
      <c r="C1415" s="270" t="s">
        <v>6012</v>
      </c>
      <c r="D1415" s="269" t="s">
        <v>5812</v>
      </c>
      <c r="E1415" s="269" t="s">
        <v>561</v>
      </c>
      <c r="F1415" s="271" t="s">
        <v>5822</v>
      </c>
      <c r="G1415" s="272" t="s">
        <v>5573</v>
      </c>
      <c r="H1415" s="273">
        <v>1</v>
      </c>
      <c r="I1415" s="274">
        <v>1.1299999999999999</v>
      </c>
      <c r="J1415" s="275">
        <f>TRUNC(I1415*H1415,2)</f>
        <v>1.1299999999999999</v>
      </c>
    </row>
    <row r="1416" spans="1:10" ht="13.8" x14ac:dyDescent="0.25">
      <c r="A1416" s="255" t="s">
        <v>4811</v>
      </c>
      <c r="B1416" s="276"/>
      <c r="C1416" s="276"/>
      <c r="D1416" s="276"/>
      <c r="E1416" s="276"/>
      <c r="F1416" s="276"/>
      <c r="G1416" s="276"/>
      <c r="H1416" s="277" t="s">
        <v>6038</v>
      </c>
      <c r="I1416" s="278">
        <v>0</v>
      </c>
      <c r="J1416" s="279">
        <f>SUM(J1412:J1415)</f>
        <v>6.75</v>
      </c>
    </row>
    <row r="1417" spans="1:10" ht="13.8" x14ac:dyDescent="0.25">
      <c r="A1417" s="255" t="s">
        <v>4812</v>
      </c>
      <c r="B1417" s="262"/>
      <c r="C1417" s="262"/>
      <c r="D1417" s="262"/>
      <c r="E1417" s="262"/>
      <c r="F1417" s="262"/>
      <c r="G1417" s="262"/>
      <c r="H1417" s="262"/>
      <c r="I1417" s="280"/>
      <c r="J1417" s="262"/>
    </row>
    <row r="1418" spans="1:10" ht="13.8" x14ac:dyDescent="0.25">
      <c r="A1418" s="255" t="s">
        <v>4813</v>
      </c>
      <c r="B1418" s="256" t="s">
        <v>6787</v>
      </c>
      <c r="C1418" s="257" t="s">
        <v>5802</v>
      </c>
      <c r="D1418" s="256" t="s">
        <v>5803</v>
      </c>
      <c r="E1418" s="256" t="s">
        <v>5804</v>
      </c>
      <c r="F1418" s="258" t="s">
        <v>5805</v>
      </c>
      <c r="G1418" s="259" t="s">
        <v>5806</v>
      </c>
      <c r="H1418" s="257" t="s">
        <v>5807</v>
      </c>
      <c r="I1418" s="260" t="s">
        <v>5808</v>
      </c>
      <c r="J1418" s="257" t="s">
        <v>5809</v>
      </c>
    </row>
    <row r="1419" spans="1:10" ht="26.4" x14ac:dyDescent="0.25">
      <c r="A1419" s="255" t="s">
        <v>4814</v>
      </c>
      <c r="B1419" s="262" t="s">
        <v>5810</v>
      </c>
      <c r="C1419" s="263" t="s">
        <v>6788</v>
      </c>
      <c r="D1419" s="262" t="s">
        <v>5812</v>
      </c>
      <c r="E1419" s="262" t="s">
        <v>563</v>
      </c>
      <c r="F1419" s="264">
        <v>8</v>
      </c>
      <c r="G1419" s="265" t="s">
        <v>6185</v>
      </c>
      <c r="H1419" s="266">
        <v>1</v>
      </c>
      <c r="I1419" s="267"/>
      <c r="J1419" s="268"/>
    </row>
    <row r="1420" spans="1:10" ht="26.4" x14ac:dyDescent="0.25">
      <c r="A1420" s="255" t="s">
        <v>4815</v>
      </c>
      <c r="B1420" s="269" t="s">
        <v>5814</v>
      </c>
      <c r="C1420" s="270" t="s">
        <v>5854</v>
      </c>
      <c r="D1420" s="269" t="s">
        <v>5812</v>
      </c>
      <c r="E1420" s="269" t="s">
        <v>5567</v>
      </c>
      <c r="F1420" s="271" t="s">
        <v>5817</v>
      </c>
      <c r="G1420" s="272" t="s">
        <v>33</v>
      </c>
      <c r="H1420" s="273">
        <v>0.19</v>
      </c>
      <c r="I1420" s="274">
        <v>12.28</v>
      </c>
      <c r="J1420" s="275">
        <f>TRUNC(I1420*H1420,2)</f>
        <v>2.33</v>
      </c>
    </row>
    <row r="1421" spans="1:10" ht="26.4" x14ac:dyDescent="0.25">
      <c r="A1421" s="255" t="s">
        <v>4816</v>
      </c>
      <c r="B1421" s="269" t="s">
        <v>5814</v>
      </c>
      <c r="C1421" s="270" t="s">
        <v>5855</v>
      </c>
      <c r="D1421" s="269" t="s">
        <v>5812</v>
      </c>
      <c r="E1421" s="269" t="s">
        <v>5568</v>
      </c>
      <c r="F1421" s="271" t="s">
        <v>5817</v>
      </c>
      <c r="G1421" s="272" t="s">
        <v>33</v>
      </c>
      <c r="H1421" s="273">
        <v>0.17692799999999959</v>
      </c>
      <c r="I1421" s="274">
        <v>18.62</v>
      </c>
      <c r="J1421" s="275">
        <f>TRUNC(I1421*H1421,2)</f>
        <v>3.29</v>
      </c>
    </row>
    <row r="1422" spans="1:10" ht="26.4" x14ac:dyDescent="0.25">
      <c r="A1422" s="255" t="s">
        <v>4817</v>
      </c>
      <c r="B1422" s="269" t="s">
        <v>5814</v>
      </c>
      <c r="C1422" s="270" t="s">
        <v>6789</v>
      </c>
      <c r="D1422" s="269" t="s">
        <v>5812</v>
      </c>
      <c r="E1422" s="269" t="s">
        <v>563</v>
      </c>
      <c r="F1422" s="271" t="s">
        <v>5822</v>
      </c>
      <c r="G1422" s="272" t="s">
        <v>5573</v>
      </c>
      <c r="H1422" s="273">
        <v>1</v>
      </c>
      <c r="I1422" s="274">
        <v>3.74</v>
      </c>
      <c r="J1422" s="275">
        <f>TRUNC(I1422*H1422,2)</f>
        <v>3.74</v>
      </c>
    </row>
    <row r="1423" spans="1:10" ht="13.8" x14ac:dyDescent="0.25">
      <c r="A1423" s="255" t="s">
        <v>4819</v>
      </c>
      <c r="B1423" s="276"/>
      <c r="C1423" s="276"/>
      <c r="D1423" s="276"/>
      <c r="E1423" s="276"/>
      <c r="F1423" s="276"/>
      <c r="G1423" s="276"/>
      <c r="H1423" s="277" t="s">
        <v>6038</v>
      </c>
      <c r="I1423" s="278">
        <v>0</v>
      </c>
      <c r="J1423" s="279">
        <f>SUM(J1419:J1422)</f>
        <v>9.36</v>
      </c>
    </row>
    <row r="1424" spans="1:10" ht="13.8" x14ac:dyDescent="0.25">
      <c r="A1424" s="255" t="s">
        <v>4820</v>
      </c>
      <c r="B1424" s="262"/>
      <c r="C1424" s="262"/>
      <c r="D1424" s="262"/>
      <c r="E1424" s="262"/>
      <c r="F1424" s="262"/>
      <c r="G1424" s="262"/>
      <c r="H1424" s="262"/>
      <c r="I1424" s="280"/>
      <c r="J1424" s="262"/>
    </row>
    <row r="1425" spans="1:10" ht="13.8" x14ac:dyDescent="0.25">
      <c r="A1425" s="255" t="s">
        <v>4821</v>
      </c>
      <c r="B1425" s="256" t="s">
        <v>6790</v>
      </c>
      <c r="C1425" s="257" t="s">
        <v>5802</v>
      </c>
      <c r="D1425" s="256" t="s">
        <v>5803</v>
      </c>
      <c r="E1425" s="256" t="s">
        <v>5804</v>
      </c>
      <c r="F1425" s="258" t="s">
        <v>5805</v>
      </c>
      <c r="G1425" s="259" t="s">
        <v>5806</v>
      </c>
      <c r="H1425" s="257" t="s">
        <v>5807</v>
      </c>
      <c r="I1425" s="260" t="s">
        <v>5808</v>
      </c>
      <c r="J1425" s="257" t="s">
        <v>5809</v>
      </c>
    </row>
    <row r="1426" spans="1:10" ht="26.4" x14ac:dyDescent="0.25">
      <c r="A1426" s="255" t="s">
        <v>4822</v>
      </c>
      <c r="B1426" s="262" t="s">
        <v>5810</v>
      </c>
      <c r="C1426" s="263" t="s">
        <v>6791</v>
      </c>
      <c r="D1426" s="262" t="s">
        <v>5812</v>
      </c>
      <c r="E1426" s="262" t="s">
        <v>565</v>
      </c>
      <c r="F1426" s="264">
        <v>8</v>
      </c>
      <c r="G1426" s="265" t="s">
        <v>6185</v>
      </c>
      <c r="H1426" s="266">
        <v>1</v>
      </c>
      <c r="I1426" s="267"/>
      <c r="J1426" s="268"/>
    </row>
    <row r="1427" spans="1:10" ht="26.4" x14ac:dyDescent="0.25">
      <c r="A1427" s="255" t="s">
        <v>4823</v>
      </c>
      <c r="B1427" s="269" t="s">
        <v>5814</v>
      </c>
      <c r="C1427" s="270" t="s">
        <v>5854</v>
      </c>
      <c r="D1427" s="269" t="s">
        <v>5812</v>
      </c>
      <c r="E1427" s="269" t="s">
        <v>5567</v>
      </c>
      <c r="F1427" s="271" t="s">
        <v>5817</v>
      </c>
      <c r="G1427" s="272" t="s">
        <v>33</v>
      </c>
      <c r="H1427" s="273">
        <v>0.3</v>
      </c>
      <c r="I1427" s="274">
        <v>12.28</v>
      </c>
      <c r="J1427" s="275">
        <f>TRUNC(I1427*H1427,2)</f>
        <v>3.68</v>
      </c>
    </row>
    <row r="1428" spans="1:10" ht="26.4" x14ac:dyDescent="0.25">
      <c r="A1428" s="255" t="s">
        <v>4824</v>
      </c>
      <c r="B1428" s="269" t="s">
        <v>5814</v>
      </c>
      <c r="C1428" s="270" t="s">
        <v>5855</v>
      </c>
      <c r="D1428" s="269" t="s">
        <v>5812</v>
      </c>
      <c r="E1428" s="269" t="s">
        <v>5568</v>
      </c>
      <c r="F1428" s="271" t="s">
        <v>5817</v>
      </c>
      <c r="G1428" s="272" t="s">
        <v>33</v>
      </c>
      <c r="H1428" s="273">
        <v>0.27993333333333187</v>
      </c>
      <c r="I1428" s="274">
        <v>18.62</v>
      </c>
      <c r="J1428" s="275">
        <f>TRUNC(I1428*H1428,2)</f>
        <v>5.21</v>
      </c>
    </row>
    <row r="1429" spans="1:10" ht="26.4" x14ac:dyDescent="0.25">
      <c r="A1429" s="255" t="s">
        <v>4825</v>
      </c>
      <c r="B1429" s="269" t="s">
        <v>5814</v>
      </c>
      <c r="C1429" s="270" t="s">
        <v>6792</v>
      </c>
      <c r="D1429" s="269" t="s">
        <v>5812</v>
      </c>
      <c r="E1429" s="269" t="s">
        <v>6793</v>
      </c>
      <c r="F1429" s="271" t="s">
        <v>5822</v>
      </c>
      <c r="G1429" s="272" t="s">
        <v>5573</v>
      </c>
      <c r="H1429" s="273">
        <v>1</v>
      </c>
      <c r="I1429" s="274">
        <v>23.94</v>
      </c>
      <c r="J1429" s="275">
        <f>TRUNC(I1429*H1429,2)</f>
        <v>23.94</v>
      </c>
    </row>
    <row r="1430" spans="1:10" ht="13.8" x14ac:dyDescent="0.25">
      <c r="A1430" s="255" t="s">
        <v>4827</v>
      </c>
      <c r="B1430" s="276"/>
      <c r="C1430" s="276"/>
      <c r="D1430" s="276"/>
      <c r="E1430" s="276"/>
      <c r="F1430" s="276"/>
      <c r="G1430" s="276"/>
      <c r="H1430" s="277" t="s">
        <v>6038</v>
      </c>
      <c r="I1430" s="278">
        <v>0</v>
      </c>
      <c r="J1430" s="279">
        <f>SUM(J1426:J1429)</f>
        <v>32.83</v>
      </c>
    </row>
    <row r="1431" spans="1:10" ht="13.8" x14ac:dyDescent="0.25">
      <c r="A1431" s="255" t="s">
        <v>4828</v>
      </c>
      <c r="B1431" s="262"/>
      <c r="C1431" s="262"/>
      <c r="D1431" s="262"/>
      <c r="E1431" s="262"/>
      <c r="F1431" s="262"/>
      <c r="G1431" s="262"/>
      <c r="H1431" s="262"/>
      <c r="I1431" s="280"/>
      <c r="J1431" s="262"/>
    </row>
    <row r="1432" spans="1:10" ht="13.8" x14ac:dyDescent="0.25">
      <c r="A1432" s="255" t="s">
        <v>4829</v>
      </c>
      <c r="B1432" s="256" t="s">
        <v>6794</v>
      </c>
      <c r="C1432" s="257" t="s">
        <v>5802</v>
      </c>
      <c r="D1432" s="256" t="s">
        <v>5803</v>
      </c>
      <c r="E1432" s="256" t="s">
        <v>5804</v>
      </c>
      <c r="F1432" s="258" t="s">
        <v>5805</v>
      </c>
      <c r="G1432" s="259" t="s">
        <v>5806</v>
      </c>
      <c r="H1432" s="257" t="s">
        <v>5807</v>
      </c>
      <c r="I1432" s="260" t="s">
        <v>5808</v>
      </c>
      <c r="J1432" s="257" t="s">
        <v>5809</v>
      </c>
    </row>
    <row r="1433" spans="1:10" ht="26.4" x14ac:dyDescent="0.25">
      <c r="A1433" s="255" t="s">
        <v>4830</v>
      </c>
      <c r="B1433" s="262" t="s">
        <v>5810</v>
      </c>
      <c r="C1433" s="263" t="s">
        <v>6795</v>
      </c>
      <c r="D1433" s="262" t="s">
        <v>5812</v>
      </c>
      <c r="E1433" s="262" t="s">
        <v>570</v>
      </c>
      <c r="F1433" s="264">
        <v>8</v>
      </c>
      <c r="G1433" s="265" t="s">
        <v>6185</v>
      </c>
      <c r="H1433" s="266">
        <v>1</v>
      </c>
      <c r="I1433" s="267"/>
      <c r="J1433" s="268"/>
    </row>
    <row r="1434" spans="1:10" ht="26.4" x14ac:dyDescent="0.25">
      <c r="A1434" s="255" t="s">
        <v>4831</v>
      </c>
      <c r="B1434" s="269" t="s">
        <v>5814</v>
      </c>
      <c r="C1434" s="270" t="s">
        <v>5854</v>
      </c>
      <c r="D1434" s="269" t="s">
        <v>5812</v>
      </c>
      <c r="E1434" s="269" t="s">
        <v>5567</v>
      </c>
      <c r="F1434" s="271" t="s">
        <v>5817</v>
      </c>
      <c r="G1434" s="272" t="s">
        <v>33</v>
      </c>
      <c r="H1434" s="273">
        <v>0.45</v>
      </c>
      <c r="I1434" s="274">
        <v>12.28</v>
      </c>
      <c r="J1434" s="275">
        <f>TRUNC(I1434*H1434,2)</f>
        <v>5.52</v>
      </c>
    </row>
    <row r="1435" spans="1:10" ht="26.4" x14ac:dyDescent="0.25">
      <c r="A1435" s="255" t="s">
        <v>4832</v>
      </c>
      <c r="B1435" s="269" t="s">
        <v>5814</v>
      </c>
      <c r="C1435" s="270" t="s">
        <v>5855</v>
      </c>
      <c r="D1435" s="269" t="s">
        <v>5812</v>
      </c>
      <c r="E1435" s="269" t="s">
        <v>5568</v>
      </c>
      <c r="F1435" s="271" t="s">
        <v>5817</v>
      </c>
      <c r="G1435" s="272" t="s">
        <v>33</v>
      </c>
      <c r="H1435" s="273">
        <v>0.42014158163265236</v>
      </c>
      <c r="I1435" s="274">
        <v>18.62</v>
      </c>
      <c r="J1435" s="275">
        <f>TRUNC(I1435*H1435,2)</f>
        <v>7.82</v>
      </c>
    </row>
    <row r="1436" spans="1:10" ht="26.4" x14ac:dyDescent="0.25">
      <c r="A1436" s="255" t="s">
        <v>4833</v>
      </c>
      <c r="B1436" s="269" t="s">
        <v>5814</v>
      </c>
      <c r="C1436" s="270" t="s">
        <v>6796</v>
      </c>
      <c r="D1436" s="269" t="s">
        <v>5812</v>
      </c>
      <c r="E1436" s="269" t="s">
        <v>570</v>
      </c>
      <c r="F1436" s="271" t="s">
        <v>5822</v>
      </c>
      <c r="G1436" s="272" t="s">
        <v>5573</v>
      </c>
      <c r="H1436" s="273">
        <v>1</v>
      </c>
      <c r="I1436" s="274">
        <v>52.48</v>
      </c>
      <c r="J1436" s="275">
        <f>TRUNC(I1436*H1436,2)</f>
        <v>52.48</v>
      </c>
    </row>
    <row r="1437" spans="1:10" ht="13.8" x14ac:dyDescent="0.25">
      <c r="A1437" s="255" t="s">
        <v>4835</v>
      </c>
      <c r="B1437" s="276"/>
      <c r="C1437" s="276"/>
      <c r="D1437" s="276"/>
      <c r="E1437" s="276"/>
      <c r="F1437" s="276"/>
      <c r="G1437" s="276"/>
      <c r="H1437" s="277" t="s">
        <v>6038</v>
      </c>
      <c r="I1437" s="278">
        <v>0</v>
      </c>
      <c r="J1437" s="279">
        <f>SUM(J1433:J1436)</f>
        <v>65.819999999999993</v>
      </c>
    </row>
    <row r="1438" spans="1:10" ht="13.8" x14ac:dyDescent="0.25">
      <c r="A1438" s="255" t="s">
        <v>4836</v>
      </c>
      <c r="B1438" s="262"/>
      <c r="C1438" s="262"/>
      <c r="D1438" s="262"/>
      <c r="E1438" s="262"/>
      <c r="F1438" s="262"/>
      <c r="G1438" s="262"/>
      <c r="H1438" s="262"/>
      <c r="I1438" s="280"/>
      <c r="J1438" s="262"/>
    </row>
    <row r="1439" spans="1:10" ht="13.8" x14ac:dyDescent="0.25">
      <c r="A1439" s="255" t="s">
        <v>4837</v>
      </c>
      <c r="B1439" s="256" t="s">
        <v>6797</v>
      </c>
      <c r="C1439" s="257" t="s">
        <v>5802</v>
      </c>
      <c r="D1439" s="256" t="s">
        <v>5803</v>
      </c>
      <c r="E1439" s="256" t="s">
        <v>5804</v>
      </c>
      <c r="F1439" s="258" t="s">
        <v>5805</v>
      </c>
      <c r="G1439" s="259" t="s">
        <v>5806</v>
      </c>
      <c r="H1439" s="257" t="s">
        <v>5807</v>
      </c>
      <c r="I1439" s="260" t="s">
        <v>5808</v>
      </c>
      <c r="J1439" s="257" t="s">
        <v>5809</v>
      </c>
    </row>
    <row r="1440" spans="1:10" ht="26.4" x14ac:dyDescent="0.25">
      <c r="A1440" s="255" t="s">
        <v>4838</v>
      </c>
      <c r="B1440" s="262" t="s">
        <v>5810</v>
      </c>
      <c r="C1440" s="263" t="s">
        <v>6798</v>
      </c>
      <c r="D1440" s="262" t="s">
        <v>5812</v>
      </c>
      <c r="E1440" s="262" t="s">
        <v>572</v>
      </c>
      <c r="F1440" s="264">
        <v>8</v>
      </c>
      <c r="G1440" s="265" t="s">
        <v>6185</v>
      </c>
      <c r="H1440" s="266">
        <v>1</v>
      </c>
      <c r="I1440" s="267"/>
      <c r="J1440" s="268"/>
    </row>
    <row r="1441" spans="1:10" ht="26.4" x14ac:dyDescent="0.25">
      <c r="A1441" s="255" t="s">
        <v>4839</v>
      </c>
      <c r="B1441" s="269" t="s">
        <v>5814</v>
      </c>
      <c r="C1441" s="270" t="s">
        <v>5854</v>
      </c>
      <c r="D1441" s="269" t="s">
        <v>5812</v>
      </c>
      <c r="E1441" s="269" t="s">
        <v>5567</v>
      </c>
      <c r="F1441" s="271" t="s">
        <v>5817</v>
      </c>
      <c r="G1441" s="272" t="s">
        <v>33</v>
      </c>
      <c r="H1441" s="273">
        <v>0.45</v>
      </c>
      <c r="I1441" s="274">
        <v>12.28</v>
      </c>
      <c r="J1441" s="275">
        <f>TRUNC(I1441*H1441,2)</f>
        <v>5.52</v>
      </c>
    </row>
    <row r="1442" spans="1:10" ht="26.4" x14ac:dyDescent="0.25">
      <c r="A1442" s="255" t="s">
        <v>4840</v>
      </c>
      <c r="B1442" s="269" t="s">
        <v>5814</v>
      </c>
      <c r="C1442" s="270" t="s">
        <v>5855</v>
      </c>
      <c r="D1442" s="269" t="s">
        <v>5812</v>
      </c>
      <c r="E1442" s="269" t="s">
        <v>5568</v>
      </c>
      <c r="F1442" s="271" t="s">
        <v>5817</v>
      </c>
      <c r="G1442" s="272" t="s">
        <v>33</v>
      </c>
      <c r="H1442" s="273">
        <v>0.42014158163265275</v>
      </c>
      <c r="I1442" s="274">
        <v>18.62</v>
      </c>
      <c r="J1442" s="275">
        <f>TRUNC(I1442*H1442,2)</f>
        <v>7.82</v>
      </c>
    </row>
    <row r="1443" spans="1:10" ht="26.4" x14ac:dyDescent="0.25">
      <c r="A1443" s="255" t="s">
        <v>4841</v>
      </c>
      <c r="B1443" s="269" t="s">
        <v>5814</v>
      </c>
      <c r="C1443" s="270" t="s">
        <v>6799</v>
      </c>
      <c r="D1443" s="269" t="s">
        <v>5812</v>
      </c>
      <c r="E1443" s="269" t="s">
        <v>6800</v>
      </c>
      <c r="F1443" s="271" t="s">
        <v>5822</v>
      </c>
      <c r="G1443" s="272" t="s">
        <v>5573</v>
      </c>
      <c r="H1443" s="273">
        <v>1</v>
      </c>
      <c r="I1443" s="274">
        <v>48.44</v>
      </c>
      <c r="J1443" s="275">
        <f>TRUNC(I1443*H1443,2)</f>
        <v>48.44</v>
      </c>
    </row>
    <row r="1444" spans="1:10" ht="13.8" x14ac:dyDescent="0.25">
      <c r="A1444" s="255" t="s">
        <v>4843</v>
      </c>
      <c r="B1444" s="276"/>
      <c r="C1444" s="276"/>
      <c r="D1444" s="276"/>
      <c r="E1444" s="276"/>
      <c r="F1444" s="276"/>
      <c r="G1444" s="276"/>
      <c r="H1444" s="277" t="s">
        <v>6038</v>
      </c>
      <c r="I1444" s="278">
        <v>0</v>
      </c>
      <c r="J1444" s="279">
        <f>SUM(J1440:J1443)</f>
        <v>61.78</v>
      </c>
    </row>
    <row r="1445" spans="1:10" ht="13.8" x14ac:dyDescent="0.25">
      <c r="A1445" s="255" t="s">
        <v>4844</v>
      </c>
      <c r="B1445" s="262"/>
      <c r="C1445" s="262"/>
      <c r="D1445" s="262"/>
      <c r="E1445" s="262"/>
      <c r="F1445" s="262"/>
      <c r="G1445" s="262"/>
      <c r="H1445" s="262"/>
      <c r="I1445" s="280"/>
      <c r="J1445" s="262"/>
    </row>
    <row r="1446" spans="1:10" ht="13.8" x14ac:dyDescent="0.25">
      <c r="A1446" s="255" t="s">
        <v>4845</v>
      </c>
      <c r="B1446" s="256" t="s">
        <v>6801</v>
      </c>
      <c r="C1446" s="257" t="s">
        <v>5802</v>
      </c>
      <c r="D1446" s="256" t="s">
        <v>5803</v>
      </c>
      <c r="E1446" s="256" t="s">
        <v>5804</v>
      </c>
      <c r="F1446" s="258" t="s">
        <v>5805</v>
      </c>
      <c r="G1446" s="259" t="s">
        <v>5806</v>
      </c>
      <c r="H1446" s="257" t="s">
        <v>5807</v>
      </c>
      <c r="I1446" s="260" t="s">
        <v>5808</v>
      </c>
      <c r="J1446" s="257" t="s">
        <v>5809</v>
      </c>
    </row>
    <row r="1447" spans="1:10" ht="26.4" x14ac:dyDescent="0.25">
      <c r="A1447" s="255" t="s">
        <v>4846</v>
      </c>
      <c r="B1447" s="262" t="s">
        <v>5810</v>
      </c>
      <c r="C1447" s="263" t="s">
        <v>6802</v>
      </c>
      <c r="D1447" s="262" t="s">
        <v>5812</v>
      </c>
      <c r="E1447" s="262" t="s">
        <v>574</v>
      </c>
      <c r="F1447" s="264">
        <v>8</v>
      </c>
      <c r="G1447" s="265" t="s">
        <v>6185</v>
      </c>
      <c r="H1447" s="266">
        <v>1</v>
      </c>
      <c r="I1447" s="267"/>
      <c r="J1447" s="268"/>
    </row>
    <row r="1448" spans="1:10" ht="26.4" x14ac:dyDescent="0.25">
      <c r="A1448" s="255" t="s">
        <v>4847</v>
      </c>
      <c r="B1448" s="269" t="s">
        <v>5814</v>
      </c>
      <c r="C1448" s="270" t="s">
        <v>5854</v>
      </c>
      <c r="D1448" s="269" t="s">
        <v>5812</v>
      </c>
      <c r="E1448" s="269" t="s">
        <v>5567</v>
      </c>
      <c r="F1448" s="271" t="s">
        <v>5817</v>
      </c>
      <c r="G1448" s="272" t="s">
        <v>33</v>
      </c>
      <c r="H1448" s="273">
        <v>0.19</v>
      </c>
      <c r="I1448" s="274">
        <v>12.28</v>
      </c>
      <c r="J1448" s="275">
        <f>TRUNC(I1448*H1448,2)</f>
        <v>2.33</v>
      </c>
    </row>
    <row r="1449" spans="1:10" ht="26.4" x14ac:dyDescent="0.25">
      <c r="A1449" s="255" t="s">
        <v>4848</v>
      </c>
      <c r="B1449" s="269" t="s">
        <v>5814</v>
      </c>
      <c r="C1449" s="270" t="s">
        <v>5855</v>
      </c>
      <c r="D1449" s="269" t="s">
        <v>5812</v>
      </c>
      <c r="E1449" s="269" t="s">
        <v>5568</v>
      </c>
      <c r="F1449" s="271" t="s">
        <v>5817</v>
      </c>
      <c r="G1449" s="272" t="s">
        <v>33</v>
      </c>
      <c r="H1449" s="273">
        <v>0.17692799999999978</v>
      </c>
      <c r="I1449" s="274">
        <v>18.62</v>
      </c>
      <c r="J1449" s="275">
        <f>TRUNC(I1449*H1449,2)</f>
        <v>3.29</v>
      </c>
    </row>
    <row r="1450" spans="1:10" ht="26.4" x14ac:dyDescent="0.25">
      <c r="A1450" s="255" t="s">
        <v>4849</v>
      </c>
      <c r="B1450" s="269" t="s">
        <v>5814</v>
      </c>
      <c r="C1450" s="270" t="s">
        <v>6803</v>
      </c>
      <c r="D1450" s="269" t="s">
        <v>5812</v>
      </c>
      <c r="E1450" s="269" t="s">
        <v>6804</v>
      </c>
      <c r="F1450" s="271" t="s">
        <v>5822</v>
      </c>
      <c r="G1450" s="272" t="s">
        <v>5573</v>
      </c>
      <c r="H1450" s="273">
        <v>1</v>
      </c>
      <c r="I1450" s="274">
        <v>6.85</v>
      </c>
      <c r="J1450" s="275">
        <f>TRUNC(I1450*H1450,2)</f>
        <v>6.85</v>
      </c>
    </row>
    <row r="1451" spans="1:10" ht="13.8" x14ac:dyDescent="0.25">
      <c r="A1451" s="255" t="s">
        <v>4851</v>
      </c>
      <c r="B1451" s="276"/>
      <c r="C1451" s="276"/>
      <c r="D1451" s="276"/>
      <c r="E1451" s="276"/>
      <c r="F1451" s="276"/>
      <c r="G1451" s="276"/>
      <c r="H1451" s="277" t="s">
        <v>6038</v>
      </c>
      <c r="I1451" s="278">
        <v>0</v>
      </c>
      <c r="J1451" s="279">
        <f>SUM(J1447:J1450)</f>
        <v>12.469999999999999</v>
      </c>
    </row>
    <row r="1452" spans="1:10" ht="13.8" x14ac:dyDescent="0.25">
      <c r="A1452" s="255" t="s">
        <v>4852</v>
      </c>
      <c r="B1452" s="262"/>
      <c r="C1452" s="262"/>
      <c r="D1452" s="262"/>
      <c r="E1452" s="262"/>
      <c r="F1452" s="262"/>
      <c r="G1452" s="262"/>
      <c r="H1452" s="262"/>
      <c r="I1452" s="280"/>
      <c r="J1452" s="262"/>
    </row>
    <row r="1453" spans="1:10" ht="13.8" x14ac:dyDescent="0.25">
      <c r="A1453" s="255" t="s">
        <v>4853</v>
      </c>
      <c r="B1453" s="256" t="s">
        <v>6805</v>
      </c>
      <c r="C1453" s="257" t="s">
        <v>5802</v>
      </c>
      <c r="D1453" s="256" t="s">
        <v>5803</v>
      </c>
      <c r="E1453" s="256" t="s">
        <v>5804</v>
      </c>
      <c r="F1453" s="258" t="s">
        <v>5805</v>
      </c>
      <c r="G1453" s="259" t="s">
        <v>5806</v>
      </c>
      <c r="H1453" s="257" t="s">
        <v>5807</v>
      </c>
      <c r="I1453" s="260" t="s">
        <v>5808</v>
      </c>
      <c r="J1453" s="257" t="s">
        <v>5809</v>
      </c>
    </row>
    <row r="1454" spans="1:10" ht="52.8" x14ac:dyDescent="0.25">
      <c r="A1454" s="255" t="s">
        <v>4854</v>
      </c>
      <c r="B1454" s="262" t="s">
        <v>5810</v>
      </c>
      <c r="C1454" s="263" t="s">
        <v>6806</v>
      </c>
      <c r="D1454" s="262" t="s">
        <v>170</v>
      </c>
      <c r="E1454" s="262" t="s">
        <v>578</v>
      </c>
      <c r="F1454" s="264" t="s">
        <v>6574</v>
      </c>
      <c r="G1454" s="265" t="s">
        <v>123</v>
      </c>
      <c r="H1454" s="266">
        <v>1</v>
      </c>
      <c r="I1454" s="267"/>
      <c r="J1454" s="268"/>
    </row>
    <row r="1455" spans="1:10" ht="26.4" x14ac:dyDescent="0.25">
      <c r="A1455" s="255" t="s">
        <v>4855</v>
      </c>
      <c r="B1455" s="281" t="s">
        <v>6134</v>
      </c>
      <c r="C1455" s="282" t="s">
        <v>6575</v>
      </c>
      <c r="D1455" s="281" t="s">
        <v>170</v>
      </c>
      <c r="E1455" s="281" t="s">
        <v>6576</v>
      </c>
      <c r="F1455" s="283" t="s">
        <v>6140</v>
      </c>
      <c r="G1455" s="284" t="s">
        <v>127</v>
      </c>
      <c r="H1455" s="285">
        <v>0.26319999999999999</v>
      </c>
      <c r="I1455" s="286">
        <v>15.9</v>
      </c>
      <c r="J1455" s="287">
        <f>TRUNC(I1455*H1455,2)</f>
        <v>4.18</v>
      </c>
    </row>
    <row r="1456" spans="1:10" ht="26.4" x14ac:dyDescent="0.25">
      <c r="A1456" s="255" t="s">
        <v>4856</v>
      </c>
      <c r="B1456" s="281" t="s">
        <v>6134</v>
      </c>
      <c r="C1456" s="282" t="s">
        <v>6577</v>
      </c>
      <c r="D1456" s="281" t="s">
        <v>170</v>
      </c>
      <c r="E1456" s="281" t="s">
        <v>6578</v>
      </c>
      <c r="F1456" s="283" t="s">
        <v>6140</v>
      </c>
      <c r="G1456" s="284" t="s">
        <v>127</v>
      </c>
      <c r="H1456" s="285">
        <v>0.26276133333333329</v>
      </c>
      <c r="I1456" s="286">
        <v>22.06</v>
      </c>
      <c r="J1456" s="287">
        <f>TRUNC(I1456*H1456,2)</f>
        <v>5.79</v>
      </c>
    </row>
    <row r="1457" spans="1:10" ht="26.4" x14ac:dyDescent="0.25">
      <c r="A1457" s="255" t="s">
        <v>4857</v>
      </c>
      <c r="B1457" s="269" t="s">
        <v>5814</v>
      </c>
      <c r="C1457" s="270" t="s">
        <v>6807</v>
      </c>
      <c r="D1457" s="269" t="s">
        <v>170</v>
      </c>
      <c r="E1457" s="269" t="s">
        <v>6808</v>
      </c>
      <c r="F1457" s="271" t="s">
        <v>5822</v>
      </c>
      <c r="G1457" s="272" t="s">
        <v>123</v>
      </c>
      <c r="H1457" s="273">
        <v>1.0548999999999999</v>
      </c>
      <c r="I1457" s="274">
        <v>13.36</v>
      </c>
      <c r="J1457" s="275">
        <f>TRUNC(I1457*H1457,2)</f>
        <v>14.09</v>
      </c>
    </row>
    <row r="1458" spans="1:10" ht="13.8" x14ac:dyDescent="0.25">
      <c r="A1458" s="255" t="s">
        <v>4858</v>
      </c>
      <c r="B1458" s="269" t="s">
        <v>5814</v>
      </c>
      <c r="C1458" s="270" t="s">
        <v>6718</v>
      </c>
      <c r="D1458" s="269" t="s">
        <v>170</v>
      </c>
      <c r="E1458" s="269" t="s">
        <v>6719</v>
      </c>
      <c r="F1458" s="271" t="s">
        <v>5822</v>
      </c>
      <c r="G1458" s="272" t="s">
        <v>101</v>
      </c>
      <c r="H1458" s="273">
        <v>1.46E-2</v>
      </c>
      <c r="I1458" s="274">
        <v>1.7</v>
      </c>
      <c r="J1458" s="275">
        <f>TRUNC(I1458*H1458,2)</f>
        <v>0.02</v>
      </c>
    </row>
    <row r="1459" spans="1:10" ht="13.8" x14ac:dyDescent="0.25">
      <c r="A1459" s="255" t="s">
        <v>4860</v>
      </c>
      <c r="B1459" s="276"/>
      <c r="C1459" s="276"/>
      <c r="D1459" s="276"/>
      <c r="E1459" s="276"/>
      <c r="F1459" s="276"/>
      <c r="G1459" s="276"/>
      <c r="H1459" s="277" t="s">
        <v>6038</v>
      </c>
      <c r="I1459" s="278">
        <v>0</v>
      </c>
      <c r="J1459" s="279">
        <f>SUM(J1454:J1458)</f>
        <v>24.08</v>
      </c>
    </row>
    <row r="1460" spans="1:10" ht="13.8" x14ac:dyDescent="0.25">
      <c r="A1460" s="255" t="s">
        <v>4861</v>
      </c>
      <c r="B1460" s="262"/>
      <c r="C1460" s="262"/>
      <c r="D1460" s="262"/>
      <c r="E1460" s="262"/>
      <c r="F1460" s="262"/>
      <c r="G1460" s="262"/>
      <c r="H1460" s="262"/>
      <c r="I1460" s="280"/>
      <c r="J1460" s="262"/>
    </row>
    <row r="1461" spans="1:10" ht="13.8" x14ac:dyDescent="0.25">
      <c r="A1461" s="255" t="s">
        <v>4862</v>
      </c>
      <c r="B1461" s="256" t="s">
        <v>6809</v>
      </c>
      <c r="C1461" s="257" t="s">
        <v>5802</v>
      </c>
      <c r="D1461" s="256" t="s">
        <v>5803</v>
      </c>
      <c r="E1461" s="256" t="s">
        <v>5804</v>
      </c>
      <c r="F1461" s="258" t="s">
        <v>5805</v>
      </c>
      <c r="G1461" s="259" t="s">
        <v>5806</v>
      </c>
      <c r="H1461" s="257" t="s">
        <v>5807</v>
      </c>
      <c r="I1461" s="260" t="s">
        <v>5808</v>
      </c>
      <c r="J1461" s="257" t="s">
        <v>5809</v>
      </c>
    </row>
    <row r="1462" spans="1:10" ht="52.8" x14ac:dyDescent="0.25">
      <c r="A1462" s="255" t="s">
        <v>4863</v>
      </c>
      <c r="B1462" s="262" t="s">
        <v>5810</v>
      </c>
      <c r="C1462" s="263" t="s">
        <v>6810</v>
      </c>
      <c r="D1462" s="262" t="s">
        <v>170</v>
      </c>
      <c r="E1462" s="262" t="s">
        <v>6811</v>
      </c>
      <c r="F1462" s="264" t="s">
        <v>6574</v>
      </c>
      <c r="G1462" s="265" t="s">
        <v>123</v>
      </c>
      <c r="H1462" s="266">
        <v>1</v>
      </c>
      <c r="I1462" s="267"/>
      <c r="J1462" s="268"/>
    </row>
    <row r="1463" spans="1:10" ht="26.4" x14ac:dyDescent="0.25">
      <c r="A1463" s="255" t="s">
        <v>4864</v>
      </c>
      <c r="B1463" s="281" t="s">
        <v>6134</v>
      </c>
      <c r="C1463" s="282" t="s">
        <v>6575</v>
      </c>
      <c r="D1463" s="281" t="s">
        <v>170</v>
      </c>
      <c r="E1463" s="281" t="s">
        <v>6576</v>
      </c>
      <c r="F1463" s="283" t="s">
        <v>6140</v>
      </c>
      <c r="G1463" s="284" t="s">
        <v>127</v>
      </c>
      <c r="H1463" s="285">
        <v>0.31140000000000001</v>
      </c>
      <c r="I1463" s="286">
        <v>15.9</v>
      </c>
      <c r="J1463" s="287">
        <f>TRUNC(I1463*H1463,2)</f>
        <v>4.95</v>
      </c>
    </row>
    <row r="1464" spans="1:10" ht="26.4" x14ac:dyDescent="0.25">
      <c r="A1464" s="255" t="s">
        <v>4865</v>
      </c>
      <c r="B1464" s="281" t="s">
        <v>6134</v>
      </c>
      <c r="C1464" s="282" t="s">
        <v>6577</v>
      </c>
      <c r="D1464" s="281" t="s">
        <v>170</v>
      </c>
      <c r="E1464" s="281" t="s">
        <v>6578</v>
      </c>
      <c r="F1464" s="283" t="s">
        <v>6140</v>
      </c>
      <c r="G1464" s="284" t="s">
        <v>127</v>
      </c>
      <c r="H1464" s="285">
        <v>0.31228971428571412</v>
      </c>
      <c r="I1464" s="286">
        <v>22.06</v>
      </c>
      <c r="J1464" s="287">
        <f>TRUNC(I1464*H1464,2)</f>
        <v>6.88</v>
      </c>
    </row>
    <row r="1465" spans="1:10" ht="26.4" x14ac:dyDescent="0.25">
      <c r="A1465" s="255" t="s">
        <v>4866</v>
      </c>
      <c r="B1465" s="269" t="s">
        <v>5814</v>
      </c>
      <c r="C1465" s="270" t="s">
        <v>6812</v>
      </c>
      <c r="D1465" s="269" t="s">
        <v>170</v>
      </c>
      <c r="E1465" s="269" t="s">
        <v>6813</v>
      </c>
      <c r="F1465" s="271" t="s">
        <v>5822</v>
      </c>
      <c r="G1465" s="272" t="s">
        <v>123</v>
      </c>
      <c r="H1465" s="273">
        <v>1.0548999999999999</v>
      </c>
      <c r="I1465" s="274">
        <v>34.909999999999997</v>
      </c>
      <c r="J1465" s="275">
        <f>TRUNC(I1465*H1465,2)</f>
        <v>36.82</v>
      </c>
    </row>
    <row r="1466" spans="1:10" ht="13.8" x14ac:dyDescent="0.25">
      <c r="A1466" s="255" t="s">
        <v>4867</v>
      </c>
      <c r="B1466" s="269" t="s">
        <v>5814</v>
      </c>
      <c r="C1466" s="270" t="s">
        <v>6718</v>
      </c>
      <c r="D1466" s="269" t="s">
        <v>170</v>
      </c>
      <c r="E1466" s="269" t="s">
        <v>6719</v>
      </c>
      <c r="F1466" s="271" t="s">
        <v>5822</v>
      </c>
      <c r="G1466" s="272" t="s">
        <v>101</v>
      </c>
      <c r="H1466" s="273">
        <v>1.7299999999999999E-2</v>
      </c>
      <c r="I1466" s="274">
        <v>1.7</v>
      </c>
      <c r="J1466" s="275">
        <f>TRUNC(I1466*H1466,2)</f>
        <v>0.02</v>
      </c>
    </row>
    <row r="1467" spans="1:10" ht="13.8" x14ac:dyDescent="0.25">
      <c r="A1467" s="255" t="s">
        <v>4869</v>
      </c>
      <c r="B1467" s="276"/>
      <c r="C1467" s="276"/>
      <c r="D1467" s="276"/>
      <c r="E1467" s="276"/>
      <c r="F1467" s="276"/>
      <c r="G1467" s="276"/>
      <c r="H1467" s="277" t="s">
        <v>6038</v>
      </c>
      <c r="I1467" s="278">
        <v>0</v>
      </c>
      <c r="J1467" s="279">
        <f>SUM(J1462:J1466)</f>
        <v>48.67</v>
      </c>
    </row>
    <row r="1468" spans="1:10" ht="13.8" x14ac:dyDescent="0.25">
      <c r="A1468" s="255" t="s">
        <v>4870</v>
      </c>
      <c r="B1468" s="262"/>
      <c r="C1468" s="262"/>
      <c r="D1468" s="262"/>
      <c r="E1468" s="262"/>
      <c r="F1468" s="262"/>
      <c r="G1468" s="262"/>
      <c r="H1468" s="262"/>
      <c r="I1468" s="280"/>
      <c r="J1468" s="262"/>
    </row>
    <row r="1469" spans="1:10" ht="13.8" x14ac:dyDescent="0.25">
      <c r="A1469" s="255" t="s">
        <v>4871</v>
      </c>
      <c r="B1469" s="256" t="s">
        <v>6814</v>
      </c>
      <c r="C1469" s="257" t="s">
        <v>5802</v>
      </c>
      <c r="D1469" s="256" t="s">
        <v>5803</v>
      </c>
      <c r="E1469" s="256" t="s">
        <v>5804</v>
      </c>
      <c r="F1469" s="258" t="s">
        <v>5805</v>
      </c>
      <c r="G1469" s="259" t="s">
        <v>5806</v>
      </c>
      <c r="H1469" s="257" t="s">
        <v>5807</v>
      </c>
      <c r="I1469" s="260" t="s">
        <v>5808</v>
      </c>
      <c r="J1469" s="257" t="s">
        <v>5809</v>
      </c>
    </row>
    <row r="1470" spans="1:10" ht="26.4" x14ac:dyDescent="0.25">
      <c r="A1470" s="255" t="s">
        <v>4872</v>
      </c>
      <c r="B1470" s="262" t="s">
        <v>5810</v>
      </c>
      <c r="C1470" s="263" t="s">
        <v>6815</v>
      </c>
      <c r="D1470" s="262" t="s">
        <v>5812</v>
      </c>
      <c r="E1470" s="262" t="s">
        <v>591</v>
      </c>
      <c r="F1470" s="264">
        <v>8</v>
      </c>
      <c r="G1470" s="265" t="s">
        <v>6185</v>
      </c>
      <c r="H1470" s="266">
        <v>1</v>
      </c>
      <c r="I1470" s="267"/>
      <c r="J1470" s="268"/>
    </row>
    <row r="1471" spans="1:10" ht="26.4" x14ac:dyDescent="0.25">
      <c r="A1471" s="255" t="s">
        <v>4873</v>
      </c>
      <c r="B1471" s="269" t="s">
        <v>5814</v>
      </c>
      <c r="C1471" s="270" t="s">
        <v>5854</v>
      </c>
      <c r="D1471" s="269" t="s">
        <v>5812</v>
      </c>
      <c r="E1471" s="269" t="s">
        <v>5567</v>
      </c>
      <c r="F1471" s="271" t="s">
        <v>5817</v>
      </c>
      <c r="G1471" s="272" t="s">
        <v>33</v>
      </c>
      <c r="H1471" s="273">
        <v>0.17780000000000001</v>
      </c>
      <c r="I1471" s="274">
        <v>12.28</v>
      </c>
      <c r="J1471" s="275">
        <f>TRUNC(I1471*H1471,2)</f>
        <v>2.1800000000000002</v>
      </c>
    </row>
    <row r="1472" spans="1:10" ht="26.4" x14ac:dyDescent="0.25">
      <c r="A1472" s="255" t="s">
        <v>4874</v>
      </c>
      <c r="B1472" s="269" t="s">
        <v>5814</v>
      </c>
      <c r="C1472" s="270" t="s">
        <v>6372</v>
      </c>
      <c r="D1472" s="269" t="s">
        <v>5812</v>
      </c>
      <c r="E1472" s="269" t="s">
        <v>5559</v>
      </c>
      <c r="F1472" s="271" t="s">
        <v>5817</v>
      </c>
      <c r="G1472" s="272" t="s">
        <v>33</v>
      </c>
      <c r="H1472" s="273">
        <v>0.13880000000000001</v>
      </c>
      <c r="I1472" s="274">
        <v>18.62</v>
      </c>
      <c r="J1472" s="275">
        <f>TRUNC(I1472*H1472,2)</f>
        <v>2.58</v>
      </c>
    </row>
    <row r="1473" spans="1:10" ht="26.4" x14ac:dyDescent="0.25">
      <c r="A1473" s="255" t="s">
        <v>4875</v>
      </c>
      <c r="B1473" s="269" t="s">
        <v>5814</v>
      </c>
      <c r="C1473" s="270" t="s">
        <v>5818</v>
      </c>
      <c r="D1473" s="269" t="s">
        <v>5812</v>
      </c>
      <c r="E1473" s="269" t="s">
        <v>5591</v>
      </c>
      <c r="F1473" s="271" t="s">
        <v>5817</v>
      </c>
      <c r="G1473" s="272" t="s">
        <v>33</v>
      </c>
      <c r="H1473" s="273">
        <v>3.7400000000000003E-2</v>
      </c>
      <c r="I1473" s="274">
        <v>18.62</v>
      </c>
      <c r="J1473" s="275">
        <f>TRUNC(I1473*H1473,2)</f>
        <v>0.69</v>
      </c>
    </row>
    <row r="1474" spans="1:10" ht="26.4" x14ac:dyDescent="0.25">
      <c r="A1474" s="255" t="s">
        <v>4876</v>
      </c>
      <c r="B1474" s="269" t="s">
        <v>5814</v>
      </c>
      <c r="C1474" s="270" t="s">
        <v>5819</v>
      </c>
      <c r="D1474" s="269" t="s">
        <v>5812</v>
      </c>
      <c r="E1474" s="269" t="s">
        <v>5637</v>
      </c>
      <c r="F1474" s="271" t="s">
        <v>5817</v>
      </c>
      <c r="G1474" s="272" t="s">
        <v>33</v>
      </c>
      <c r="H1474" s="273">
        <v>1.8100000000000002E-2</v>
      </c>
      <c r="I1474" s="274">
        <v>18.91</v>
      </c>
      <c r="J1474" s="275">
        <f>TRUNC(I1474*H1474,2)</f>
        <v>0.34</v>
      </c>
    </row>
    <row r="1475" spans="1:10" ht="26.4" x14ac:dyDescent="0.25">
      <c r="A1475" s="255" t="s">
        <v>4877</v>
      </c>
      <c r="B1475" s="269" t="s">
        <v>5814</v>
      </c>
      <c r="C1475" s="270" t="s">
        <v>5856</v>
      </c>
      <c r="D1475" s="269" t="s">
        <v>5812</v>
      </c>
      <c r="E1475" s="269" t="s">
        <v>5590</v>
      </c>
      <c r="F1475" s="271" t="s">
        <v>5817</v>
      </c>
      <c r="G1475" s="272" t="s">
        <v>33</v>
      </c>
      <c r="H1475" s="273">
        <v>1.8100000000000002E-2</v>
      </c>
      <c r="I1475" s="274">
        <v>13.36</v>
      </c>
      <c r="J1475" s="275">
        <f>TRUNC(I1475*H1475,2)</f>
        <v>0.24</v>
      </c>
    </row>
    <row r="1476" spans="1:10" ht="26.4" x14ac:dyDescent="0.25">
      <c r="A1476" s="255" t="s">
        <v>4878</v>
      </c>
      <c r="B1476" s="269" t="s">
        <v>5814</v>
      </c>
      <c r="C1476" s="270" t="s">
        <v>5861</v>
      </c>
      <c r="D1476" s="269" t="s">
        <v>5812</v>
      </c>
      <c r="E1476" s="269" t="s">
        <v>5589</v>
      </c>
      <c r="F1476" s="271" t="s">
        <v>5817</v>
      </c>
      <c r="G1476" s="272" t="s">
        <v>33</v>
      </c>
      <c r="H1476" s="273">
        <v>0.5</v>
      </c>
      <c r="I1476" s="274">
        <v>18.62</v>
      </c>
      <c r="J1476" s="275">
        <f>TRUNC(I1476*H1476,2)</f>
        <v>9.31</v>
      </c>
    </row>
    <row r="1477" spans="1:10" ht="26.4" x14ac:dyDescent="0.25">
      <c r="A1477" s="255" t="s">
        <v>4879</v>
      </c>
      <c r="B1477" s="269" t="s">
        <v>5814</v>
      </c>
      <c r="C1477" s="270" t="s">
        <v>5862</v>
      </c>
      <c r="D1477" s="269" t="s">
        <v>5812</v>
      </c>
      <c r="E1477" s="269" t="s">
        <v>5558</v>
      </c>
      <c r="F1477" s="271" t="s">
        <v>5817</v>
      </c>
      <c r="G1477" s="272" t="s">
        <v>33</v>
      </c>
      <c r="H1477" s="273">
        <v>0.4496</v>
      </c>
      <c r="I1477" s="274">
        <v>11.13</v>
      </c>
      <c r="J1477" s="275">
        <f>TRUNC(I1477*H1477,2)</f>
        <v>5</v>
      </c>
    </row>
    <row r="1478" spans="1:10" ht="26.4" x14ac:dyDescent="0.25">
      <c r="A1478" s="255" t="s">
        <v>4880</v>
      </c>
      <c r="B1478" s="269" t="s">
        <v>5814</v>
      </c>
      <c r="C1478" s="270" t="s">
        <v>6370</v>
      </c>
      <c r="D1478" s="269" t="s">
        <v>5812</v>
      </c>
      <c r="E1478" s="269" t="s">
        <v>5593</v>
      </c>
      <c r="F1478" s="271" t="s">
        <v>5822</v>
      </c>
      <c r="G1478" s="272" t="s">
        <v>5564</v>
      </c>
      <c r="H1478" s="273">
        <v>2.2019000000000002</v>
      </c>
      <c r="I1478" s="274">
        <v>9.51</v>
      </c>
      <c r="J1478" s="275">
        <f>TRUNC(I1478*H1478,2)</f>
        <v>20.94</v>
      </c>
    </row>
    <row r="1479" spans="1:10" ht="26.4" x14ac:dyDescent="0.25">
      <c r="A1479" s="255" t="s">
        <v>4881</v>
      </c>
      <c r="B1479" s="269" t="s">
        <v>5814</v>
      </c>
      <c r="C1479" s="270" t="s">
        <v>6368</v>
      </c>
      <c r="D1479" s="269" t="s">
        <v>5812</v>
      </c>
      <c r="E1479" s="269" t="s">
        <v>5563</v>
      </c>
      <c r="F1479" s="271" t="s">
        <v>5822</v>
      </c>
      <c r="G1479" s="272" t="s">
        <v>5564</v>
      </c>
      <c r="H1479" s="273">
        <v>4.3299999999999998E-2</v>
      </c>
      <c r="I1479" s="274">
        <v>21.13</v>
      </c>
      <c r="J1479" s="275">
        <f>TRUNC(I1479*H1479,2)</f>
        <v>0.91</v>
      </c>
    </row>
    <row r="1480" spans="1:10" ht="26.4" x14ac:dyDescent="0.25">
      <c r="A1480" s="255" t="s">
        <v>4882</v>
      </c>
      <c r="B1480" s="269" t="s">
        <v>5814</v>
      </c>
      <c r="C1480" s="270" t="s">
        <v>5823</v>
      </c>
      <c r="D1480" s="269" t="s">
        <v>5812</v>
      </c>
      <c r="E1480" s="269" t="s">
        <v>5685</v>
      </c>
      <c r="F1480" s="271" t="s">
        <v>5822</v>
      </c>
      <c r="G1480" s="272" t="s">
        <v>5824</v>
      </c>
      <c r="H1480" s="273">
        <v>2.2800000000000001E-2</v>
      </c>
      <c r="I1480" s="274">
        <v>144.93</v>
      </c>
      <c r="J1480" s="275">
        <f>TRUNC(I1480*H1480,2)</f>
        <v>3.3</v>
      </c>
    </row>
    <row r="1481" spans="1:10" ht="26.4" x14ac:dyDescent="0.25">
      <c r="A1481" s="255" t="s">
        <v>4883</v>
      </c>
      <c r="B1481" s="269" t="s">
        <v>5814</v>
      </c>
      <c r="C1481" s="270" t="s">
        <v>5858</v>
      </c>
      <c r="D1481" s="269" t="s">
        <v>5812</v>
      </c>
      <c r="E1481" s="269" t="s">
        <v>5596</v>
      </c>
      <c r="F1481" s="271" t="s">
        <v>5822</v>
      </c>
      <c r="G1481" s="272" t="s">
        <v>5824</v>
      </c>
      <c r="H1481" s="273">
        <v>5.8999999999999999E-3</v>
      </c>
      <c r="I1481" s="274">
        <v>113.9</v>
      </c>
      <c r="J1481" s="275">
        <f>TRUNC(I1481*H1481,2)</f>
        <v>0.67</v>
      </c>
    </row>
    <row r="1482" spans="1:10" ht="26.4" x14ac:dyDescent="0.25">
      <c r="A1482" s="255" t="s">
        <v>4884</v>
      </c>
      <c r="B1482" s="269" t="s">
        <v>5814</v>
      </c>
      <c r="C1482" s="270" t="s">
        <v>5825</v>
      </c>
      <c r="D1482" s="269" t="s">
        <v>5812</v>
      </c>
      <c r="E1482" s="269" t="s">
        <v>5597</v>
      </c>
      <c r="F1482" s="271" t="s">
        <v>5822</v>
      </c>
      <c r="G1482" s="272" t="s">
        <v>5824</v>
      </c>
      <c r="H1482" s="273">
        <v>1.77E-2</v>
      </c>
      <c r="I1482" s="274">
        <v>111.96</v>
      </c>
      <c r="J1482" s="275">
        <f>TRUNC(I1482*H1482,2)</f>
        <v>1.98</v>
      </c>
    </row>
    <row r="1483" spans="1:10" ht="26.4" x14ac:dyDescent="0.25">
      <c r="A1483" s="255" t="s">
        <v>4885</v>
      </c>
      <c r="B1483" s="269" t="s">
        <v>5814</v>
      </c>
      <c r="C1483" s="270" t="s">
        <v>5869</v>
      </c>
      <c r="D1483" s="269" t="s">
        <v>5812</v>
      </c>
      <c r="E1483" s="269" t="s">
        <v>5599</v>
      </c>
      <c r="F1483" s="271" t="s">
        <v>5822</v>
      </c>
      <c r="G1483" s="272" t="s">
        <v>5564</v>
      </c>
      <c r="H1483" s="273">
        <v>7.2252110243902994</v>
      </c>
      <c r="I1483" s="274">
        <v>0.54</v>
      </c>
      <c r="J1483" s="275">
        <f>TRUNC(I1483*H1483,2)</f>
        <v>3.9</v>
      </c>
    </row>
    <row r="1484" spans="1:10" ht="26.4" x14ac:dyDescent="0.25">
      <c r="A1484" s="255" t="s">
        <v>4886</v>
      </c>
      <c r="B1484" s="269" t="s">
        <v>5814</v>
      </c>
      <c r="C1484" s="270" t="s">
        <v>6446</v>
      </c>
      <c r="D1484" s="269" t="s">
        <v>5812</v>
      </c>
      <c r="E1484" s="269" t="s">
        <v>5687</v>
      </c>
      <c r="F1484" s="271" t="s">
        <v>5822</v>
      </c>
      <c r="G1484" s="272" t="s">
        <v>5813</v>
      </c>
      <c r="H1484" s="273">
        <v>0.12089999999999999</v>
      </c>
      <c r="I1484" s="274">
        <v>34.43</v>
      </c>
      <c r="J1484" s="275">
        <f>TRUNC(I1484*H1484,2)</f>
        <v>4.16</v>
      </c>
    </row>
    <row r="1485" spans="1:10" ht="26.4" x14ac:dyDescent="0.25">
      <c r="A1485" s="255" t="s">
        <v>4887</v>
      </c>
      <c r="B1485" s="269" t="s">
        <v>5814</v>
      </c>
      <c r="C1485" s="270" t="s">
        <v>5899</v>
      </c>
      <c r="D1485" s="269" t="s">
        <v>5812</v>
      </c>
      <c r="E1485" s="269" t="s">
        <v>5602</v>
      </c>
      <c r="F1485" s="271" t="s">
        <v>5822</v>
      </c>
      <c r="G1485" s="272" t="s">
        <v>5564</v>
      </c>
      <c r="H1485" s="273">
        <v>7.0000000000000001E-3</v>
      </c>
      <c r="I1485" s="274">
        <v>21.04</v>
      </c>
      <c r="J1485" s="275">
        <f>TRUNC(I1485*H1485,2)</f>
        <v>0.14000000000000001</v>
      </c>
    </row>
    <row r="1486" spans="1:10" ht="26.4" x14ac:dyDescent="0.25">
      <c r="A1486" s="255" t="s">
        <v>4888</v>
      </c>
      <c r="B1486" s="269" t="s">
        <v>5814</v>
      </c>
      <c r="C1486" s="270" t="s">
        <v>5889</v>
      </c>
      <c r="D1486" s="269" t="s">
        <v>5812</v>
      </c>
      <c r="E1486" s="269" t="s">
        <v>5601</v>
      </c>
      <c r="F1486" s="271" t="s">
        <v>5822</v>
      </c>
      <c r="G1486" s="272" t="s">
        <v>5587</v>
      </c>
      <c r="H1486" s="273">
        <v>0.1426</v>
      </c>
      <c r="I1486" s="274">
        <v>12.24</v>
      </c>
      <c r="J1486" s="275">
        <f>TRUNC(I1486*H1486,2)</f>
        <v>1.74</v>
      </c>
    </row>
    <row r="1487" spans="1:10" ht="26.4" x14ac:dyDescent="0.25">
      <c r="A1487" s="255" t="s">
        <v>4889</v>
      </c>
      <c r="B1487" s="269" t="s">
        <v>5814</v>
      </c>
      <c r="C1487" s="270" t="s">
        <v>6816</v>
      </c>
      <c r="D1487" s="269" t="s">
        <v>5812</v>
      </c>
      <c r="E1487" s="269" t="s">
        <v>6817</v>
      </c>
      <c r="F1487" s="271" t="s">
        <v>5822</v>
      </c>
      <c r="G1487" s="272" t="s">
        <v>5573</v>
      </c>
      <c r="H1487" s="273">
        <v>1</v>
      </c>
      <c r="I1487" s="274">
        <v>106.99</v>
      </c>
      <c r="J1487" s="275">
        <f>TRUNC(I1487*H1487,2)</f>
        <v>106.99</v>
      </c>
    </row>
    <row r="1488" spans="1:10" ht="13.8" x14ac:dyDescent="0.25">
      <c r="A1488" s="255" t="s">
        <v>4891</v>
      </c>
      <c r="B1488" s="276"/>
      <c r="C1488" s="276"/>
      <c r="D1488" s="276"/>
      <c r="E1488" s="276"/>
      <c r="F1488" s="276"/>
      <c r="G1488" s="276"/>
      <c r="H1488" s="277" t="s">
        <v>6038</v>
      </c>
      <c r="I1488" s="278">
        <v>0</v>
      </c>
      <c r="J1488" s="279">
        <f>SUM(J1470:J1487)</f>
        <v>165.07</v>
      </c>
    </row>
    <row r="1489" spans="1:10" ht="13.8" x14ac:dyDescent="0.25">
      <c r="A1489" s="255" t="s">
        <v>4892</v>
      </c>
      <c r="B1489" s="262"/>
      <c r="C1489" s="262"/>
      <c r="D1489" s="262"/>
      <c r="E1489" s="262"/>
      <c r="F1489" s="262"/>
      <c r="G1489" s="262"/>
      <c r="H1489" s="262"/>
      <c r="I1489" s="280"/>
      <c r="J1489" s="262"/>
    </row>
    <row r="1490" spans="1:10" ht="13.8" x14ac:dyDescent="0.25">
      <c r="A1490" s="255" t="s">
        <v>4893</v>
      </c>
      <c r="B1490" s="256" t="s">
        <v>6818</v>
      </c>
      <c r="C1490" s="257" t="s">
        <v>5802</v>
      </c>
      <c r="D1490" s="256" t="s">
        <v>5803</v>
      </c>
      <c r="E1490" s="256" t="s">
        <v>5804</v>
      </c>
      <c r="F1490" s="258" t="s">
        <v>5805</v>
      </c>
      <c r="G1490" s="259" t="s">
        <v>5806</v>
      </c>
      <c r="H1490" s="257" t="s">
        <v>5807</v>
      </c>
      <c r="I1490" s="260" t="s">
        <v>5808</v>
      </c>
      <c r="J1490" s="257" t="s">
        <v>5809</v>
      </c>
    </row>
    <row r="1491" spans="1:10" ht="26.4" x14ac:dyDescent="0.25">
      <c r="A1491" s="255" t="s">
        <v>4894</v>
      </c>
      <c r="B1491" s="262" t="s">
        <v>5810</v>
      </c>
      <c r="C1491" s="263" t="s">
        <v>6819</v>
      </c>
      <c r="D1491" s="262" t="s">
        <v>5812</v>
      </c>
      <c r="E1491" s="262" t="s">
        <v>593</v>
      </c>
      <c r="F1491" s="264">
        <v>8</v>
      </c>
      <c r="G1491" s="265" t="s">
        <v>6185</v>
      </c>
      <c r="H1491" s="266">
        <v>1</v>
      </c>
      <c r="I1491" s="267"/>
      <c r="J1491" s="268"/>
    </row>
    <row r="1492" spans="1:10" ht="26.4" x14ac:dyDescent="0.25">
      <c r="A1492" s="255" t="s">
        <v>4895</v>
      </c>
      <c r="B1492" s="269" t="s">
        <v>5814</v>
      </c>
      <c r="C1492" s="270" t="s">
        <v>5856</v>
      </c>
      <c r="D1492" s="269" t="s">
        <v>5812</v>
      </c>
      <c r="E1492" s="269" t="s">
        <v>5590</v>
      </c>
      <c r="F1492" s="271" t="s">
        <v>5817</v>
      </c>
      <c r="G1492" s="272" t="s">
        <v>33</v>
      </c>
      <c r="H1492" s="273">
        <v>0.13880000000000001</v>
      </c>
      <c r="I1492" s="274">
        <v>13.36</v>
      </c>
      <c r="J1492" s="275">
        <f>TRUNC(I1492*H1492,2)</f>
        <v>1.85</v>
      </c>
    </row>
    <row r="1493" spans="1:10" ht="26.4" x14ac:dyDescent="0.25">
      <c r="A1493" s="255" t="s">
        <v>4896</v>
      </c>
      <c r="B1493" s="269" t="s">
        <v>5814</v>
      </c>
      <c r="C1493" s="270" t="s">
        <v>5861</v>
      </c>
      <c r="D1493" s="269" t="s">
        <v>5812</v>
      </c>
      <c r="E1493" s="269" t="s">
        <v>5589</v>
      </c>
      <c r="F1493" s="271" t="s">
        <v>5817</v>
      </c>
      <c r="G1493" s="272" t="s">
        <v>33</v>
      </c>
      <c r="H1493" s="273">
        <v>6.1721000000000004</v>
      </c>
      <c r="I1493" s="274">
        <v>18.62</v>
      </c>
      <c r="J1493" s="275">
        <f>TRUNC(I1493*H1493,2)</f>
        <v>114.92</v>
      </c>
    </row>
    <row r="1494" spans="1:10" ht="26.4" x14ac:dyDescent="0.25">
      <c r="A1494" s="255" t="s">
        <v>4897</v>
      </c>
      <c r="B1494" s="269" t="s">
        <v>5814</v>
      </c>
      <c r="C1494" s="270" t="s">
        <v>5862</v>
      </c>
      <c r="D1494" s="269" t="s">
        <v>5812</v>
      </c>
      <c r="E1494" s="269" t="s">
        <v>5558</v>
      </c>
      <c r="F1494" s="271" t="s">
        <v>5817</v>
      </c>
      <c r="G1494" s="272" t="s">
        <v>33</v>
      </c>
      <c r="H1494" s="273">
        <v>8.7979764444444282</v>
      </c>
      <c r="I1494" s="274">
        <v>11.13</v>
      </c>
      <c r="J1494" s="275">
        <f>TRUNC(I1494*H1494,2)</f>
        <v>97.92</v>
      </c>
    </row>
    <row r="1495" spans="1:10" ht="26.4" x14ac:dyDescent="0.25">
      <c r="A1495" s="255" t="s">
        <v>4898</v>
      </c>
      <c r="B1495" s="269" t="s">
        <v>5814</v>
      </c>
      <c r="C1495" s="270" t="s">
        <v>6614</v>
      </c>
      <c r="D1495" s="269" t="s">
        <v>5812</v>
      </c>
      <c r="E1495" s="269" t="s">
        <v>5694</v>
      </c>
      <c r="F1495" s="271" t="s">
        <v>5822</v>
      </c>
      <c r="G1495" s="272" t="s">
        <v>5564</v>
      </c>
      <c r="H1495" s="273">
        <v>0.86380000000000001</v>
      </c>
      <c r="I1495" s="274">
        <v>6.26</v>
      </c>
      <c r="J1495" s="275">
        <f>TRUNC(I1495*H1495,2)</f>
        <v>5.4</v>
      </c>
    </row>
    <row r="1496" spans="1:10" ht="26.4" x14ac:dyDescent="0.25">
      <c r="A1496" s="255" t="s">
        <v>4899</v>
      </c>
      <c r="B1496" s="269" t="s">
        <v>5814</v>
      </c>
      <c r="C1496" s="270" t="s">
        <v>6371</v>
      </c>
      <c r="D1496" s="269" t="s">
        <v>5812</v>
      </c>
      <c r="E1496" s="269" t="s">
        <v>5580</v>
      </c>
      <c r="F1496" s="271" t="s">
        <v>5822</v>
      </c>
      <c r="G1496" s="272" t="s">
        <v>5824</v>
      </c>
      <c r="H1496" s="273">
        <v>0.13730000000000001</v>
      </c>
      <c r="I1496" s="274">
        <v>145.91</v>
      </c>
      <c r="J1496" s="275">
        <f>TRUNC(I1496*H1496,2)</f>
        <v>20.03</v>
      </c>
    </row>
    <row r="1497" spans="1:10" ht="26.4" x14ac:dyDescent="0.25">
      <c r="A1497" s="255" t="s">
        <v>4900</v>
      </c>
      <c r="B1497" s="269" t="s">
        <v>5814</v>
      </c>
      <c r="C1497" s="270" t="s">
        <v>5858</v>
      </c>
      <c r="D1497" s="269" t="s">
        <v>5812</v>
      </c>
      <c r="E1497" s="269" t="s">
        <v>5596</v>
      </c>
      <c r="F1497" s="271" t="s">
        <v>5822</v>
      </c>
      <c r="G1497" s="272" t="s">
        <v>5824</v>
      </c>
      <c r="H1497" s="273">
        <v>2.2700000000000001E-2</v>
      </c>
      <c r="I1497" s="274">
        <v>113.9</v>
      </c>
      <c r="J1497" s="275">
        <f>TRUNC(I1497*H1497,2)</f>
        <v>2.58</v>
      </c>
    </row>
    <row r="1498" spans="1:10" ht="26.4" x14ac:dyDescent="0.25">
      <c r="A1498" s="255" t="s">
        <v>4901</v>
      </c>
      <c r="B1498" s="269" t="s">
        <v>5814</v>
      </c>
      <c r="C1498" s="270" t="s">
        <v>5825</v>
      </c>
      <c r="D1498" s="269" t="s">
        <v>5812</v>
      </c>
      <c r="E1498" s="269" t="s">
        <v>5597</v>
      </c>
      <c r="F1498" s="271" t="s">
        <v>5822</v>
      </c>
      <c r="G1498" s="272" t="s">
        <v>5824</v>
      </c>
      <c r="H1498" s="273">
        <v>2.2700000000000001E-2</v>
      </c>
      <c r="I1498" s="274">
        <v>111.96</v>
      </c>
      <c r="J1498" s="275">
        <f>TRUNC(I1498*H1498,2)</f>
        <v>2.54</v>
      </c>
    </row>
    <row r="1499" spans="1:10" ht="26.4" x14ac:dyDescent="0.25">
      <c r="A1499" s="255" t="s">
        <v>4902</v>
      </c>
      <c r="B1499" s="269" t="s">
        <v>5814</v>
      </c>
      <c r="C1499" s="270" t="s">
        <v>6443</v>
      </c>
      <c r="D1499" s="269" t="s">
        <v>5812</v>
      </c>
      <c r="E1499" s="269" t="s">
        <v>5598</v>
      </c>
      <c r="F1499" s="271" t="s">
        <v>5822</v>
      </c>
      <c r="G1499" s="272" t="s">
        <v>5564</v>
      </c>
      <c r="H1499" s="273">
        <v>20.551400000000001</v>
      </c>
      <c r="I1499" s="274">
        <v>0.82</v>
      </c>
      <c r="J1499" s="275">
        <f>TRUNC(I1499*H1499,2)</f>
        <v>16.850000000000001</v>
      </c>
    </row>
    <row r="1500" spans="1:10" ht="26.4" x14ac:dyDescent="0.25">
      <c r="A1500" s="255" t="s">
        <v>4903</v>
      </c>
      <c r="B1500" s="269" t="s">
        <v>5814</v>
      </c>
      <c r="C1500" s="270" t="s">
        <v>5869</v>
      </c>
      <c r="D1500" s="269" t="s">
        <v>5812</v>
      </c>
      <c r="E1500" s="269" t="s">
        <v>5599</v>
      </c>
      <c r="F1500" s="271" t="s">
        <v>5822</v>
      </c>
      <c r="G1500" s="272" t="s">
        <v>5564</v>
      </c>
      <c r="H1500" s="273">
        <v>34.553800000000003</v>
      </c>
      <c r="I1500" s="274">
        <v>0.54</v>
      </c>
      <c r="J1500" s="275">
        <f>TRUNC(I1500*H1500,2)</f>
        <v>18.649999999999999</v>
      </c>
    </row>
    <row r="1501" spans="1:10" ht="26.4" x14ac:dyDescent="0.25">
      <c r="A1501" s="255" t="s">
        <v>4904</v>
      </c>
      <c r="B1501" s="269" t="s">
        <v>5814</v>
      </c>
      <c r="C1501" s="270" t="s">
        <v>6447</v>
      </c>
      <c r="D1501" s="269" t="s">
        <v>5812</v>
      </c>
      <c r="E1501" s="269" t="s">
        <v>6448</v>
      </c>
      <c r="F1501" s="271" t="s">
        <v>5822</v>
      </c>
      <c r="G1501" s="272" t="s">
        <v>5573</v>
      </c>
      <c r="H1501" s="273">
        <v>201.6</v>
      </c>
      <c r="I1501" s="274">
        <v>0.33</v>
      </c>
      <c r="J1501" s="275">
        <f>TRUNC(I1501*H1501,2)</f>
        <v>66.52</v>
      </c>
    </row>
    <row r="1502" spans="1:10" ht="13.8" x14ac:dyDescent="0.25">
      <c r="A1502" s="255" t="s">
        <v>4906</v>
      </c>
      <c r="B1502" s="276"/>
      <c r="C1502" s="276"/>
      <c r="D1502" s="276"/>
      <c r="E1502" s="276"/>
      <c r="F1502" s="276"/>
      <c r="G1502" s="276"/>
      <c r="H1502" s="277" t="s">
        <v>6038</v>
      </c>
      <c r="I1502" s="278">
        <v>0</v>
      </c>
      <c r="J1502" s="279">
        <f>SUM(J1491:J1501)</f>
        <v>347.26</v>
      </c>
    </row>
    <row r="1503" spans="1:10" ht="13.8" x14ac:dyDescent="0.25">
      <c r="A1503" s="255" t="s">
        <v>4907</v>
      </c>
      <c r="B1503" s="262"/>
      <c r="C1503" s="262"/>
      <c r="D1503" s="262"/>
      <c r="E1503" s="262"/>
      <c r="F1503" s="262"/>
      <c r="G1503" s="262"/>
      <c r="H1503" s="262"/>
      <c r="I1503" s="280"/>
      <c r="J1503" s="262"/>
    </row>
    <row r="1504" spans="1:10" ht="13.8" x14ac:dyDescent="0.25">
      <c r="A1504" s="255" t="s">
        <v>4908</v>
      </c>
      <c r="B1504" s="256" t="s">
        <v>6820</v>
      </c>
      <c r="C1504" s="257" t="s">
        <v>5802</v>
      </c>
      <c r="D1504" s="256" t="s">
        <v>5803</v>
      </c>
      <c r="E1504" s="256" t="s">
        <v>5804</v>
      </c>
      <c r="F1504" s="258" t="s">
        <v>5805</v>
      </c>
      <c r="G1504" s="259" t="s">
        <v>5806</v>
      </c>
      <c r="H1504" s="257" t="s">
        <v>5807</v>
      </c>
      <c r="I1504" s="260" t="s">
        <v>5808</v>
      </c>
      <c r="J1504" s="257" t="s">
        <v>5809</v>
      </c>
    </row>
    <row r="1505" spans="1:10" ht="26.4" x14ac:dyDescent="0.25">
      <c r="A1505" s="255" t="s">
        <v>4909</v>
      </c>
      <c r="B1505" s="262" t="s">
        <v>5810</v>
      </c>
      <c r="C1505" s="263" t="s">
        <v>6821</v>
      </c>
      <c r="D1505" s="262" t="s">
        <v>5812</v>
      </c>
      <c r="E1505" s="262" t="s">
        <v>595</v>
      </c>
      <c r="F1505" s="264">
        <v>8</v>
      </c>
      <c r="G1505" s="265" t="s">
        <v>6185</v>
      </c>
      <c r="H1505" s="266">
        <v>1</v>
      </c>
      <c r="I1505" s="267"/>
      <c r="J1505" s="268"/>
    </row>
    <row r="1506" spans="1:10" ht="26.4" x14ac:dyDescent="0.25">
      <c r="A1506" s="255" t="s">
        <v>4910</v>
      </c>
      <c r="B1506" s="269" t="s">
        <v>5814</v>
      </c>
      <c r="C1506" s="270" t="s">
        <v>5818</v>
      </c>
      <c r="D1506" s="269" t="s">
        <v>5812</v>
      </c>
      <c r="E1506" s="269" t="s">
        <v>5591</v>
      </c>
      <c r="F1506" s="271" t="s">
        <v>5817</v>
      </c>
      <c r="G1506" s="272" t="s">
        <v>33</v>
      </c>
      <c r="H1506" s="273">
        <v>2.5700000000000001E-2</v>
      </c>
      <c r="I1506" s="274">
        <v>18.62</v>
      </c>
      <c r="J1506" s="275">
        <f>TRUNC(I1506*H1506,2)</f>
        <v>0.47</v>
      </c>
    </row>
    <row r="1507" spans="1:10" ht="26.4" x14ac:dyDescent="0.25">
      <c r="A1507" s="255" t="s">
        <v>4911</v>
      </c>
      <c r="B1507" s="269" t="s">
        <v>5814</v>
      </c>
      <c r="C1507" s="270" t="s">
        <v>5819</v>
      </c>
      <c r="D1507" s="269" t="s">
        <v>5812</v>
      </c>
      <c r="E1507" s="269" t="s">
        <v>5637</v>
      </c>
      <c r="F1507" s="271" t="s">
        <v>5817</v>
      </c>
      <c r="G1507" s="272" t="s">
        <v>33</v>
      </c>
      <c r="H1507" s="273">
        <v>1.2500000000000001E-2</v>
      </c>
      <c r="I1507" s="274">
        <v>18.91</v>
      </c>
      <c r="J1507" s="275">
        <f>TRUNC(I1507*H1507,2)</f>
        <v>0.23</v>
      </c>
    </row>
    <row r="1508" spans="1:10" ht="26.4" x14ac:dyDescent="0.25">
      <c r="A1508" s="255" t="s">
        <v>4912</v>
      </c>
      <c r="B1508" s="269" t="s">
        <v>5814</v>
      </c>
      <c r="C1508" s="270" t="s">
        <v>6368</v>
      </c>
      <c r="D1508" s="269" t="s">
        <v>5812</v>
      </c>
      <c r="E1508" s="269" t="s">
        <v>5563</v>
      </c>
      <c r="F1508" s="271" t="s">
        <v>5822</v>
      </c>
      <c r="G1508" s="272" t="s">
        <v>5564</v>
      </c>
      <c r="H1508" s="273">
        <v>2.98E-2</v>
      </c>
      <c r="I1508" s="274">
        <v>21.13</v>
      </c>
      <c r="J1508" s="275">
        <f>TRUNC(I1508*H1508,2)</f>
        <v>0.62</v>
      </c>
    </row>
    <row r="1509" spans="1:10" ht="26.4" x14ac:dyDescent="0.25">
      <c r="A1509" s="255" t="s">
        <v>4913</v>
      </c>
      <c r="B1509" s="269" t="s">
        <v>5814</v>
      </c>
      <c r="C1509" s="270" t="s">
        <v>5823</v>
      </c>
      <c r="D1509" s="269" t="s">
        <v>5812</v>
      </c>
      <c r="E1509" s="269" t="s">
        <v>5685</v>
      </c>
      <c r="F1509" s="271" t="s">
        <v>5822</v>
      </c>
      <c r="G1509" s="272" t="s">
        <v>5824</v>
      </c>
      <c r="H1509" s="273">
        <v>1.5699999999999999E-2</v>
      </c>
      <c r="I1509" s="274">
        <v>144.93</v>
      </c>
      <c r="J1509" s="275">
        <f>TRUNC(I1509*H1509,2)</f>
        <v>2.27</v>
      </c>
    </row>
    <row r="1510" spans="1:10" ht="26.4" x14ac:dyDescent="0.25">
      <c r="A1510" s="255" t="s">
        <v>4914</v>
      </c>
      <c r="B1510" s="269" t="s">
        <v>5814</v>
      </c>
      <c r="C1510" s="270" t="s">
        <v>5825</v>
      </c>
      <c r="D1510" s="269" t="s">
        <v>5812</v>
      </c>
      <c r="E1510" s="269" t="s">
        <v>5597</v>
      </c>
      <c r="F1510" s="271" t="s">
        <v>5822</v>
      </c>
      <c r="G1510" s="272" t="s">
        <v>5824</v>
      </c>
      <c r="H1510" s="273">
        <v>1.2200000000000001E-2</v>
      </c>
      <c r="I1510" s="274">
        <v>111.96</v>
      </c>
      <c r="J1510" s="275">
        <f>TRUNC(I1510*H1510,2)</f>
        <v>1.36</v>
      </c>
    </row>
    <row r="1511" spans="1:10" ht="26.4" x14ac:dyDescent="0.25">
      <c r="A1511" s="255" t="s">
        <v>4915</v>
      </c>
      <c r="B1511" s="269" t="s">
        <v>5814</v>
      </c>
      <c r="C1511" s="270" t="s">
        <v>6640</v>
      </c>
      <c r="D1511" s="269" t="s">
        <v>5812</v>
      </c>
      <c r="E1511" s="269" t="s">
        <v>5644</v>
      </c>
      <c r="F1511" s="271" t="s">
        <v>5822</v>
      </c>
      <c r="G1511" s="272" t="s">
        <v>5573</v>
      </c>
      <c r="H1511" s="273">
        <v>9.6500000000000002E-2</v>
      </c>
      <c r="I1511" s="274">
        <v>10.42</v>
      </c>
      <c r="J1511" s="275">
        <f>TRUNC(I1511*H1511,2)</f>
        <v>1</v>
      </c>
    </row>
    <row r="1512" spans="1:10" ht="26.4" x14ac:dyDescent="0.25">
      <c r="A1512" s="255" t="s">
        <v>4916</v>
      </c>
      <c r="B1512" s="269" t="s">
        <v>5814</v>
      </c>
      <c r="C1512" s="270" t="s">
        <v>6370</v>
      </c>
      <c r="D1512" s="269" t="s">
        <v>5812</v>
      </c>
      <c r="E1512" s="269" t="s">
        <v>5593</v>
      </c>
      <c r="F1512" s="271" t="s">
        <v>5822</v>
      </c>
      <c r="G1512" s="272" t="s">
        <v>5564</v>
      </c>
      <c r="H1512" s="273">
        <v>1.5157</v>
      </c>
      <c r="I1512" s="274">
        <v>9.51</v>
      </c>
      <c r="J1512" s="275">
        <f>TRUNC(I1512*H1512,2)</f>
        <v>14.41</v>
      </c>
    </row>
    <row r="1513" spans="1:10" ht="26.4" x14ac:dyDescent="0.25">
      <c r="A1513" s="255" t="s">
        <v>4917</v>
      </c>
      <c r="B1513" s="269" t="s">
        <v>5814</v>
      </c>
      <c r="C1513" s="270" t="s">
        <v>6614</v>
      </c>
      <c r="D1513" s="269" t="s">
        <v>5812</v>
      </c>
      <c r="E1513" s="269" t="s">
        <v>5694</v>
      </c>
      <c r="F1513" s="271" t="s">
        <v>5822</v>
      </c>
      <c r="G1513" s="272" t="s">
        <v>5564</v>
      </c>
      <c r="H1513" s="273">
        <v>0.89649999999999996</v>
      </c>
      <c r="I1513" s="274">
        <v>6.26</v>
      </c>
      <c r="J1513" s="275">
        <f>TRUNC(I1513*H1513,2)</f>
        <v>5.61</v>
      </c>
    </row>
    <row r="1514" spans="1:10" ht="26.4" x14ac:dyDescent="0.25">
      <c r="A1514" s="255" t="s">
        <v>4918</v>
      </c>
      <c r="B1514" s="269" t="s">
        <v>5814</v>
      </c>
      <c r="C1514" s="270" t="s">
        <v>6371</v>
      </c>
      <c r="D1514" s="269" t="s">
        <v>5812</v>
      </c>
      <c r="E1514" s="269" t="s">
        <v>5580</v>
      </c>
      <c r="F1514" s="271" t="s">
        <v>5822</v>
      </c>
      <c r="G1514" s="272" t="s">
        <v>5824</v>
      </c>
      <c r="H1514" s="273">
        <v>0.13730000000000001</v>
      </c>
      <c r="I1514" s="274">
        <v>145.91</v>
      </c>
      <c r="J1514" s="275">
        <f>TRUNC(I1514*H1514,2)</f>
        <v>20.03</v>
      </c>
    </row>
    <row r="1515" spans="1:10" ht="26.4" x14ac:dyDescent="0.25">
      <c r="A1515" s="255" t="s">
        <v>4919</v>
      </c>
      <c r="B1515" s="269" t="s">
        <v>5814</v>
      </c>
      <c r="C1515" s="270" t="s">
        <v>6443</v>
      </c>
      <c r="D1515" s="269" t="s">
        <v>5812</v>
      </c>
      <c r="E1515" s="269" t="s">
        <v>5598</v>
      </c>
      <c r="F1515" s="271" t="s">
        <v>5822</v>
      </c>
      <c r="G1515" s="272" t="s">
        <v>5564</v>
      </c>
      <c r="H1515" s="273">
        <v>20.551400000000001</v>
      </c>
      <c r="I1515" s="274">
        <v>0.82</v>
      </c>
      <c r="J1515" s="275">
        <f>TRUNC(I1515*H1515,2)</f>
        <v>16.850000000000001</v>
      </c>
    </row>
    <row r="1516" spans="1:10" ht="26.4" x14ac:dyDescent="0.25">
      <c r="A1516" s="255" t="s">
        <v>4920</v>
      </c>
      <c r="B1516" s="269" t="s">
        <v>5814</v>
      </c>
      <c r="C1516" s="270" t="s">
        <v>6822</v>
      </c>
      <c r="D1516" s="269" t="s">
        <v>5812</v>
      </c>
      <c r="E1516" s="269" t="s">
        <v>6823</v>
      </c>
      <c r="F1516" s="271" t="s">
        <v>5822</v>
      </c>
      <c r="G1516" s="272" t="s">
        <v>5564</v>
      </c>
      <c r="H1516" s="273">
        <v>9.0660000000000007</v>
      </c>
      <c r="I1516" s="274">
        <v>7.67</v>
      </c>
      <c r="J1516" s="275">
        <f>TRUNC(I1516*H1516,2)</f>
        <v>69.53</v>
      </c>
    </row>
    <row r="1517" spans="1:10" ht="26.4" x14ac:dyDescent="0.25">
      <c r="A1517" s="255" t="s">
        <v>4921</v>
      </c>
      <c r="B1517" s="269" t="s">
        <v>5814</v>
      </c>
      <c r="C1517" s="270" t="s">
        <v>6644</v>
      </c>
      <c r="D1517" s="269" t="s">
        <v>5812</v>
      </c>
      <c r="E1517" s="269" t="s">
        <v>5641</v>
      </c>
      <c r="F1517" s="271" t="s">
        <v>5822</v>
      </c>
      <c r="G1517" s="272" t="s">
        <v>5564</v>
      </c>
      <c r="H1517" s="273">
        <v>7.5200000000000003E-2</v>
      </c>
      <c r="I1517" s="274">
        <v>21.6</v>
      </c>
      <c r="J1517" s="275">
        <f>TRUNC(I1517*H1517,2)</f>
        <v>1.62</v>
      </c>
    </row>
    <row r="1518" spans="1:10" ht="26.4" x14ac:dyDescent="0.25">
      <c r="A1518" s="255" t="s">
        <v>4922</v>
      </c>
      <c r="B1518" s="269" t="s">
        <v>5814</v>
      </c>
      <c r="C1518" s="270" t="s">
        <v>6824</v>
      </c>
      <c r="D1518" s="269" t="s">
        <v>5812</v>
      </c>
      <c r="E1518" s="269" t="s">
        <v>6825</v>
      </c>
      <c r="F1518" s="271" t="s">
        <v>5822</v>
      </c>
      <c r="G1518" s="272" t="s">
        <v>5564</v>
      </c>
      <c r="H1518" s="273">
        <v>3.1720999999999999</v>
      </c>
      <c r="I1518" s="274">
        <v>8.15</v>
      </c>
      <c r="J1518" s="275">
        <f>TRUNC(I1518*H1518,2)</f>
        <v>25.85</v>
      </c>
    </row>
    <row r="1519" spans="1:10" ht="26.4" x14ac:dyDescent="0.25">
      <c r="A1519" s="255" t="s">
        <v>4923</v>
      </c>
      <c r="B1519" s="269" t="s">
        <v>5814</v>
      </c>
      <c r="C1519" s="270" t="s">
        <v>6649</v>
      </c>
      <c r="D1519" s="269" t="s">
        <v>5812</v>
      </c>
      <c r="E1519" s="269" t="s">
        <v>5640</v>
      </c>
      <c r="F1519" s="271" t="s">
        <v>5822</v>
      </c>
      <c r="G1519" s="272" t="s">
        <v>5564</v>
      </c>
      <c r="H1519" s="273">
        <v>0.10059999999999999</v>
      </c>
      <c r="I1519" s="274">
        <v>27.99</v>
      </c>
      <c r="J1519" s="275">
        <f>TRUNC(I1519*H1519,2)</f>
        <v>2.81</v>
      </c>
    </row>
    <row r="1520" spans="1:10" ht="26.4" x14ac:dyDescent="0.25">
      <c r="A1520" s="255" t="s">
        <v>4924</v>
      </c>
      <c r="B1520" s="269" t="s">
        <v>5814</v>
      </c>
      <c r="C1520" s="270" t="s">
        <v>5854</v>
      </c>
      <c r="D1520" s="269" t="s">
        <v>5812</v>
      </c>
      <c r="E1520" s="269" t="s">
        <v>5567</v>
      </c>
      <c r="F1520" s="271" t="s">
        <v>5817</v>
      </c>
      <c r="G1520" s="272" t="s">
        <v>33</v>
      </c>
      <c r="H1520" s="273">
        <v>0.12239999999999999</v>
      </c>
      <c r="I1520" s="274">
        <v>12.28</v>
      </c>
      <c r="J1520" s="275">
        <f>TRUNC(I1520*H1520,2)</f>
        <v>1.5</v>
      </c>
    </row>
    <row r="1521" spans="1:10" ht="26.4" x14ac:dyDescent="0.25">
      <c r="A1521" s="255" t="s">
        <v>4925</v>
      </c>
      <c r="B1521" s="269" t="s">
        <v>5814</v>
      </c>
      <c r="C1521" s="270" t="s">
        <v>6372</v>
      </c>
      <c r="D1521" s="269" t="s">
        <v>5812</v>
      </c>
      <c r="E1521" s="269" t="s">
        <v>5559</v>
      </c>
      <c r="F1521" s="271" t="s">
        <v>5817</v>
      </c>
      <c r="G1521" s="272" t="s">
        <v>33</v>
      </c>
      <c r="H1521" s="273">
        <v>9.5500000000000002E-2</v>
      </c>
      <c r="I1521" s="274">
        <v>18.62</v>
      </c>
      <c r="J1521" s="275">
        <f>TRUNC(I1521*H1521,2)</f>
        <v>1.77</v>
      </c>
    </row>
    <row r="1522" spans="1:10" ht="26.4" x14ac:dyDescent="0.25">
      <c r="A1522" s="255" t="s">
        <v>4926</v>
      </c>
      <c r="B1522" s="269" t="s">
        <v>5814</v>
      </c>
      <c r="C1522" s="270" t="s">
        <v>5856</v>
      </c>
      <c r="D1522" s="269" t="s">
        <v>5812</v>
      </c>
      <c r="E1522" s="269" t="s">
        <v>5590</v>
      </c>
      <c r="F1522" s="271" t="s">
        <v>5817</v>
      </c>
      <c r="G1522" s="272" t="s">
        <v>33</v>
      </c>
      <c r="H1522" s="273">
        <v>1.2500000000000001E-2</v>
      </c>
      <c r="I1522" s="274">
        <v>13.36</v>
      </c>
      <c r="J1522" s="275">
        <f>TRUNC(I1522*H1522,2)</f>
        <v>0.16</v>
      </c>
    </row>
    <row r="1523" spans="1:10" ht="26.4" x14ac:dyDescent="0.25">
      <c r="A1523" s="255" t="s">
        <v>4927</v>
      </c>
      <c r="B1523" s="269" t="s">
        <v>5814</v>
      </c>
      <c r="C1523" s="270" t="s">
        <v>6444</v>
      </c>
      <c r="D1523" s="269" t="s">
        <v>5812</v>
      </c>
      <c r="E1523" s="269" t="s">
        <v>6445</v>
      </c>
      <c r="F1523" s="271" t="s">
        <v>5822</v>
      </c>
      <c r="G1523" s="272" t="s">
        <v>5824</v>
      </c>
      <c r="H1523" s="273">
        <v>4.3200000000000002E-2</v>
      </c>
      <c r="I1523" s="274">
        <v>121.96</v>
      </c>
      <c r="J1523" s="275">
        <f>TRUNC(I1523*H1523,2)</f>
        <v>5.26</v>
      </c>
    </row>
    <row r="1524" spans="1:10" ht="26.4" x14ac:dyDescent="0.25">
      <c r="A1524" s="255" t="s">
        <v>4928</v>
      </c>
      <c r="B1524" s="269" t="s">
        <v>5814</v>
      </c>
      <c r="C1524" s="270" t="s">
        <v>5858</v>
      </c>
      <c r="D1524" s="269" t="s">
        <v>5812</v>
      </c>
      <c r="E1524" s="269" t="s">
        <v>5596</v>
      </c>
      <c r="F1524" s="271" t="s">
        <v>5822</v>
      </c>
      <c r="G1524" s="272" t="s">
        <v>5824</v>
      </c>
      <c r="H1524" s="273">
        <v>4.7300000000000002E-2</v>
      </c>
      <c r="I1524" s="274">
        <v>113.9</v>
      </c>
      <c r="J1524" s="275">
        <f>TRUNC(I1524*H1524,2)</f>
        <v>5.38</v>
      </c>
    </row>
    <row r="1525" spans="1:10" ht="26.4" x14ac:dyDescent="0.25">
      <c r="A1525" s="255" t="s">
        <v>4929</v>
      </c>
      <c r="B1525" s="269" t="s">
        <v>5814</v>
      </c>
      <c r="C1525" s="270" t="s">
        <v>6446</v>
      </c>
      <c r="D1525" s="269" t="s">
        <v>5812</v>
      </c>
      <c r="E1525" s="269" t="s">
        <v>5687</v>
      </c>
      <c r="F1525" s="271" t="s">
        <v>5822</v>
      </c>
      <c r="G1525" s="272" t="s">
        <v>5813</v>
      </c>
      <c r="H1525" s="273">
        <v>8.3199999999999996E-2</v>
      </c>
      <c r="I1525" s="274">
        <v>34.43</v>
      </c>
      <c r="J1525" s="275">
        <f>TRUNC(I1525*H1525,2)</f>
        <v>2.86</v>
      </c>
    </row>
    <row r="1526" spans="1:10" ht="26.4" x14ac:dyDescent="0.25">
      <c r="A1526" s="255" t="s">
        <v>4930</v>
      </c>
      <c r="B1526" s="269" t="s">
        <v>5814</v>
      </c>
      <c r="C1526" s="270" t="s">
        <v>6648</v>
      </c>
      <c r="D1526" s="269" t="s">
        <v>5812</v>
      </c>
      <c r="E1526" s="269" t="s">
        <v>5642</v>
      </c>
      <c r="F1526" s="271" t="s">
        <v>5822</v>
      </c>
      <c r="G1526" s="272" t="s">
        <v>5573</v>
      </c>
      <c r="H1526" s="273">
        <v>0.12570000000000001</v>
      </c>
      <c r="I1526" s="274">
        <v>2.3199999999999998</v>
      </c>
      <c r="J1526" s="275">
        <f>TRUNC(I1526*H1526,2)</f>
        <v>0.28999999999999998</v>
      </c>
    </row>
    <row r="1527" spans="1:10" ht="26.4" x14ac:dyDescent="0.25">
      <c r="A1527" s="255" t="s">
        <v>4931</v>
      </c>
      <c r="B1527" s="269" t="s">
        <v>5814</v>
      </c>
      <c r="C1527" s="270" t="s">
        <v>5861</v>
      </c>
      <c r="D1527" s="269" t="s">
        <v>5812</v>
      </c>
      <c r="E1527" s="269" t="s">
        <v>5589</v>
      </c>
      <c r="F1527" s="271" t="s">
        <v>5817</v>
      </c>
      <c r="G1527" s="272" t="s">
        <v>33</v>
      </c>
      <c r="H1527" s="273">
        <v>6.8939000000000004</v>
      </c>
      <c r="I1527" s="274">
        <v>18.62</v>
      </c>
      <c r="J1527" s="275">
        <f>TRUNC(I1527*H1527,2)</f>
        <v>128.36000000000001</v>
      </c>
    </row>
    <row r="1528" spans="1:10" ht="26.4" x14ac:dyDescent="0.25">
      <c r="A1528" s="255" t="s">
        <v>4932</v>
      </c>
      <c r="B1528" s="269" t="s">
        <v>5814</v>
      </c>
      <c r="C1528" s="270" t="s">
        <v>5862</v>
      </c>
      <c r="D1528" s="269" t="s">
        <v>5812</v>
      </c>
      <c r="E1528" s="269" t="s">
        <v>5558</v>
      </c>
      <c r="F1528" s="271" t="s">
        <v>5817</v>
      </c>
      <c r="G1528" s="272" t="s">
        <v>33</v>
      </c>
      <c r="H1528" s="273">
        <v>9.2205999999999992</v>
      </c>
      <c r="I1528" s="274">
        <v>11.13</v>
      </c>
      <c r="J1528" s="275">
        <f>TRUNC(I1528*H1528,2)</f>
        <v>102.62</v>
      </c>
    </row>
    <row r="1529" spans="1:10" ht="26.4" x14ac:dyDescent="0.25">
      <c r="A1529" s="255" t="s">
        <v>4933</v>
      </c>
      <c r="B1529" s="269" t="s">
        <v>5814</v>
      </c>
      <c r="C1529" s="270" t="s">
        <v>5869</v>
      </c>
      <c r="D1529" s="269" t="s">
        <v>5812</v>
      </c>
      <c r="E1529" s="269" t="s">
        <v>5599</v>
      </c>
      <c r="F1529" s="271" t="s">
        <v>5822</v>
      </c>
      <c r="G1529" s="272" t="s">
        <v>5564</v>
      </c>
      <c r="H1529" s="273">
        <v>22.411999999999999</v>
      </c>
      <c r="I1529" s="274">
        <v>0.54</v>
      </c>
      <c r="J1529" s="275">
        <f>TRUNC(I1529*H1529,2)</f>
        <v>12.1</v>
      </c>
    </row>
    <row r="1530" spans="1:10" ht="26.4" x14ac:dyDescent="0.25">
      <c r="A1530" s="255" t="s">
        <v>4934</v>
      </c>
      <c r="B1530" s="269" t="s">
        <v>5814</v>
      </c>
      <c r="C1530" s="270" t="s">
        <v>6641</v>
      </c>
      <c r="D1530" s="269" t="s">
        <v>5812</v>
      </c>
      <c r="E1530" s="269" t="s">
        <v>5643</v>
      </c>
      <c r="F1530" s="271" t="s">
        <v>5822</v>
      </c>
      <c r="G1530" s="272" t="s">
        <v>5573</v>
      </c>
      <c r="H1530" s="273">
        <v>2.5100000000000001E-2</v>
      </c>
      <c r="I1530" s="274">
        <v>13.3</v>
      </c>
      <c r="J1530" s="275">
        <f>TRUNC(I1530*H1530,2)</f>
        <v>0.33</v>
      </c>
    </row>
    <row r="1531" spans="1:10" ht="26.4" x14ac:dyDescent="0.25">
      <c r="A1531" s="255" t="s">
        <v>4935</v>
      </c>
      <c r="B1531" s="269" t="s">
        <v>5814</v>
      </c>
      <c r="C1531" s="270" t="s">
        <v>6826</v>
      </c>
      <c r="D1531" s="269" t="s">
        <v>5812</v>
      </c>
      <c r="E1531" s="269" t="s">
        <v>5645</v>
      </c>
      <c r="F1531" s="271" t="s">
        <v>5822</v>
      </c>
      <c r="G1531" s="272" t="s">
        <v>5573</v>
      </c>
      <c r="H1531" s="273">
        <v>1</v>
      </c>
      <c r="I1531" s="274">
        <v>51.9</v>
      </c>
      <c r="J1531" s="275">
        <f>TRUNC(I1531*H1531,2)</f>
        <v>51.9</v>
      </c>
    </row>
    <row r="1532" spans="1:10" ht="26.4" x14ac:dyDescent="0.25">
      <c r="A1532" s="255" t="s">
        <v>4936</v>
      </c>
      <c r="B1532" s="269" t="s">
        <v>5814</v>
      </c>
      <c r="C1532" s="270" t="s">
        <v>6827</v>
      </c>
      <c r="D1532" s="269" t="s">
        <v>5812</v>
      </c>
      <c r="E1532" s="269" t="s">
        <v>6828</v>
      </c>
      <c r="F1532" s="271" t="s">
        <v>5822</v>
      </c>
      <c r="G1532" s="272" t="s">
        <v>5564</v>
      </c>
      <c r="H1532" s="273">
        <v>3.3449</v>
      </c>
      <c r="I1532" s="274">
        <v>8.44</v>
      </c>
      <c r="J1532" s="275">
        <f>TRUNC(I1532*H1532,2)</f>
        <v>28.23</v>
      </c>
    </row>
    <row r="1533" spans="1:10" ht="26.4" x14ac:dyDescent="0.25">
      <c r="A1533" s="255" t="s">
        <v>4937</v>
      </c>
      <c r="B1533" s="269" t="s">
        <v>5814</v>
      </c>
      <c r="C1533" s="270" t="s">
        <v>5889</v>
      </c>
      <c r="D1533" s="269" t="s">
        <v>5812</v>
      </c>
      <c r="E1533" s="269" t="s">
        <v>5601</v>
      </c>
      <c r="F1533" s="271" t="s">
        <v>5822</v>
      </c>
      <c r="G1533" s="272" t="s">
        <v>5587</v>
      </c>
      <c r="H1533" s="273">
        <v>9.8199999999999996E-2</v>
      </c>
      <c r="I1533" s="274">
        <v>12.24</v>
      </c>
      <c r="J1533" s="275">
        <f>TRUNC(I1533*H1533,2)</f>
        <v>1.2</v>
      </c>
    </row>
    <row r="1534" spans="1:10" ht="26.4" x14ac:dyDescent="0.25">
      <c r="A1534" s="255" t="s">
        <v>4938</v>
      </c>
      <c r="B1534" s="269" t="s">
        <v>5814</v>
      </c>
      <c r="C1534" s="270" t="s">
        <v>6447</v>
      </c>
      <c r="D1534" s="269" t="s">
        <v>5812</v>
      </c>
      <c r="E1534" s="269" t="s">
        <v>6448</v>
      </c>
      <c r="F1534" s="271" t="s">
        <v>5822</v>
      </c>
      <c r="G1534" s="272" t="s">
        <v>5573</v>
      </c>
      <c r="H1534" s="273">
        <v>168.7687783783777</v>
      </c>
      <c r="I1534" s="274">
        <v>0.33</v>
      </c>
      <c r="J1534" s="275">
        <f>TRUNC(I1534*H1534,2)</f>
        <v>55.69</v>
      </c>
    </row>
    <row r="1535" spans="1:10" ht="26.4" x14ac:dyDescent="0.25">
      <c r="A1535" s="255" t="s">
        <v>4939</v>
      </c>
      <c r="B1535" s="269" t="s">
        <v>5814</v>
      </c>
      <c r="C1535" s="270" t="s">
        <v>5899</v>
      </c>
      <c r="D1535" s="269" t="s">
        <v>5812</v>
      </c>
      <c r="E1535" s="269" t="s">
        <v>5602</v>
      </c>
      <c r="F1535" s="271" t="s">
        <v>5822</v>
      </c>
      <c r="G1535" s="272" t="s">
        <v>5564</v>
      </c>
      <c r="H1535" s="273">
        <v>4.7999999999999996E-3</v>
      </c>
      <c r="I1535" s="274">
        <v>21.04</v>
      </c>
      <c r="J1535" s="275">
        <f>TRUNC(I1535*H1535,2)</f>
        <v>0.1</v>
      </c>
    </row>
    <row r="1536" spans="1:10" ht="13.8" x14ac:dyDescent="0.25">
      <c r="A1536" s="255" t="s">
        <v>4941</v>
      </c>
      <c r="B1536" s="276"/>
      <c r="C1536" s="276"/>
      <c r="D1536" s="276"/>
      <c r="E1536" s="276"/>
      <c r="F1536" s="276"/>
      <c r="G1536" s="276"/>
      <c r="H1536" s="277" t="s">
        <v>6038</v>
      </c>
      <c r="I1536" s="278">
        <v>0</v>
      </c>
      <c r="J1536" s="279">
        <f>SUM(J1505:J1535)</f>
        <v>560.41</v>
      </c>
    </row>
    <row r="1537" spans="1:10" ht="13.8" x14ac:dyDescent="0.25">
      <c r="A1537" s="255" t="s">
        <v>4942</v>
      </c>
      <c r="B1537" s="262"/>
      <c r="C1537" s="262"/>
      <c r="D1537" s="262"/>
      <c r="E1537" s="262"/>
      <c r="F1537" s="262"/>
      <c r="G1537" s="262"/>
      <c r="H1537" s="262"/>
      <c r="I1537" s="280"/>
      <c r="J1537" s="262"/>
    </row>
    <row r="1538" spans="1:10" ht="13.8" x14ac:dyDescent="0.25">
      <c r="A1538" s="255" t="s">
        <v>4943</v>
      </c>
      <c r="B1538" s="256" t="s">
        <v>6829</v>
      </c>
      <c r="C1538" s="257" t="s">
        <v>5802</v>
      </c>
      <c r="D1538" s="256" t="s">
        <v>5803</v>
      </c>
      <c r="E1538" s="256" t="s">
        <v>5804</v>
      </c>
      <c r="F1538" s="258" t="s">
        <v>5805</v>
      </c>
      <c r="G1538" s="259" t="s">
        <v>5806</v>
      </c>
      <c r="H1538" s="257" t="s">
        <v>5807</v>
      </c>
      <c r="I1538" s="260" t="s">
        <v>5808</v>
      </c>
      <c r="J1538" s="257" t="s">
        <v>5809</v>
      </c>
    </row>
    <row r="1539" spans="1:10" ht="26.4" x14ac:dyDescent="0.25">
      <c r="A1539" s="255" t="s">
        <v>4944</v>
      </c>
      <c r="B1539" s="262" t="s">
        <v>5810</v>
      </c>
      <c r="C1539" s="263" t="s">
        <v>6830</v>
      </c>
      <c r="D1539" s="262" t="s">
        <v>5812</v>
      </c>
      <c r="E1539" s="262" t="s">
        <v>597</v>
      </c>
      <c r="F1539" s="264">
        <v>8</v>
      </c>
      <c r="G1539" s="265" t="s">
        <v>6185</v>
      </c>
      <c r="H1539" s="266">
        <v>1</v>
      </c>
      <c r="I1539" s="267"/>
      <c r="J1539" s="268"/>
    </row>
    <row r="1540" spans="1:10" ht="26.4" x14ac:dyDescent="0.25">
      <c r="A1540" s="255" t="s">
        <v>4945</v>
      </c>
      <c r="B1540" s="269" t="s">
        <v>5814</v>
      </c>
      <c r="C1540" s="270" t="s">
        <v>5854</v>
      </c>
      <c r="D1540" s="269" t="s">
        <v>5812</v>
      </c>
      <c r="E1540" s="269" t="s">
        <v>5567</v>
      </c>
      <c r="F1540" s="271" t="s">
        <v>5817</v>
      </c>
      <c r="G1540" s="272" t="s">
        <v>33</v>
      </c>
      <c r="H1540" s="273">
        <v>0.2</v>
      </c>
      <c r="I1540" s="274">
        <v>12.28</v>
      </c>
      <c r="J1540" s="275">
        <f>TRUNC(I1540*H1540,2)</f>
        <v>2.4500000000000002</v>
      </c>
    </row>
    <row r="1541" spans="1:10" ht="26.4" x14ac:dyDescent="0.25">
      <c r="A1541" s="255" t="s">
        <v>4946</v>
      </c>
      <c r="B1541" s="269" t="s">
        <v>5814</v>
      </c>
      <c r="C1541" s="270" t="s">
        <v>5855</v>
      </c>
      <c r="D1541" s="269" t="s">
        <v>5812</v>
      </c>
      <c r="E1541" s="269" t="s">
        <v>5568</v>
      </c>
      <c r="F1541" s="271" t="s">
        <v>5817</v>
      </c>
      <c r="G1541" s="272" t="s">
        <v>33</v>
      </c>
      <c r="H1541" s="273">
        <v>0.18725925925926132</v>
      </c>
      <c r="I1541" s="274">
        <v>18.62</v>
      </c>
      <c r="J1541" s="275">
        <f>TRUNC(I1541*H1541,2)</f>
        <v>3.48</v>
      </c>
    </row>
    <row r="1542" spans="1:10" ht="26.4" x14ac:dyDescent="0.25">
      <c r="A1542" s="255" t="s">
        <v>4947</v>
      </c>
      <c r="B1542" s="269" t="s">
        <v>5814</v>
      </c>
      <c r="C1542" s="270" t="s">
        <v>6735</v>
      </c>
      <c r="D1542" s="269" t="s">
        <v>5812</v>
      </c>
      <c r="E1542" s="269" t="s">
        <v>5586</v>
      </c>
      <c r="F1542" s="271" t="s">
        <v>5822</v>
      </c>
      <c r="G1542" s="272" t="s">
        <v>5587</v>
      </c>
      <c r="H1542" s="273">
        <v>0.28000000000000003</v>
      </c>
      <c r="I1542" s="274">
        <v>0.38</v>
      </c>
      <c r="J1542" s="275">
        <f>TRUNC(I1542*H1542,2)</f>
        <v>0.1</v>
      </c>
    </row>
    <row r="1543" spans="1:10" ht="26.4" x14ac:dyDescent="0.25">
      <c r="A1543" s="255" t="s">
        <v>4948</v>
      </c>
      <c r="B1543" s="269" t="s">
        <v>5814</v>
      </c>
      <c r="C1543" s="270" t="s">
        <v>6831</v>
      </c>
      <c r="D1543" s="269" t="s">
        <v>5812</v>
      </c>
      <c r="E1543" s="269" t="s">
        <v>6832</v>
      </c>
      <c r="F1543" s="271" t="s">
        <v>5822</v>
      </c>
      <c r="G1543" s="272" t="s">
        <v>5573</v>
      </c>
      <c r="H1543" s="273">
        <v>1</v>
      </c>
      <c r="I1543" s="274">
        <v>40.46</v>
      </c>
      <c r="J1543" s="275">
        <f>TRUNC(I1543*H1543,2)</f>
        <v>40.46</v>
      </c>
    </row>
    <row r="1544" spans="1:10" ht="13.8" x14ac:dyDescent="0.25">
      <c r="A1544" s="255" t="s">
        <v>4950</v>
      </c>
      <c r="B1544" s="276"/>
      <c r="C1544" s="276"/>
      <c r="D1544" s="276"/>
      <c r="E1544" s="276"/>
      <c r="F1544" s="276"/>
      <c r="G1544" s="276"/>
      <c r="H1544" s="277" t="s">
        <v>6038</v>
      </c>
      <c r="I1544" s="278">
        <v>0</v>
      </c>
      <c r="J1544" s="279">
        <f>SUM(J1539:J1543)</f>
        <v>46.49</v>
      </c>
    </row>
    <row r="1545" spans="1:10" ht="13.8" x14ac:dyDescent="0.25">
      <c r="A1545" s="255" t="s">
        <v>4951</v>
      </c>
      <c r="B1545" s="262"/>
      <c r="C1545" s="262"/>
      <c r="D1545" s="262"/>
      <c r="E1545" s="262"/>
      <c r="F1545" s="262"/>
      <c r="G1545" s="262"/>
      <c r="H1545" s="262"/>
      <c r="I1545" s="280"/>
      <c r="J1545" s="262"/>
    </row>
    <row r="1546" spans="1:10" ht="13.8" x14ac:dyDescent="0.25">
      <c r="A1546" s="255" t="s">
        <v>4952</v>
      </c>
      <c r="B1546" s="256" t="s">
        <v>6833</v>
      </c>
      <c r="C1546" s="257" t="s">
        <v>5802</v>
      </c>
      <c r="D1546" s="256" t="s">
        <v>5803</v>
      </c>
      <c r="E1546" s="256" t="s">
        <v>5804</v>
      </c>
      <c r="F1546" s="258" t="s">
        <v>5805</v>
      </c>
      <c r="G1546" s="259" t="s">
        <v>5806</v>
      </c>
      <c r="H1546" s="257" t="s">
        <v>5807</v>
      </c>
      <c r="I1546" s="260" t="s">
        <v>5808</v>
      </c>
      <c r="J1546" s="257" t="s">
        <v>5809</v>
      </c>
    </row>
    <row r="1547" spans="1:10" ht="26.4" x14ac:dyDescent="0.25">
      <c r="A1547" s="255" t="s">
        <v>4953</v>
      </c>
      <c r="B1547" s="262" t="s">
        <v>5810</v>
      </c>
      <c r="C1547" s="263" t="s">
        <v>6834</v>
      </c>
      <c r="D1547" s="262" t="s">
        <v>5812</v>
      </c>
      <c r="E1547" s="262" t="s">
        <v>599</v>
      </c>
      <c r="F1547" s="264">
        <v>8</v>
      </c>
      <c r="G1547" s="265" t="s">
        <v>6185</v>
      </c>
      <c r="H1547" s="266">
        <v>1</v>
      </c>
      <c r="I1547" s="267"/>
      <c r="J1547" s="268"/>
    </row>
    <row r="1548" spans="1:10" ht="26.4" x14ac:dyDescent="0.25">
      <c r="A1548" s="255" t="s">
        <v>4954</v>
      </c>
      <c r="B1548" s="269" t="s">
        <v>5814</v>
      </c>
      <c r="C1548" s="270" t="s">
        <v>5855</v>
      </c>
      <c r="D1548" s="269" t="s">
        <v>5812</v>
      </c>
      <c r="E1548" s="269" t="s">
        <v>5568</v>
      </c>
      <c r="F1548" s="271" t="s">
        <v>5817</v>
      </c>
      <c r="G1548" s="272" t="s">
        <v>33</v>
      </c>
      <c r="H1548" s="273">
        <v>7.4215384615383892E-2</v>
      </c>
      <c r="I1548" s="274">
        <v>18.62</v>
      </c>
      <c r="J1548" s="275">
        <f>TRUNC(I1548*H1548,2)</f>
        <v>1.38</v>
      </c>
    </row>
    <row r="1549" spans="1:10" ht="26.4" x14ac:dyDescent="0.25">
      <c r="A1549" s="255" t="s">
        <v>4955</v>
      </c>
      <c r="B1549" s="269" t="s">
        <v>5814</v>
      </c>
      <c r="C1549" s="270" t="s">
        <v>6835</v>
      </c>
      <c r="D1549" s="269" t="s">
        <v>5812</v>
      </c>
      <c r="E1549" s="269" t="s">
        <v>6836</v>
      </c>
      <c r="F1549" s="271" t="s">
        <v>5822</v>
      </c>
      <c r="G1549" s="272" t="s">
        <v>5573</v>
      </c>
      <c r="H1549" s="273">
        <v>1</v>
      </c>
      <c r="I1549" s="274">
        <v>36.14</v>
      </c>
      <c r="J1549" s="275">
        <f>TRUNC(I1549*H1549,2)</f>
        <v>36.14</v>
      </c>
    </row>
    <row r="1550" spans="1:10" ht="13.8" x14ac:dyDescent="0.25">
      <c r="A1550" s="255" t="s">
        <v>4957</v>
      </c>
      <c r="B1550" s="276"/>
      <c r="C1550" s="276"/>
      <c r="D1550" s="276"/>
      <c r="E1550" s="276"/>
      <c r="F1550" s="276"/>
      <c r="G1550" s="276"/>
      <c r="H1550" s="277" t="s">
        <v>6038</v>
      </c>
      <c r="I1550" s="278">
        <v>0</v>
      </c>
      <c r="J1550" s="279">
        <f>SUM(J1547:J1549)</f>
        <v>37.520000000000003</v>
      </c>
    </row>
    <row r="1551" spans="1:10" ht="13.8" x14ac:dyDescent="0.25">
      <c r="A1551" s="255" t="s">
        <v>4958</v>
      </c>
      <c r="B1551" s="262"/>
      <c r="C1551" s="262"/>
      <c r="D1551" s="262"/>
      <c r="E1551" s="262"/>
      <c r="F1551" s="262"/>
      <c r="G1551" s="262"/>
      <c r="H1551" s="262"/>
      <c r="I1551" s="280"/>
      <c r="J1551" s="262"/>
    </row>
    <row r="1552" spans="1:10" ht="13.8" x14ac:dyDescent="0.25">
      <c r="A1552" s="255" t="s">
        <v>4959</v>
      </c>
      <c r="B1552" s="256" t="s">
        <v>6837</v>
      </c>
      <c r="C1552" s="257" t="s">
        <v>5802</v>
      </c>
      <c r="D1552" s="256" t="s">
        <v>5803</v>
      </c>
      <c r="E1552" s="256" t="s">
        <v>5804</v>
      </c>
      <c r="F1552" s="258" t="s">
        <v>5805</v>
      </c>
      <c r="G1552" s="259" t="s">
        <v>5806</v>
      </c>
      <c r="H1552" s="257" t="s">
        <v>5807</v>
      </c>
      <c r="I1552" s="260" t="s">
        <v>5808</v>
      </c>
      <c r="J1552" s="257" t="s">
        <v>5809</v>
      </c>
    </row>
    <row r="1553" spans="1:10" ht="39.6" x14ac:dyDescent="0.25">
      <c r="A1553" s="255" t="s">
        <v>4960</v>
      </c>
      <c r="B1553" s="262" t="s">
        <v>5810</v>
      </c>
      <c r="C1553" s="263" t="s">
        <v>6838</v>
      </c>
      <c r="D1553" s="262" t="s">
        <v>5812</v>
      </c>
      <c r="E1553" s="262" t="s">
        <v>601</v>
      </c>
      <c r="F1553" s="264">
        <v>8</v>
      </c>
      <c r="G1553" s="265" t="s">
        <v>6185</v>
      </c>
      <c r="H1553" s="266">
        <v>1</v>
      </c>
      <c r="I1553" s="267"/>
      <c r="J1553" s="268"/>
    </row>
    <row r="1554" spans="1:10" ht="26.4" x14ac:dyDescent="0.25">
      <c r="A1554" s="255" t="s">
        <v>4961</v>
      </c>
      <c r="B1554" s="269" t="s">
        <v>5814</v>
      </c>
      <c r="C1554" s="270" t="s">
        <v>5861</v>
      </c>
      <c r="D1554" s="269" t="s">
        <v>5812</v>
      </c>
      <c r="E1554" s="269" t="s">
        <v>5589</v>
      </c>
      <c r="F1554" s="271" t="s">
        <v>5817</v>
      </c>
      <c r="G1554" s="272" t="s">
        <v>33</v>
      </c>
      <c r="H1554" s="273">
        <v>0.91210000000000002</v>
      </c>
      <c r="I1554" s="274">
        <v>18.62</v>
      </c>
      <c r="J1554" s="275">
        <f>TRUNC(I1554*H1554,2)</f>
        <v>16.98</v>
      </c>
    </row>
    <row r="1555" spans="1:10" ht="26.4" x14ac:dyDescent="0.25">
      <c r="A1555" s="255" t="s">
        <v>4962</v>
      </c>
      <c r="B1555" s="269" t="s">
        <v>5814</v>
      </c>
      <c r="C1555" s="270" t="s">
        <v>5862</v>
      </c>
      <c r="D1555" s="269" t="s">
        <v>5812</v>
      </c>
      <c r="E1555" s="269" t="s">
        <v>5558</v>
      </c>
      <c r="F1555" s="271" t="s">
        <v>5817</v>
      </c>
      <c r="G1555" s="272" t="s">
        <v>33</v>
      </c>
      <c r="H1555" s="273">
        <v>1.2201</v>
      </c>
      <c r="I1555" s="274">
        <v>11.13</v>
      </c>
      <c r="J1555" s="275">
        <f>TRUNC(I1555*H1555,2)</f>
        <v>13.57</v>
      </c>
    </row>
    <row r="1556" spans="1:10" ht="26.4" x14ac:dyDescent="0.25">
      <c r="A1556" s="255" t="s">
        <v>4963</v>
      </c>
      <c r="B1556" s="269" t="s">
        <v>5814</v>
      </c>
      <c r="C1556" s="270" t="s">
        <v>6614</v>
      </c>
      <c r="D1556" s="269" t="s">
        <v>5812</v>
      </c>
      <c r="E1556" s="269" t="s">
        <v>5694</v>
      </c>
      <c r="F1556" s="271" t="s">
        <v>5822</v>
      </c>
      <c r="G1556" s="272" t="s">
        <v>5564</v>
      </c>
      <c r="H1556" s="273">
        <v>0.1013</v>
      </c>
      <c r="I1556" s="274">
        <v>6.26</v>
      </c>
      <c r="J1556" s="275">
        <f>TRUNC(I1556*H1556,2)</f>
        <v>0.63</v>
      </c>
    </row>
    <row r="1557" spans="1:10" ht="26.4" x14ac:dyDescent="0.25">
      <c r="A1557" s="255" t="s">
        <v>4964</v>
      </c>
      <c r="B1557" s="269" t="s">
        <v>5814</v>
      </c>
      <c r="C1557" s="270" t="s">
        <v>6371</v>
      </c>
      <c r="D1557" s="269" t="s">
        <v>5812</v>
      </c>
      <c r="E1557" s="269" t="s">
        <v>5580</v>
      </c>
      <c r="F1557" s="271" t="s">
        <v>5822</v>
      </c>
      <c r="G1557" s="272" t="s">
        <v>5824</v>
      </c>
      <c r="H1557" s="273">
        <v>1.210484126984121E-2</v>
      </c>
      <c r="I1557" s="274">
        <v>145.91</v>
      </c>
      <c r="J1557" s="275">
        <f>TRUNC(I1557*H1557,2)</f>
        <v>1.76</v>
      </c>
    </row>
    <row r="1558" spans="1:10" ht="26.4" x14ac:dyDescent="0.25">
      <c r="A1558" s="255" t="s">
        <v>4965</v>
      </c>
      <c r="B1558" s="269" t="s">
        <v>5814</v>
      </c>
      <c r="C1558" s="270" t="s">
        <v>6444</v>
      </c>
      <c r="D1558" s="269" t="s">
        <v>5812</v>
      </c>
      <c r="E1558" s="269" t="s">
        <v>6445</v>
      </c>
      <c r="F1558" s="271" t="s">
        <v>5822</v>
      </c>
      <c r="G1558" s="272" t="s">
        <v>5824</v>
      </c>
      <c r="H1558" s="273">
        <v>2.3999999999999998E-3</v>
      </c>
      <c r="I1558" s="274">
        <v>121.96</v>
      </c>
      <c r="J1558" s="275">
        <f>TRUNC(I1558*H1558,2)</f>
        <v>0.28999999999999998</v>
      </c>
    </row>
    <row r="1559" spans="1:10" ht="26.4" x14ac:dyDescent="0.25">
      <c r="A1559" s="255" t="s">
        <v>4966</v>
      </c>
      <c r="B1559" s="269" t="s">
        <v>5814</v>
      </c>
      <c r="C1559" s="270" t="s">
        <v>5858</v>
      </c>
      <c r="D1559" s="269" t="s">
        <v>5812</v>
      </c>
      <c r="E1559" s="269" t="s">
        <v>5596</v>
      </c>
      <c r="F1559" s="271" t="s">
        <v>5822</v>
      </c>
      <c r="G1559" s="272" t="s">
        <v>5824</v>
      </c>
      <c r="H1559" s="273">
        <v>2.3999999999999998E-3</v>
      </c>
      <c r="I1559" s="274">
        <v>113.9</v>
      </c>
      <c r="J1559" s="275">
        <f>TRUNC(I1559*H1559,2)</f>
        <v>0.27</v>
      </c>
    </row>
    <row r="1560" spans="1:10" ht="26.4" x14ac:dyDescent="0.25">
      <c r="A1560" s="255" t="s">
        <v>4967</v>
      </c>
      <c r="B1560" s="269" t="s">
        <v>5814</v>
      </c>
      <c r="C1560" s="270" t="s">
        <v>6443</v>
      </c>
      <c r="D1560" s="269" t="s">
        <v>5812</v>
      </c>
      <c r="E1560" s="269" t="s">
        <v>5598</v>
      </c>
      <c r="F1560" s="271" t="s">
        <v>5822</v>
      </c>
      <c r="G1560" s="272" t="s">
        <v>5564</v>
      </c>
      <c r="H1560" s="273">
        <v>3.2111999999999998</v>
      </c>
      <c r="I1560" s="274">
        <v>0.82</v>
      </c>
      <c r="J1560" s="275">
        <f>TRUNC(I1560*H1560,2)</f>
        <v>2.63</v>
      </c>
    </row>
    <row r="1561" spans="1:10" ht="26.4" x14ac:dyDescent="0.25">
      <c r="A1561" s="255" t="s">
        <v>4968</v>
      </c>
      <c r="B1561" s="269" t="s">
        <v>5814</v>
      </c>
      <c r="C1561" s="270" t="s">
        <v>5869</v>
      </c>
      <c r="D1561" s="269" t="s">
        <v>5812</v>
      </c>
      <c r="E1561" s="269" t="s">
        <v>5599</v>
      </c>
      <c r="F1561" s="271" t="s">
        <v>5822</v>
      </c>
      <c r="G1561" s="272" t="s">
        <v>5564</v>
      </c>
      <c r="H1561" s="273">
        <v>2.5331000000000001</v>
      </c>
      <c r="I1561" s="274">
        <v>0.54</v>
      </c>
      <c r="J1561" s="275">
        <f>TRUNC(I1561*H1561,2)</f>
        <v>1.36</v>
      </c>
    </row>
    <row r="1562" spans="1:10" ht="26.4" x14ac:dyDescent="0.25">
      <c r="A1562" s="255" t="s">
        <v>4969</v>
      </c>
      <c r="B1562" s="269" t="s">
        <v>5814</v>
      </c>
      <c r="C1562" s="270" t="s">
        <v>6447</v>
      </c>
      <c r="D1562" s="269" t="s">
        <v>5812</v>
      </c>
      <c r="E1562" s="269" t="s">
        <v>6448</v>
      </c>
      <c r="F1562" s="271" t="s">
        <v>5822</v>
      </c>
      <c r="G1562" s="272" t="s">
        <v>5573</v>
      </c>
      <c r="H1562" s="273">
        <v>31.5</v>
      </c>
      <c r="I1562" s="274">
        <v>0.33</v>
      </c>
      <c r="J1562" s="275">
        <f>TRUNC(I1562*H1562,2)</f>
        <v>10.39</v>
      </c>
    </row>
    <row r="1563" spans="1:10" ht="13.8" x14ac:dyDescent="0.25">
      <c r="A1563" s="255" t="s">
        <v>4971</v>
      </c>
      <c r="B1563" s="276"/>
      <c r="C1563" s="276"/>
      <c r="D1563" s="276"/>
      <c r="E1563" s="276"/>
      <c r="F1563" s="276"/>
      <c r="G1563" s="276"/>
      <c r="H1563" s="277" t="s">
        <v>6038</v>
      </c>
      <c r="I1563" s="278">
        <v>0</v>
      </c>
      <c r="J1563" s="279">
        <f>SUM(J1553:J1562)</f>
        <v>47.88</v>
      </c>
    </row>
    <row r="1564" spans="1:10" ht="13.8" x14ac:dyDescent="0.25">
      <c r="A1564" s="255" t="s">
        <v>4972</v>
      </c>
      <c r="B1564" s="262"/>
      <c r="C1564" s="262"/>
      <c r="D1564" s="262"/>
      <c r="E1564" s="262"/>
      <c r="F1564" s="262"/>
      <c r="G1564" s="262"/>
      <c r="H1564" s="262"/>
      <c r="I1564" s="280"/>
      <c r="J1564" s="262"/>
    </row>
    <row r="1565" spans="1:10" ht="13.8" x14ac:dyDescent="0.25">
      <c r="A1565" s="255" t="s">
        <v>4973</v>
      </c>
      <c r="B1565" s="256" t="s">
        <v>6839</v>
      </c>
      <c r="C1565" s="257" t="s">
        <v>5802</v>
      </c>
      <c r="D1565" s="256" t="s">
        <v>5803</v>
      </c>
      <c r="E1565" s="256" t="s">
        <v>5804</v>
      </c>
      <c r="F1565" s="258" t="s">
        <v>5805</v>
      </c>
      <c r="G1565" s="259" t="s">
        <v>5806</v>
      </c>
      <c r="H1565" s="257" t="s">
        <v>5807</v>
      </c>
      <c r="I1565" s="260" t="s">
        <v>5808</v>
      </c>
      <c r="J1565" s="257" t="s">
        <v>5809</v>
      </c>
    </row>
    <row r="1566" spans="1:10" ht="26.4" x14ac:dyDescent="0.25">
      <c r="A1566" s="255" t="s">
        <v>4974</v>
      </c>
      <c r="B1566" s="262" t="s">
        <v>5810</v>
      </c>
      <c r="C1566" s="263" t="s">
        <v>6840</v>
      </c>
      <c r="D1566" s="262" t="s">
        <v>5812</v>
      </c>
      <c r="E1566" s="262" t="s">
        <v>603</v>
      </c>
      <c r="F1566" s="264">
        <v>8</v>
      </c>
      <c r="G1566" s="265" t="s">
        <v>6185</v>
      </c>
      <c r="H1566" s="266">
        <v>1</v>
      </c>
      <c r="I1566" s="267"/>
      <c r="J1566" s="268"/>
    </row>
    <row r="1567" spans="1:10" ht="26.4" x14ac:dyDescent="0.25">
      <c r="A1567" s="255" t="s">
        <v>4975</v>
      </c>
      <c r="B1567" s="269" t="s">
        <v>5814</v>
      </c>
      <c r="C1567" s="270" t="s">
        <v>6841</v>
      </c>
      <c r="D1567" s="269" t="s">
        <v>5812</v>
      </c>
      <c r="E1567" s="269" t="s">
        <v>603</v>
      </c>
      <c r="F1567" s="271" t="s">
        <v>5822</v>
      </c>
      <c r="G1567" s="272" t="s">
        <v>5573</v>
      </c>
      <c r="H1567" s="273">
        <v>1</v>
      </c>
      <c r="I1567" s="274">
        <v>55.66</v>
      </c>
      <c r="J1567" s="275">
        <f>TRUNC(I1567*H1567,2)</f>
        <v>55.66</v>
      </c>
    </row>
    <row r="1568" spans="1:10" ht="13.8" x14ac:dyDescent="0.25">
      <c r="A1568" s="255" t="s">
        <v>4977</v>
      </c>
      <c r="B1568" s="276"/>
      <c r="C1568" s="276"/>
      <c r="D1568" s="276"/>
      <c r="E1568" s="276"/>
      <c r="F1568" s="276"/>
      <c r="G1568" s="276"/>
      <c r="H1568" s="277" t="s">
        <v>6038</v>
      </c>
      <c r="I1568" s="278">
        <v>0</v>
      </c>
      <c r="J1568" s="279">
        <f>SUM(J1566:J1567)</f>
        <v>55.66</v>
      </c>
    </row>
    <row r="1569" spans="1:10" ht="13.8" x14ac:dyDescent="0.25">
      <c r="A1569" s="255" t="s">
        <v>4978</v>
      </c>
      <c r="B1569" s="262"/>
      <c r="C1569" s="262"/>
      <c r="D1569" s="262"/>
      <c r="E1569" s="262"/>
      <c r="F1569" s="262"/>
      <c r="G1569" s="262"/>
      <c r="H1569" s="262"/>
      <c r="I1569" s="280"/>
      <c r="J1569" s="262"/>
    </row>
    <row r="1570" spans="1:10" ht="13.8" x14ac:dyDescent="0.25">
      <c r="A1570" s="255" t="s">
        <v>4979</v>
      </c>
      <c r="B1570" s="256" t="s">
        <v>6842</v>
      </c>
      <c r="C1570" s="257" t="s">
        <v>5802</v>
      </c>
      <c r="D1570" s="256" t="s">
        <v>5803</v>
      </c>
      <c r="E1570" s="256" t="s">
        <v>5804</v>
      </c>
      <c r="F1570" s="258" t="s">
        <v>5805</v>
      </c>
      <c r="G1570" s="259" t="s">
        <v>5806</v>
      </c>
      <c r="H1570" s="257" t="s">
        <v>5807</v>
      </c>
      <c r="I1570" s="260" t="s">
        <v>5808</v>
      </c>
      <c r="J1570" s="257" t="s">
        <v>5809</v>
      </c>
    </row>
    <row r="1571" spans="1:10" ht="26.4" x14ac:dyDescent="0.25">
      <c r="A1571" s="255" t="s">
        <v>4980</v>
      </c>
      <c r="B1571" s="262" t="s">
        <v>5810</v>
      </c>
      <c r="C1571" s="263" t="s">
        <v>6843</v>
      </c>
      <c r="D1571" s="262" t="s">
        <v>5812</v>
      </c>
      <c r="E1571" s="262" t="s">
        <v>605</v>
      </c>
      <c r="F1571" s="264">
        <v>8</v>
      </c>
      <c r="G1571" s="265" t="s">
        <v>6185</v>
      </c>
      <c r="H1571" s="266">
        <v>1</v>
      </c>
      <c r="I1571" s="267"/>
      <c r="J1571" s="268"/>
    </row>
    <row r="1572" spans="1:10" ht="26.4" x14ac:dyDescent="0.25">
      <c r="A1572" s="255" t="s">
        <v>4981</v>
      </c>
      <c r="B1572" s="269" t="s">
        <v>5814</v>
      </c>
      <c r="C1572" s="270" t="s">
        <v>6844</v>
      </c>
      <c r="D1572" s="269" t="s">
        <v>5812</v>
      </c>
      <c r="E1572" s="269" t="s">
        <v>6845</v>
      </c>
      <c r="F1572" s="271" t="s">
        <v>5822</v>
      </c>
      <c r="G1572" s="272" t="s">
        <v>5573</v>
      </c>
      <c r="H1572" s="273">
        <v>1</v>
      </c>
      <c r="I1572" s="274">
        <v>49.09</v>
      </c>
      <c r="J1572" s="275">
        <f>TRUNC(I1572*H1572,2)</f>
        <v>49.09</v>
      </c>
    </row>
    <row r="1573" spans="1:10" ht="13.8" x14ac:dyDescent="0.25">
      <c r="A1573" s="255" t="s">
        <v>4983</v>
      </c>
      <c r="B1573" s="276"/>
      <c r="C1573" s="276"/>
      <c r="D1573" s="276"/>
      <c r="E1573" s="276"/>
      <c r="F1573" s="276"/>
      <c r="G1573" s="276"/>
      <c r="H1573" s="277" t="s">
        <v>6038</v>
      </c>
      <c r="I1573" s="278">
        <v>0</v>
      </c>
      <c r="J1573" s="279">
        <f>SUM(J1571:J1572)</f>
        <v>49.09</v>
      </c>
    </row>
    <row r="1574" spans="1:10" ht="13.8" x14ac:dyDescent="0.25">
      <c r="A1574" s="255" t="s">
        <v>4984</v>
      </c>
      <c r="B1574" s="262"/>
      <c r="C1574" s="262"/>
      <c r="D1574" s="262"/>
      <c r="E1574" s="262"/>
      <c r="F1574" s="262"/>
      <c r="G1574" s="262"/>
      <c r="H1574" s="262"/>
      <c r="I1574" s="280"/>
      <c r="J1574" s="262"/>
    </row>
    <row r="1575" spans="1:10" ht="13.8" x14ac:dyDescent="0.25">
      <c r="A1575" s="255" t="s">
        <v>4985</v>
      </c>
      <c r="B1575" s="256" t="s">
        <v>6846</v>
      </c>
      <c r="C1575" s="257" t="s">
        <v>5802</v>
      </c>
      <c r="D1575" s="256" t="s">
        <v>5803</v>
      </c>
      <c r="E1575" s="256" t="s">
        <v>5804</v>
      </c>
      <c r="F1575" s="258" t="s">
        <v>5805</v>
      </c>
      <c r="G1575" s="259" t="s">
        <v>5806</v>
      </c>
      <c r="H1575" s="257" t="s">
        <v>5807</v>
      </c>
      <c r="I1575" s="260" t="s">
        <v>5808</v>
      </c>
      <c r="J1575" s="257" t="s">
        <v>5809</v>
      </c>
    </row>
    <row r="1576" spans="1:10" ht="52.8" x14ac:dyDescent="0.25">
      <c r="A1576" s="255" t="s">
        <v>4986</v>
      </c>
      <c r="B1576" s="262" t="s">
        <v>5810</v>
      </c>
      <c r="C1576" s="263" t="s">
        <v>6847</v>
      </c>
      <c r="D1576" s="262" t="s">
        <v>170</v>
      </c>
      <c r="E1576" s="262" t="s">
        <v>607</v>
      </c>
      <c r="F1576" s="264" t="s">
        <v>6574</v>
      </c>
      <c r="G1576" s="265" t="s">
        <v>101</v>
      </c>
      <c r="H1576" s="266">
        <v>1</v>
      </c>
      <c r="I1576" s="267"/>
      <c r="J1576" s="268"/>
    </row>
    <row r="1577" spans="1:10" ht="26.4" x14ac:dyDescent="0.25">
      <c r="A1577" s="255" t="s">
        <v>4987</v>
      </c>
      <c r="B1577" s="281" t="s">
        <v>6134</v>
      </c>
      <c r="C1577" s="282" t="s">
        <v>6575</v>
      </c>
      <c r="D1577" s="281" t="s">
        <v>170</v>
      </c>
      <c r="E1577" s="281" t="s">
        <v>6576</v>
      </c>
      <c r="F1577" s="283" t="s">
        <v>6140</v>
      </c>
      <c r="G1577" s="284" t="s">
        <v>127</v>
      </c>
      <c r="H1577" s="285">
        <v>1.6113999999999999</v>
      </c>
      <c r="I1577" s="286">
        <v>15.9</v>
      </c>
      <c r="J1577" s="287">
        <f>TRUNC(I1577*H1577,2)</f>
        <v>25.62</v>
      </c>
    </row>
    <row r="1578" spans="1:10" ht="26.4" x14ac:dyDescent="0.25">
      <c r="A1578" s="255" t="s">
        <v>4988</v>
      </c>
      <c r="B1578" s="281" t="s">
        <v>6134</v>
      </c>
      <c r="C1578" s="282" t="s">
        <v>6577</v>
      </c>
      <c r="D1578" s="281" t="s">
        <v>170</v>
      </c>
      <c r="E1578" s="281" t="s">
        <v>6578</v>
      </c>
      <c r="F1578" s="283" t="s">
        <v>6140</v>
      </c>
      <c r="G1578" s="284" t="s">
        <v>127</v>
      </c>
      <c r="H1578" s="285">
        <v>1.6113999999999999</v>
      </c>
      <c r="I1578" s="286">
        <v>22.06</v>
      </c>
      <c r="J1578" s="287">
        <f>TRUNC(I1578*H1578,2)</f>
        <v>35.54</v>
      </c>
    </row>
    <row r="1579" spans="1:10" ht="26.4" x14ac:dyDescent="0.25">
      <c r="A1579" s="255" t="s">
        <v>4989</v>
      </c>
      <c r="B1579" s="269" t="s">
        <v>5814</v>
      </c>
      <c r="C1579" s="270" t="s">
        <v>6848</v>
      </c>
      <c r="D1579" s="269" t="s">
        <v>170</v>
      </c>
      <c r="E1579" s="269" t="s">
        <v>6849</v>
      </c>
      <c r="F1579" s="271" t="s">
        <v>5822</v>
      </c>
      <c r="G1579" s="272" t="s">
        <v>101</v>
      </c>
      <c r="H1579" s="273">
        <v>2</v>
      </c>
      <c r="I1579" s="274">
        <v>2.0299999999999998</v>
      </c>
      <c r="J1579" s="275">
        <f>TRUNC(I1579*H1579,2)</f>
        <v>4.0599999999999996</v>
      </c>
    </row>
    <row r="1580" spans="1:10" ht="26.4" x14ac:dyDescent="0.25">
      <c r="A1580" s="255" t="s">
        <v>4990</v>
      </c>
      <c r="B1580" s="269" t="s">
        <v>5814</v>
      </c>
      <c r="C1580" s="270" t="s">
        <v>6850</v>
      </c>
      <c r="D1580" s="269" t="s">
        <v>170</v>
      </c>
      <c r="E1580" s="269" t="s">
        <v>6851</v>
      </c>
      <c r="F1580" s="271" t="s">
        <v>5822</v>
      </c>
      <c r="G1580" s="272" t="s">
        <v>101</v>
      </c>
      <c r="H1580" s="273">
        <v>1</v>
      </c>
      <c r="I1580" s="274">
        <v>6.48</v>
      </c>
      <c r="J1580" s="275">
        <f>TRUNC(I1580*H1580,2)</f>
        <v>6.48</v>
      </c>
    </row>
    <row r="1581" spans="1:10" ht="26.4" x14ac:dyDescent="0.25">
      <c r="A1581" s="255" t="s">
        <v>4991</v>
      </c>
      <c r="B1581" s="269" t="s">
        <v>5814</v>
      </c>
      <c r="C1581" s="270" t="s">
        <v>6852</v>
      </c>
      <c r="D1581" s="269" t="s">
        <v>170</v>
      </c>
      <c r="E1581" s="269" t="s">
        <v>6853</v>
      </c>
      <c r="F1581" s="271" t="s">
        <v>5822</v>
      </c>
      <c r="G1581" s="272" t="s">
        <v>101</v>
      </c>
      <c r="H1581" s="273">
        <v>2</v>
      </c>
      <c r="I1581" s="274">
        <v>2.75</v>
      </c>
      <c r="J1581" s="275">
        <f>TRUNC(I1581*H1581,2)</f>
        <v>5.5</v>
      </c>
    </row>
    <row r="1582" spans="1:10" ht="26.4" x14ac:dyDescent="0.25">
      <c r="A1582" s="255" t="s">
        <v>4992</v>
      </c>
      <c r="B1582" s="269" t="s">
        <v>5814</v>
      </c>
      <c r="C1582" s="270" t="s">
        <v>6854</v>
      </c>
      <c r="D1582" s="269" t="s">
        <v>170</v>
      </c>
      <c r="E1582" s="269" t="s">
        <v>6855</v>
      </c>
      <c r="F1582" s="271" t="s">
        <v>5822</v>
      </c>
      <c r="G1582" s="272" t="s">
        <v>101</v>
      </c>
      <c r="H1582" s="273">
        <v>2</v>
      </c>
      <c r="I1582" s="274">
        <v>5.66</v>
      </c>
      <c r="J1582" s="275">
        <f>TRUNC(I1582*H1582,2)</f>
        <v>11.32</v>
      </c>
    </row>
    <row r="1583" spans="1:10" ht="13.8" x14ac:dyDescent="0.25">
      <c r="A1583" s="255" t="s">
        <v>4993</v>
      </c>
      <c r="B1583" s="269" t="s">
        <v>5814</v>
      </c>
      <c r="C1583" s="270" t="s">
        <v>6856</v>
      </c>
      <c r="D1583" s="269" t="s">
        <v>170</v>
      </c>
      <c r="E1583" s="269" t="s">
        <v>6857</v>
      </c>
      <c r="F1583" s="271" t="s">
        <v>5822</v>
      </c>
      <c r="G1583" s="272" t="s">
        <v>101</v>
      </c>
      <c r="H1583" s="273">
        <v>1</v>
      </c>
      <c r="I1583" s="274">
        <v>39.409999999999997</v>
      </c>
      <c r="J1583" s="275">
        <f>TRUNC(I1583*H1583,2)</f>
        <v>39.409999999999997</v>
      </c>
    </row>
    <row r="1584" spans="1:10" ht="13.8" x14ac:dyDescent="0.25">
      <c r="A1584" s="255" t="s">
        <v>4994</v>
      </c>
      <c r="B1584" s="269" t="s">
        <v>5814</v>
      </c>
      <c r="C1584" s="270" t="s">
        <v>6716</v>
      </c>
      <c r="D1584" s="269" t="s">
        <v>170</v>
      </c>
      <c r="E1584" s="269" t="s">
        <v>6717</v>
      </c>
      <c r="F1584" s="271" t="s">
        <v>5822</v>
      </c>
      <c r="G1584" s="272" t="s">
        <v>123</v>
      </c>
      <c r="H1584" s="273">
        <v>3.0359345806451596</v>
      </c>
      <c r="I1584" s="274">
        <v>10.17</v>
      </c>
      <c r="J1584" s="275">
        <f>TRUNC(I1584*H1584,2)</f>
        <v>30.87</v>
      </c>
    </row>
    <row r="1585" spans="1:10" ht="13.8" x14ac:dyDescent="0.25">
      <c r="A1585" s="255" t="s">
        <v>4995</v>
      </c>
      <c r="B1585" s="269" t="s">
        <v>5814</v>
      </c>
      <c r="C1585" s="270" t="s">
        <v>6858</v>
      </c>
      <c r="D1585" s="269" t="s">
        <v>170</v>
      </c>
      <c r="E1585" s="269" t="s">
        <v>6859</v>
      </c>
      <c r="F1585" s="271" t="s">
        <v>5822</v>
      </c>
      <c r="G1585" s="272" t="s">
        <v>123</v>
      </c>
      <c r="H1585" s="273">
        <v>0.95530000000000004</v>
      </c>
      <c r="I1585" s="274">
        <v>17.53</v>
      </c>
      <c r="J1585" s="275">
        <f>TRUNC(I1585*H1585,2)</f>
        <v>16.739999999999998</v>
      </c>
    </row>
    <row r="1586" spans="1:10" ht="13.8" x14ac:dyDescent="0.25">
      <c r="A1586" s="255" t="s">
        <v>4996</v>
      </c>
      <c r="B1586" s="269" t="s">
        <v>5814</v>
      </c>
      <c r="C1586" s="270" t="s">
        <v>6860</v>
      </c>
      <c r="D1586" s="269" t="s">
        <v>170</v>
      </c>
      <c r="E1586" s="269" t="s">
        <v>6861</v>
      </c>
      <c r="F1586" s="271" t="s">
        <v>5822</v>
      </c>
      <c r="G1586" s="272" t="s">
        <v>101</v>
      </c>
      <c r="H1586" s="273">
        <v>0.51039999999999996</v>
      </c>
      <c r="I1586" s="274">
        <v>16.77</v>
      </c>
      <c r="J1586" s="275">
        <f>TRUNC(I1586*H1586,2)</f>
        <v>8.5500000000000007</v>
      </c>
    </row>
    <row r="1587" spans="1:10" ht="26.4" x14ac:dyDescent="0.25">
      <c r="A1587" s="255" t="s">
        <v>4997</v>
      </c>
      <c r="B1587" s="269" t="s">
        <v>5814</v>
      </c>
      <c r="C1587" s="270" t="s">
        <v>6768</v>
      </c>
      <c r="D1587" s="269" t="s">
        <v>170</v>
      </c>
      <c r="E1587" s="269" t="s">
        <v>6769</v>
      </c>
      <c r="F1587" s="271" t="s">
        <v>5822</v>
      </c>
      <c r="G1587" s="272" t="s">
        <v>101</v>
      </c>
      <c r="H1587" s="273">
        <v>0.127</v>
      </c>
      <c r="I1587" s="274">
        <v>58.23</v>
      </c>
      <c r="J1587" s="275">
        <f>TRUNC(I1587*H1587,2)</f>
        <v>7.39</v>
      </c>
    </row>
    <row r="1588" spans="1:10" ht="13.8" x14ac:dyDescent="0.25">
      <c r="A1588" s="255" t="s">
        <v>4998</v>
      </c>
      <c r="B1588" s="269" t="s">
        <v>5814</v>
      </c>
      <c r="C1588" s="270" t="s">
        <v>6718</v>
      </c>
      <c r="D1588" s="269" t="s">
        <v>170</v>
      </c>
      <c r="E1588" s="269" t="s">
        <v>6719</v>
      </c>
      <c r="F1588" s="271" t="s">
        <v>5822</v>
      </c>
      <c r="G1588" s="272" t="s">
        <v>101</v>
      </c>
      <c r="H1588" s="273">
        <v>0.49</v>
      </c>
      <c r="I1588" s="274">
        <v>1.7</v>
      </c>
      <c r="J1588" s="275">
        <f>TRUNC(I1588*H1588,2)</f>
        <v>0.83</v>
      </c>
    </row>
    <row r="1589" spans="1:10" ht="13.8" x14ac:dyDescent="0.25">
      <c r="A1589" s="255" t="s">
        <v>5000</v>
      </c>
      <c r="B1589" s="276"/>
      <c r="C1589" s="276"/>
      <c r="D1589" s="276"/>
      <c r="E1589" s="276"/>
      <c r="F1589" s="276"/>
      <c r="G1589" s="276"/>
      <c r="H1589" s="277" t="s">
        <v>6038</v>
      </c>
      <c r="I1589" s="278">
        <v>0</v>
      </c>
      <c r="J1589" s="279">
        <f>SUM(J1576:J1588)</f>
        <v>192.31000000000003</v>
      </c>
    </row>
    <row r="1590" spans="1:10" ht="13.8" x14ac:dyDescent="0.25">
      <c r="A1590" s="255" t="s">
        <v>5001</v>
      </c>
      <c r="B1590" s="262"/>
      <c r="C1590" s="262"/>
      <c r="D1590" s="262"/>
      <c r="E1590" s="262"/>
      <c r="F1590" s="262"/>
      <c r="G1590" s="262"/>
      <c r="H1590" s="262"/>
      <c r="I1590" s="280"/>
      <c r="J1590" s="262"/>
    </row>
    <row r="1591" spans="1:10" ht="13.8" x14ac:dyDescent="0.25">
      <c r="A1591" s="255" t="s">
        <v>5002</v>
      </c>
      <c r="B1591" s="256" t="s">
        <v>6862</v>
      </c>
      <c r="C1591" s="257" t="s">
        <v>5802</v>
      </c>
      <c r="D1591" s="256" t="s">
        <v>5803</v>
      </c>
      <c r="E1591" s="256" t="s">
        <v>5804</v>
      </c>
      <c r="F1591" s="258" t="s">
        <v>5805</v>
      </c>
      <c r="G1591" s="259" t="s">
        <v>5806</v>
      </c>
      <c r="H1591" s="257" t="s">
        <v>5807</v>
      </c>
      <c r="I1591" s="260" t="s">
        <v>5808</v>
      </c>
      <c r="J1591" s="257" t="s">
        <v>5809</v>
      </c>
    </row>
    <row r="1592" spans="1:10" ht="26.4" x14ac:dyDescent="0.25">
      <c r="A1592" s="255" t="s">
        <v>5003</v>
      </c>
      <c r="B1592" s="262" t="s">
        <v>5810</v>
      </c>
      <c r="C1592" s="263" t="s">
        <v>6863</v>
      </c>
      <c r="D1592" s="262" t="s">
        <v>5812</v>
      </c>
      <c r="E1592" s="262" t="s">
        <v>609</v>
      </c>
      <c r="F1592" s="264">
        <v>8</v>
      </c>
      <c r="G1592" s="265" t="s">
        <v>6185</v>
      </c>
      <c r="H1592" s="266">
        <v>1</v>
      </c>
      <c r="I1592" s="267"/>
      <c r="J1592" s="268"/>
    </row>
    <row r="1593" spans="1:10" ht="26.4" x14ac:dyDescent="0.25">
      <c r="A1593" s="255" t="s">
        <v>5004</v>
      </c>
      <c r="B1593" s="269" t="s">
        <v>5814</v>
      </c>
      <c r="C1593" s="270" t="s">
        <v>5854</v>
      </c>
      <c r="D1593" s="269" t="s">
        <v>5812</v>
      </c>
      <c r="E1593" s="269" t="s">
        <v>5567</v>
      </c>
      <c r="F1593" s="271" t="s">
        <v>5817</v>
      </c>
      <c r="G1593" s="272" t="s">
        <v>33</v>
      </c>
      <c r="H1593" s="273">
        <v>0.5</v>
      </c>
      <c r="I1593" s="274">
        <v>12.28</v>
      </c>
      <c r="J1593" s="275">
        <f>TRUNC(I1593*H1593,2)</f>
        <v>6.14</v>
      </c>
    </row>
    <row r="1594" spans="1:10" ht="26.4" x14ac:dyDescent="0.25">
      <c r="A1594" s="255" t="s">
        <v>5005</v>
      </c>
      <c r="B1594" s="269" t="s">
        <v>5814</v>
      </c>
      <c r="C1594" s="270" t="s">
        <v>5855</v>
      </c>
      <c r="D1594" s="269" t="s">
        <v>5812</v>
      </c>
      <c r="E1594" s="269" t="s">
        <v>5568</v>
      </c>
      <c r="F1594" s="271" t="s">
        <v>5817</v>
      </c>
      <c r="G1594" s="272" t="s">
        <v>33</v>
      </c>
      <c r="H1594" s="273">
        <v>0.46683333333333082</v>
      </c>
      <c r="I1594" s="274">
        <v>18.62</v>
      </c>
      <c r="J1594" s="275">
        <f>TRUNC(I1594*H1594,2)</f>
        <v>8.69</v>
      </c>
    </row>
    <row r="1595" spans="1:10" ht="26.4" x14ac:dyDescent="0.25">
      <c r="A1595" s="255" t="s">
        <v>5006</v>
      </c>
      <c r="B1595" s="269" t="s">
        <v>5814</v>
      </c>
      <c r="C1595" s="270" t="s">
        <v>6735</v>
      </c>
      <c r="D1595" s="269" t="s">
        <v>5812</v>
      </c>
      <c r="E1595" s="269" t="s">
        <v>5586</v>
      </c>
      <c r="F1595" s="271" t="s">
        <v>5822</v>
      </c>
      <c r="G1595" s="272" t="s">
        <v>5587</v>
      </c>
      <c r="H1595" s="273">
        <v>2.4</v>
      </c>
      <c r="I1595" s="274">
        <v>0.38</v>
      </c>
      <c r="J1595" s="275">
        <f>TRUNC(I1595*H1595,2)</f>
        <v>0.91</v>
      </c>
    </row>
    <row r="1596" spans="1:10" ht="26.4" x14ac:dyDescent="0.25">
      <c r="A1596" s="255" t="s">
        <v>5007</v>
      </c>
      <c r="B1596" s="269" t="s">
        <v>5814</v>
      </c>
      <c r="C1596" s="270" t="s">
        <v>6864</v>
      </c>
      <c r="D1596" s="269" t="s">
        <v>5812</v>
      </c>
      <c r="E1596" s="269" t="s">
        <v>6865</v>
      </c>
      <c r="F1596" s="271" t="s">
        <v>5822</v>
      </c>
      <c r="G1596" s="272" t="s">
        <v>5573</v>
      </c>
      <c r="H1596" s="273">
        <v>1</v>
      </c>
      <c r="I1596" s="274">
        <v>109.86</v>
      </c>
      <c r="J1596" s="275">
        <f>TRUNC(I1596*H1596,2)</f>
        <v>109.86</v>
      </c>
    </row>
    <row r="1597" spans="1:10" ht="13.8" x14ac:dyDescent="0.25">
      <c r="A1597" s="255" t="s">
        <v>5009</v>
      </c>
      <c r="B1597" s="276"/>
      <c r="C1597" s="276"/>
      <c r="D1597" s="276"/>
      <c r="E1597" s="276"/>
      <c r="F1597" s="276"/>
      <c r="G1597" s="276"/>
      <c r="H1597" s="277" t="s">
        <v>6038</v>
      </c>
      <c r="I1597" s="278">
        <v>0</v>
      </c>
      <c r="J1597" s="279">
        <f>SUM(J1592:J1596)</f>
        <v>125.6</v>
      </c>
    </row>
    <row r="1598" spans="1:10" ht="13.8" x14ac:dyDescent="0.25">
      <c r="A1598" s="255" t="s">
        <v>5010</v>
      </c>
      <c r="B1598" s="262"/>
      <c r="C1598" s="262"/>
      <c r="D1598" s="262"/>
      <c r="E1598" s="262"/>
      <c r="F1598" s="262"/>
      <c r="G1598" s="262"/>
      <c r="H1598" s="262"/>
      <c r="I1598" s="280"/>
      <c r="J1598" s="262"/>
    </row>
    <row r="1599" spans="1:10" ht="13.8" x14ac:dyDescent="0.25">
      <c r="A1599" s="255" t="s">
        <v>5011</v>
      </c>
      <c r="B1599" s="256" t="s">
        <v>6866</v>
      </c>
      <c r="C1599" s="257" t="s">
        <v>5802</v>
      </c>
      <c r="D1599" s="256" t="s">
        <v>5803</v>
      </c>
      <c r="E1599" s="256" t="s">
        <v>5804</v>
      </c>
      <c r="F1599" s="258" t="s">
        <v>5805</v>
      </c>
      <c r="G1599" s="259" t="s">
        <v>5806</v>
      </c>
      <c r="H1599" s="257" t="s">
        <v>5807</v>
      </c>
      <c r="I1599" s="260" t="s">
        <v>5808</v>
      </c>
      <c r="J1599" s="257" t="s">
        <v>5809</v>
      </c>
    </row>
    <row r="1600" spans="1:10" ht="26.4" x14ac:dyDescent="0.25">
      <c r="A1600" s="255" t="s">
        <v>5012</v>
      </c>
      <c r="B1600" s="262" t="s">
        <v>5810</v>
      </c>
      <c r="C1600" s="263" t="s">
        <v>6867</v>
      </c>
      <c r="D1600" s="262" t="s">
        <v>5812</v>
      </c>
      <c r="E1600" s="262" t="s">
        <v>614</v>
      </c>
      <c r="F1600" s="264">
        <v>8</v>
      </c>
      <c r="G1600" s="265" t="s">
        <v>6185</v>
      </c>
      <c r="H1600" s="266">
        <v>1</v>
      </c>
      <c r="I1600" s="267"/>
      <c r="J1600" s="268"/>
    </row>
    <row r="1601" spans="1:10" ht="26.4" x14ac:dyDescent="0.25">
      <c r="A1601" s="255" t="s">
        <v>5013</v>
      </c>
      <c r="B1601" s="269" t="s">
        <v>5814</v>
      </c>
      <c r="C1601" s="270" t="s">
        <v>6868</v>
      </c>
      <c r="D1601" s="269" t="s">
        <v>5812</v>
      </c>
      <c r="E1601" s="269" t="s">
        <v>6869</v>
      </c>
      <c r="F1601" s="271" t="s">
        <v>5817</v>
      </c>
      <c r="G1601" s="272" t="s">
        <v>33</v>
      </c>
      <c r="H1601" s="273">
        <v>41.06</v>
      </c>
      <c r="I1601" s="274">
        <v>18.62</v>
      </c>
      <c r="J1601" s="275">
        <f>TRUNC(I1601*H1601,2)</f>
        <v>764.53</v>
      </c>
    </row>
    <row r="1602" spans="1:10" ht="26.4" x14ac:dyDescent="0.25">
      <c r="A1602" s="255" t="s">
        <v>5014</v>
      </c>
      <c r="B1602" s="269" t="s">
        <v>5814</v>
      </c>
      <c r="C1602" s="270" t="s">
        <v>6368</v>
      </c>
      <c r="D1602" s="269" t="s">
        <v>5812</v>
      </c>
      <c r="E1602" s="269" t="s">
        <v>5563</v>
      </c>
      <c r="F1602" s="271" t="s">
        <v>5822</v>
      </c>
      <c r="G1602" s="272" t="s">
        <v>5564</v>
      </c>
      <c r="H1602" s="273">
        <v>0.43</v>
      </c>
      <c r="I1602" s="274">
        <v>21.13</v>
      </c>
      <c r="J1602" s="275">
        <f>TRUNC(I1602*H1602,2)</f>
        <v>9.08</v>
      </c>
    </row>
    <row r="1603" spans="1:10" ht="26.4" x14ac:dyDescent="0.25">
      <c r="A1603" s="255" t="s">
        <v>5015</v>
      </c>
      <c r="B1603" s="269" t="s">
        <v>5814</v>
      </c>
      <c r="C1603" s="270" t="s">
        <v>5823</v>
      </c>
      <c r="D1603" s="269" t="s">
        <v>5812</v>
      </c>
      <c r="E1603" s="269" t="s">
        <v>5685</v>
      </c>
      <c r="F1603" s="271" t="s">
        <v>5822</v>
      </c>
      <c r="G1603" s="272" t="s">
        <v>5824</v>
      </c>
      <c r="H1603" s="273">
        <v>0.104</v>
      </c>
      <c r="I1603" s="274">
        <v>144.93</v>
      </c>
      <c r="J1603" s="275">
        <f>TRUNC(I1603*H1603,2)</f>
        <v>15.07</v>
      </c>
    </row>
    <row r="1604" spans="1:10" ht="26.4" x14ac:dyDescent="0.25">
      <c r="A1604" s="255" t="s">
        <v>5016</v>
      </c>
      <c r="B1604" s="269" t="s">
        <v>5814</v>
      </c>
      <c r="C1604" s="270" t="s">
        <v>5825</v>
      </c>
      <c r="D1604" s="269" t="s">
        <v>5812</v>
      </c>
      <c r="E1604" s="269" t="s">
        <v>5597</v>
      </c>
      <c r="F1604" s="271" t="s">
        <v>5822</v>
      </c>
      <c r="G1604" s="272" t="s">
        <v>5824</v>
      </c>
      <c r="H1604" s="273">
        <v>5.8500000000000003E-2</v>
      </c>
      <c r="I1604" s="274">
        <v>111.96</v>
      </c>
      <c r="J1604" s="275">
        <f>TRUNC(I1604*H1604,2)</f>
        <v>6.54</v>
      </c>
    </row>
    <row r="1605" spans="1:10" ht="26.4" x14ac:dyDescent="0.25">
      <c r="A1605" s="255" t="s">
        <v>5017</v>
      </c>
      <c r="B1605" s="269" t="s">
        <v>5814</v>
      </c>
      <c r="C1605" s="270" t="s">
        <v>6372</v>
      </c>
      <c r="D1605" s="269" t="s">
        <v>5812</v>
      </c>
      <c r="E1605" s="269" t="s">
        <v>5559</v>
      </c>
      <c r="F1605" s="271" t="s">
        <v>5817</v>
      </c>
      <c r="G1605" s="272" t="s">
        <v>33</v>
      </c>
      <c r="H1605" s="273">
        <v>0.5</v>
      </c>
      <c r="I1605" s="274">
        <v>18.62</v>
      </c>
      <c r="J1605" s="275">
        <f>TRUNC(I1605*H1605,2)</f>
        <v>9.31</v>
      </c>
    </row>
    <row r="1606" spans="1:10" ht="26.4" x14ac:dyDescent="0.25">
      <c r="A1606" s="255" t="s">
        <v>5018</v>
      </c>
      <c r="B1606" s="269" t="s">
        <v>5814</v>
      </c>
      <c r="C1606" s="270" t="s">
        <v>6870</v>
      </c>
      <c r="D1606" s="269" t="s">
        <v>5812</v>
      </c>
      <c r="E1606" s="269" t="s">
        <v>5594</v>
      </c>
      <c r="F1606" s="271" t="s">
        <v>5822</v>
      </c>
      <c r="G1606" s="272" t="s">
        <v>5564</v>
      </c>
      <c r="H1606" s="273">
        <v>7.94</v>
      </c>
      <c r="I1606" s="274">
        <v>6.98</v>
      </c>
      <c r="J1606" s="275">
        <f>TRUNC(I1606*H1606,2)</f>
        <v>55.42</v>
      </c>
    </row>
    <row r="1607" spans="1:10" ht="26.4" x14ac:dyDescent="0.25">
      <c r="A1607" s="255" t="s">
        <v>5019</v>
      </c>
      <c r="B1607" s="269" t="s">
        <v>5814</v>
      </c>
      <c r="C1607" s="270" t="s">
        <v>5858</v>
      </c>
      <c r="D1607" s="269" t="s">
        <v>5812</v>
      </c>
      <c r="E1607" s="269" t="s">
        <v>5596</v>
      </c>
      <c r="F1607" s="271" t="s">
        <v>5822</v>
      </c>
      <c r="G1607" s="272" t="s">
        <v>5824</v>
      </c>
      <c r="H1607" s="273">
        <v>5.8500000000000003E-2</v>
      </c>
      <c r="I1607" s="274">
        <v>113.9</v>
      </c>
      <c r="J1607" s="275">
        <f>TRUNC(I1607*H1607,2)</f>
        <v>6.66</v>
      </c>
    </row>
    <row r="1608" spans="1:10" ht="26.4" x14ac:dyDescent="0.25">
      <c r="A1608" s="255" t="s">
        <v>5020</v>
      </c>
      <c r="B1608" s="269" t="s">
        <v>5814</v>
      </c>
      <c r="C1608" s="270" t="s">
        <v>5861</v>
      </c>
      <c r="D1608" s="269" t="s">
        <v>5812</v>
      </c>
      <c r="E1608" s="269" t="s">
        <v>5589</v>
      </c>
      <c r="F1608" s="271" t="s">
        <v>5817</v>
      </c>
      <c r="G1608" s="272" t="s">
        <v>33</v>
      </c>
      <c r="H1608" s="273">
        <v>30.405999999999999</v>
      </c>
      <c r="I1608" s="274">
        <v>18.62</v>
      </c>
      <c r="J1608" s="275">
        <f>TRUNC(I1608*H1608,2)</f>
        <v>566.15</v>
      </c>
    </row>
    <row r="1609" spans="1:10" ht="26.4" x14ac:dyDescent="0.25">
      <c r="A1609" s="255" t="s">
        <v>5021</v>
      </c>
      <c r="B1609" s="269" t="s">
        <v>5814</v>
      </c>
      <c r="C1609" s="270" t="s">
        <v>5862</v>
      </c>
      <c r="D1609" s="269" t="s">
        <v>5812</v>
      </c>
      <c r="E1609" s="269" t="s">
        <v>5558</v>
      </c>
      <c r="F1609" s="271" t="s">
        <v>5817</v>
      </c>
      <c r="G1609" s="272" t="s">
        <v>33</v>
      </c>
      <c r="H1609" s="273">
        <v>37.432150268658326</v>
      </c>
      <c r="I1609" s="274">
        <v>11.13</v>
      </c>
      <c r="J1609" s="275">
        <f>TRUNC(I1609*H1609,2)</f>
        <v>416.61</v>
      </c>
    </row>
    <row r="1610" spans="1:10" ht="26.4" x14ac:dyDescent="0.25">
      <c r="A1610" s="255" t="s">
        <v>5022</v>
      </c>
      <c r="B1610" s="269" t="s">
        <v>5814</v>
      </c>
      <c r="C1610" s="270" t="s">
        <v>6871</v>
      </c>
      <c r="D1610" s="269" t="s">
        <v>5812</v>
      </c>
      <c r="E1610" s="269" t="s">
        <v>6872</v>
      </c>
      <c r="F1610" s="271" t="s">
        <v>5822</v>
      </c>
      <c r="G1610" s="272" t="s">
        <v>5824</v>
      </c>
      <c r="H1610" s="273">
        <v>0.61570000000000003</v>
      </c>
      <c r="I1610" s="274">
        <v>110.48</v>
      </c>
      <c r="J1610" s="275">
        <f>TRUNC(I1610*H1610,2)</f>
        <v>68.02</v>
      </c>
    </row>
    <row r="1611" spans="1:10" ht="26.4" x14ac:dyDescent="0.25">
      <c r="A1611" s="255" t="s">
        <v>5023</v>
      </c>
      <c r="B1611" s="269" t="s">
        <v>5814</v>
      </c>
      <c r="C1611" s="270" t="s">
        <v>5869</v>
      </c>
      <c r="D1611" s="269" t="s">
        <v>5812</v>
      </c>
      <c r="E1611" s="269" t="s">
        <v>5599</v>
      </c>
      <c r="F1611" s="271" t="s">
        <v>5822</v>
      </c>
      <c r="G1611" s="272" t="s">
        <v>5564</v>
      </c>
      <c r="H1611" s="273">
        <v>45</v>
      </c>
      <c r="I1611" s="274">
        <v>0.54</v>
      </c>
      <c r="J1611" s="275">
        <f>TRUNC(I1611*H1611,2)</f>
        <v>24.3</v>
      </c>
    </row>
    <row r="1612" spans="1:10" ht="26.4" x14ac:dyDescent="0.25">
      <c r="A1612" s="255" t="s">
        <v>5024</v>
      </c>
      <c r="B1612" s="269" t="s">
        <v>5814</v>
      </c>
      <c r="C1612" s="270" t="s">
        <v>5888</v>
      </c>
      <c r="D1612" s="269" t="s">
        <v>5812</v>
      </c>
      <c r="E1612" s="269" t="s">
        <v>5693</v>
      </c>
      <c r="F1612" s="271" t="s">
        <v>5822</v>
      </c>
      <c r="G1612" s="272" t="s">
        <v>5587</v>
      </c>
      <c r="H1612" s="273">
        <v>5.05</v>
      </c>
      <c r="I1612" s="274">
        <v>6.57</v>
      </c>
      <c r="J1612" s="275">
        <f>TRUNC(I1612*H1612,2)</f>
        <v>33.17</v>
      </c>
    </row>
    <row r="1613" spans="1:10" ht="26.4" x14ac:dyDescent="0.25">
      <c r="A1613" s="255" t="s">
        <v>5025</v>
      </c>
      <c r="B1613" s="269" t="s">
        <v>5814</v>
      </c>
      <c r="C1613" s="270" t="s">
        <v>6447</v>
      </c>
      <c r="D1613" s="269" t="s">
        <v>5812</v>
      </c>
      <c r="E1613" s="269" t="s">
        <v>6448</v>
      </c>
      <c r="F1613" s="271" t="s">
        <v>5822</v>
      </c>
      <c r="G1613" s="272" t="s">
        <v>5573</v>
      </c>
      <c r="H1613" s="273">
        <v>1100</v>
      </c>
      <c r="I1613" s="274">
        <v>0.33</v>
      </c>
      <c r="J1613" s="275">
        <f>TRUNC(I1613*H1613,2)</f>
        <v>363</v>
      </c>
    </row>
    <row r="1614" spans="1:10" ht="26.4" x14ac:dyDescent="0.25">
      <c r="A1614" s="255" t="s">
        <v>5026</v>
      </c>
      <c r="B1614" s="269" t="s">
        <v>5814</v>
      </c>
      <c r="C1614" s="270" t="s">
        <v>5899</v>
      </c>
      <c r="D1614" s="269" t="s">
        <v>5812</v>
      </c>
      <c r="E1614" s="269" t="s">
        <v>5602</v>
      </c>
      <c r="F1614" s="271" t="s">
        <v>5822</v>
      </c>
      <c r="G1614" s="272" t="s">
        <v>5564</v>
      </c>
      <c r="H1614" s="273">
        <v>0.1</v>
      </c>
      <c r="I1614" s="274">
        <v>21.04</v>
      </c>
      <c r="J1614" s="275">
        <f>TRUNC(I1614*H1614,2)</f>
        <v>2.1</v>
      </c>
    </row>
    <row r="1615" spans="1:10" ht="13.8" x14ac:dyDescent="0.25">
      <c r="A1615" s="255" t="s">
        <v>5028</v>
      </c>
      <c r="B1615" s="276"/>
      <c r="C1615" s="276"/>
      <c r="D1615" s="276"/>
      <c r="E1615" s="276"/>
      <c r="F1615" s="276"/>
      <c r="G1615" s="276"/>
      <c r="H1615" s="277" t="s">
        <v>6038</v>
      </c>
      <c r="I1615" s="278">
        <v>0</v>
      </c>
      <c r="J1615" s="279">
        <f>SUM(J1600:J1614)</f>
        <v>2339.9599999999996</v>
      </c>
    </row>
    <row r="1616" spans="1:10" ht="13.8" x14ac:dyDescent="0.25">
      <c r="A1616" s="255" t="s">
        <v>5029</v>
      </c>
      <c r="B1616" s="262"/>
      <c r="C1616" s="262"/>
      <c r="D1616" s="262"/>
      <c r="E1616" s="262"/>
      <c r="F1616" s="262"/>
      <c r="G1616" s="262"/>
      <c r="H1616" s="262"/>
      <c r="I1616" s="280"/>
      <c r="J1616" s="262"/>
    </row>
    <row r="1617" spans="1:10" ht="13.8" x14ac:dyDescent="0.25">
      <c r="A1617" s="255" t="s">
        <v>5030</v>
      </c>
      <c r="B1617" s="256" t="s">
        <v>6873</v>
      </c>
      <c r="C1617" s="257" t="s">
        <v>5802</v>
      </c>
      <c r="D1617" s="256" t="s">
        <v>5803</v>
      </c>
      <c r="E1617" s="256" t="s">
        <v>5804</v>
      </c>
      <c r="F1617" s="258" t="s">
        <v>5805</v>
      </c>
      <c r="G1617" s="259" t="s">
        <v>5806</v>
      </c>
      <c r="H1617" s="257" t="s">
        <v>5807</v>
      </c>
      <c r="I1617" s="260" t="s">
        <v>5808</v>
      </c>
      <c r="J1617" s="257" t="s">
        <v>5809</v>
      </c>
    </row>
    <row r="1618" spans="1:10" ht="26.4" x14ac:dyDescent="0.25">
      <c r="A1618" s="255" t="s">
        <v>5031</v>
      </c>
      <c r="B1618" s="262" t="s">
        <v>5810</v>
      </c>
      <c r="C1618" s="263" t="s">
        <v>6874</v>
      </c>
      <c r="D1618" s="262" t="s">
        <v>5812</v>
      </c>
      <c r="E1618" s="262" t="s">
        <v>625</v>
      </c>
      <c r="F1618" s="264">
        <v>8</v>
      </c>
      <c r="G1618" s="265" t="s">
        <v>6185</v>
      </c>
      <c r="H1618" s="266">
        <v>1</v>
      </c>
      <c r="I1618" s="267"/>
      <c r="J1618" s="268"/>
    </row>
    <row r="1619" spans="1:10" ht="26.4" x14ac:dyDescent="0.25">
      <c r="A1619" s="255" t="s">
        <v>5032</v>
      </c>
      <c r="B1619" s="269" t="s">
        <v>5814</v>
      </c>
      <c r="C1619" s="270" t="s">
        <v>5854</v>
      </c>
      <c r="D1619" s="269" t="s">
        <v>5812</v>
      </c>
      <c r="E1619" s="269" t="s">
        <v>5567</v>
      </c>
      <c r="F1619" s="271" t="s">
        <v>5817</v>
      </c>
      <c r="G1619" s="272" t="s">
        <v>33</v>
      </c>
      <c r="H1619" s="273">
        <v>8.0299999999999994</v>
      </c>
      <c r="I1619" s="274">
        <v>12.28</v>
      </c>
      <c r="J1619" s="275">
        <f>TRUNC(I1619*H1619,2)</f>
        <v>98.6</v>
      </c>
    </row>
    <row r="1620" spans="1:10" ht="26.4" x14ac:dyDescent="0.25">
      <c r="A1620" s="255" t="s">
        <v>5033</v>
      </c>
      <c r="B1620" s="269" t="s">
        <v>5814</v>
      </c>
      <c r="C1620" s="270" t="s">
        <v>6372</v>
      </c>
      <c r="D1620" s="269" t="s">
        <v>5812</v>
      </c>
      <c r="E1620" s="269" t="s">
        <v>5559</v>
      </c>
      <c r="F1620" s="271" t="s">
        <v>5817</v>
      </c>
      <c r="G1620" s="272" t="s">
        <v>33</v>
      </c>
      <c r="H1620" s="273">
        <v>2.0499999999999998</v>
      </c>
      <c r="I1620" s="274">
        <v>18.62</v>
      </c>
      <c r="J1620" s="275">
        <f>TRUNC(I1620*H1620,2)</f>
        <v>38.17</v>
      </c>
    </row>
    <row r="1621" spans="1:10" ht="26.4" x14ac:dyDescent="0.25">
      <c r="A1621" s="255" t="s">
        <v>5034</v>
      </c>
      <c r="B1621" s="269" t="s">
        <v>5814</v>
      </c>
      <c r="C1621" s="270" t="s">
        <v>5818</v>
      </c>
      <c r="D1621" s="269" t="s">
        <v>5812</v>
      </c>
      <c r="E1621" s="269" t="s">
        <v>5591</v>
      </c>
      <c r="F1621" s="271" t="s">
        <v>5817</v>
      </c>
      <c r="G1621" s="272" t="s">
        <v>33</v>
      </c>
      <c r="H1621" s="273">
        <v>6.13</v>
      </c>
      <c r="I1621" s="274">
        <v>18.62</v>
      </c>
      <c r="J1621" s="275">
        <f>TRUNC(I1621*H1621,2)</f>
        <v>114.14</v>
      </c>
    </row>
    <row r="1622" spans="1:10" ht="26.4" x14ac:dyDescent="0.25">
      <c r="A1622" s="255" t="s">
        <v>5035</v>
      </c>
      <c r="B1622" s="269" t="s">
        <v>5814</v>
      </c>
      <c r="C1622" s="270" t="s">
        <v>5856</v>
      </c>
      <c r="D1622" s="269" t="s">
        <v>5812</v>
      </c>
      <c r="E1622" s="269" t="s">
        <v>5590</v>
      </c>
      <c r="F1622" s="271" t="s">
        <v>5817</v>
      </c>
      <c r="G1622" s="272" t="s">
        <v>33</v>
      </c>
      <c r="H1622" s="273">
        <v>2.44</v>
      </c>
      <c r="I1622" s="274">
        <v>13.36</v>
      </c>
      <c r="J1622" s="275">
        <f>TRUNC(I1622*H1622,2)</f>
        <v>32.590000000000003</v>
      </c>
    </row>
    <row r="1623" spans="1:10" ht="26.4" x14ac:dyDescent="0.25">
      <c r="A1623" s="255" t="s">
        <v>5036</v>
      </c>
      <c r="B1623" s="269" t="s">
        <v>5814</v>
      </c>
      <c r="C1623" s="270" t="s">
        <v>5861</v>
      </c>
      <c r="D1623" s="269" t="s">
        <v>5812</v>
      </c>
      <c r="E1623" s="269" t="s">
        <v>5589</v>
      </c>
      <c r="F1623" s="271" t="s">
        <v>5817</v>
      </c>
      <c r="G1623" s="272" t="s">
        <v>33</v>
      </c>
      <c r="H1623" s="273">
        <v>8.8699999999999992</v>
      </c>
      <c r="I1623" s="274">
        <v>18.62</v>
      </c>
      <c r="J1623" s="275">
        <f>TRUNC(I1623*H1623,2)</f>
        <v>165.15</v>
      </c>
    </row>
    <row r="1624" spans="1:10" ht="26.4" x14ac:dyDescent="0.25">
      <c r="A1624" s="255" t="s">
        <v>5037</v>
      </c>
      <c r="B1624" s="269" t="s">
        <v>5814</v>
      </c>
      <c r="C1624" s="270" t="s">
        <v>6868</v>
      </c>
      <c r="D1624" s="269" t="s">
        <v>5812</v>
      </c>
      <c r="E1624" s="269" t="s">
        <v>6869</v>
      </c>
      <c r="F1624" s="271" t="s">
        <v>5817</v>
      </c>
      <c r="G1624" s="272" t="s">
        <v>33</v>
      </c>
      <c r="H1624" s="273">
        <v>6.39</v>
      </c>
      <c r="I1624" s="274">
        <v>18.62</v>
      </c>
      <c r="J1624" s="275">
        <f>TRUNC(I1624*H1624,2)</f>
        <v>118.98</v>
      </c>
    </row>
    <row r="1625" spans="1:10" ht="26.4" x14ac:dyDescent="0.25">
      <c r="A1625" s="255" t="s">
        <v>5038</v>
      </c>
      <c r="B1625" s="269" t="s">
        <v>5814</v>
      </c>
      <c r="C1625" s="270" t="s">
        <v>5862</v>
      </c>
      <c r="D1625" s="269" t="s">
        <v>5812</v>
      </c>
      <c r="E1625" s="269" t="s">
        <v>5558</v>
      </c>
      <c r="F1625" s="271" t="s">
        <v>5817</v>
      </c>
      <c r="G1625" s="272" t="s">
        <v>33</v>
      </c>
      <c r="H1625" s="273">
        <v>40.700000000000003</v>
      </c>
      <c r="I1625" s="274">
        <v>11.13</v>
      </c>
      <c r="J1625" s="275">
        <f>TRUNC(I1625*H1625,2)</f>
        <v>452.99</v>
      </c>
    </row>
    <row r="1626" spans="1:10" ht="26.4" x14ac:dyDescent="0.25">
      <c r="A1626" s="255" t="s">
        <v>5039</v>
      </c>
      <c r="B1626" s="269" t="s">
        <v>5814</v>
      </c>
      <c r="C1626" s="270" t="s">
        <v>6875</v>
      </c>
      <c r="D1626" s="269" t="s">
        <v>5812</v>
      </c>
      <c r="E1626" s="269" t="s">
        <v>5717</v>
      </c>
      <c r="F1626" s="271" t="s">
        <v>5822</v>
      </c>
      <c r="G1626" s="272" t="s">
        <v>5564</v>
      </c>
      <c r="H1626" s="273">
        <v>19.96</v>
      </c>
      <c r="I1626" s="274">
        <v>6.62</v>
      </c>
      <c r="J1626" s="275">
        <f>TRUNC(I1626*H1626,2)</f>
        <v>132.13</v>
      </c>
    </row>
    <row r="1627" spans="1:10" ht="26.4" x14ac:dyDescent="0.25">
      <c r="A1627" s="255" t="s">
        <v>5040</v>
      </c>
      <c r="B1627" s="269" t="s">
        <v>5814</v>
      </c>
      <c r="C1627" s="270" t="s">
        <v>6370</v>
      </c>
      <c r="D1627" s="269" t="s">
        <v>5812</v>
      </c>
      <c r="E1627" s="269" t="s">
        <v>5593</v>
      </c>
      <c r="F1627" s="271" t="s">
        <v>5822</v>
      </c>
      <c r="G1627" s="272" t="s">
        <v>5564</v>
      </c>
      <c r="H1627" s="273">
        <v>9.48</v>
      </c>
      <c r="I1627" s="274">
        <v>9.51</v>
      </c>
      <c r="J1627" s="275">
        <f>TRUNC(I1627*H1627,2)</f>
        <v>90.15</v>
      </c>
    </row>
    <row r="1628" spans="1:10" ht="26.4" x14ac:dyDescent="0.25">
      <c r="A1628" s="255" t="s">
        <v>5041</v>
      </c>
      <c r="B1628" s="269" t="s">
        <v>5814</v>
      </c>
      <c r="C1628" s="270" t="s">
        <v>6612</v>
      </c>
      <c r="D1628" s="269" t="s">
        <v>5812</v>
      </c>
      <c r="E1628" s="269" t="s">
        <v>6613</v>
      </c>
      <c r="F1628" s="271" t="s">
        <v>5822</v>
      </c>
      <c r="G1628" s="272" t="s">
        <v>5564</v>
      </c>
      <c r="H1628" s="273">
        <v>0.03</v>
      </c>
      <c r="I1628" s="274">
        <v>20.49</v>
      </c>
      <c r="J1628" s="275">
        <f>TRUNC(I1628*H1628,2)</f>
        <v>0.61</v>
      </c>
    </row>
    <row r="1629" spans="1:10" ht="26.4" x14ac:dyDescent="0.25">
      <c r="A1629" s="255" t="s">
        <v>5042</v>
      </c>
      <c r="B1629" s="269" t="s">
        <v>5814</v>
      </c>
      <c r="C1629" s="270" t="s">
        <v>6368</v>
      </c>
      <c r="D1629" s="269" t="s">
        <v>5812</v>
      </c>
      <c r="E1629" s="269" t="s">
        <v>5563</v>
      </c>
      <c r="F1629" s="271" t="s">
        <v>5822</v>
      </c>
      <c r="G1629" s="272" t="s">
        <v>5564</v>
      </c>
      <c r="H1629" s="273">
        <v>0.54</v>
      </c>
      <c r="I1629" s="274">
        <v>21.13</v>
      </c>
      <c r="J1629" s="275">
        <f>TRUNC(I1629*H1629,2)</f>
        <v>11.41</v>
      </c>
    </row>
    <row r="1630" spans="1:10" ht="26.4" x14ac:dyDescent="0.25">
      <c r="A1630" s="255" t="s">
        <v>5043</v>
      </c>
      <c r="B1630" s="269" t="s">
        <v>5814</v>
      </c>
      <c r="C1630" s="270" t="s">
        <v>5823</v>
      </c>
      <c r="D1630" s="269" t="s">
        <v>5812</v>
      </c>
      <c r="E1630" s="269" t="s">
        <v>5685</v>
      </c>
      <c r="F1630" s="271" t="s">
        <v>5822</v>
      </c>
      <c r="G1630" s="272" t="s">
        <v>5824</v>
      </c>
      <c r="H1630" s="273">
        <v>1.98</v>
      </c>
      <c r="I1630" s="274">
        <v>144.93</v>
      </c>
      <c r="J1630" s="275">
        <f>TRUNC(I1630*H1630,2)</f>
        <v>286.95999999999998</v>
      </c>
    </row>
    <row r="1631" spans="1:10" ht="26.4" x14ac:dyDescent="0.25">
      <c r="A1631" s="255" t="s">
        <v>5044</v>
      </c>
      <c r="B1631" s="269" t="s">
        <v>5814</v>
      </c>
      <c r="C1631" s="270" t="s">
        <v>5858</v>
      </c>
      <c r="D1631" s="269" t="s">
        <v>5812</v>
      </c>
      <c r="E1631" s="269" t="s">
        <v>5596</v>
      </c>
      <c r="F1631" s="271" t="s">
        <v>5822</v>
      </c>
      <c r="G1631" s="272" t="s">
        <v>5824</v>
      </c>
      <c r="H1631" s="273">
        <v>0.93</v>
      </c>
      <c r="I1631" s="274">
        <v>113.9</v>
      </c>
      <c r="J1631" s="275">
        <f>TRUNC(I1631*H1631,2)</f>
        <v>105.92</v>
      </c>
    </row>
    <row r="1632" spans="1:10" ht="26.4" x14ac:dyDescent="0.25">
      <c r="A1632" s="255" t="s">
        <v>5045</v>
      </c>
      <c r="B1632" s="269" t="s">
        <v>5814</v>
      </c>
      <c r="C1632" s="270" t="s">
        <v>5825</v>
      </c>
      <c r="D1632" s="269" t="s">
        <v>5812</v>
      </c>
      <c r="E1632" s="269" t="s">
        <v>5597</v>
      </c>
      <c r="F1632" s="271" t="s">
        <v>5822</v>
      </c>
      <c r="G1632" s="272" t="s">
        <v>5824</v>
      </c>
      <c r="H1632" s="273">
        <v>0.93</v>
      </c>
      <c r="I1632" s="274">
        <v>111.96</v>
      </c>
      <c r="J1632" s="275">
        <f>TRUNC(I1632*H1632,2)</f>
        <v>104.12</v>
      </c>
    </row>
    <row r="1633" spans="1:10" ht="26.4" x14ac:dyDescent="0.25">
      <c r="A1633" s="255" t="s">
        <v>5046</v>
      </c>
      <c r="B1633" s="269" t="s">
        <v>5814</v>
      </c>
      <c r="C1633" s="270" t="s">
        <v>5869</v>
      </c>
      <c r="D1633" s="269" t="s">
        <v>5812</v>
      </c>
      <c r="E1633" s="269" t="s">
        <v>5599</v>
      </c>
      <c r="F1633" s="271" t="s">
        <v>5822</v>
      </c>
      <c r="G1633" s="272" t="s">
        <v>5564</v>
      </c>
      <c r="H1633" s="273">
        <v>690.29</v>
      </c>
      <c r="I1633" s="274">
        <v>0.54</v>
      </c>
      <c r="J1633" s="275">
        <f>TRUNC(I1633*H1633,2)</f>
        <v>372.75</v>
      </c>
    </row>
    <row r="1634" spans="1:10" ht="26.4" x14ac:dyDescent="0.25">
      <c r="A1634" s="255" t="s">
        <v>5047</v>
      </c>
      <c r="B1634" s="269" t="s">
        <v>5814</v>
      </c>
      <c r="C1634" s="270" t="s">
        <v>6616</v>
      </c>
      <c r="D1634" s="269" t="s">
        <v>5812</v>
      </c>
      <c r="E1634" s="269" t="s">
        <v>5689</v>
      </c>
      <c r="F1634" s="271" t="s">
        <v>5822</v>
      </c>
      <c r="G1634" s="272" t="s">
        <v>5690</v>
      </c>
      <c r="H1634" s="273">
        <v>1.84</v>
      </c>
      <c r="I1634" s="274">
        <v>7.89</v>
      </c>
      <c r="J1634" s="275">
        <f>TRUNC(I1634*H1634,2)</f>
        <v>14.51</v>
      </c>
    </row>
    <row r="1635" spans="1:10" ht="26.4" x14ac:dyDescent="0.25">
      <c r="A1635" s="255" t="s">
        <v>5048</v>
      </c>
      <c r="B1635" s="269" t="s">
        <v>5814</v>
      </c>
      <c r="C1635" s="270" t="s">
        <v>5847</v>
      </c>
      <c r="D1635" s="269" t="s">
        <v>5812</v>
      </c>
      <c r="E1635" s="269" t="s">
        <v>5603</v>
      </c>
      <c r="F1635" s="271" t="s">
        <v>5822</v>
      </c>
      <c r="G1635" s="272" t="s">
        <v>5587</v>
      </c>
      <c r="H1635" s="273">
        <v>0.05</v>
      </c>
      <c r="I1635" s="274">
        <v>6.73</v>
      </c>
      <c r="J1635" s="275">
        <f>TRUNC(I1635*H1635,2)</f>
        <v>0.33</v>
      </c>
    </row>
    <row r="1636" spans="1:10" ht="26.4" x14ac:dyDescent="0.25">
      <c r="A1636" s="255" t="s">
        <v>5049</v>
      </c>
      <c r="B1636" s="269" t="s">
        <v>5814</v>
      </c>
      <c r="C1636" s="270" t="s">
        <v>5899</v>
      </c>
      <c r="D1636" s="269" t="s">
        <v>5812</v>
      </c>
      <c r="E1636" s="269" t="s">
        <v>5602</v>
      </c>
      <c r="F1636" s="271" t="s">
        <v>5822</v>
      </c>
      <c r="G1636" s="272" t="s">
        <v>5564</v>
      </c>
      <c r="H1636" s="273">
        <v>0.02</v>
      </c>
      <c r="I1636" s="274">
        <v>21.04</v>
      </c>
      <c r="J1636" s="275">
        <f>TRUNC(I1636*H1636,2)</f>
        <v>0.42</v>
      </c>
    </row>
    <row r="1637" spans="1:10" ht="26.4" x14ac:dyDescent="0.25">
      <c r="A1637" s="255" t="s">
        <v>5050</v>
      </c>
      <c r="B1637" s="269" t="s">
        <v>5814</v>
      </c>
      <c r="C1637" s="270" t="s">
        <v>5910</v>
      </c>
      <c r="D1637" s="269" t="s">
        <v>5812</v>
      </c>
      <c r="E1637" s="269" t="s">
        <v>5695</v>
      </c>
      <c r="F1637" s="271" t="s">
        <v>5822</v>
      </c>
      <c r="G1637" s="272" t="s">
        <v>5564</v>
      </c>
      <c r="H1637" s="273">
        <v>0.69</v>
      </c>
      <c r="I1637" s="274">
        <v>23.04</v>
      </c>
      <c r="J1637" s="275">
        <f>TRUNC(I1637*H1637,2)</f>
        <v>15.89</v>
      </c>
    </row>
    <row r="1638" spans="1:10" ht="26.4" x14ac:dyDescent="0.25">
      <c r="A1638" s="255" t="s">
        <v>5051</v>
      </c>
      <c r="B1638" s="269" t="s">
        <v>5814</v>
      </c>
      <c r="C1638" s="270" t="s">
        <v>5888</v>
      </c>
      <c r="D1638" s="269" t="s">
        <v>5812</v>
      </c>
      <c r="E1638" s="269" t="s">
        <v>5693</v>
      </c>
      <c r="F1638" s="271" t="s">
        <v>5822</v>
      </c>
      <c r="G1638" s="272" t="s">
        <v>5587</v>
      </c>
      <c r="H1638" s="273">
        <v>2.2999999999999998</v>
      </c>
      <c r="I1638" s="274">
        <v>6.57</v>
      </c>
      <c r="J1638" s="275">
        <f>TRUNC(I1638*H1638,2)</f>
        <v>15.11</v>
      </c>
    </row>
    <row r="1639" spans="1:10" ht="26.4" x14ac:dyDescent="0.25">
      <c r="A1639" s="255" t="s">
        <v>5052</v>
      </c>
      <c r="B1639" s="269" t="s">
        <v>5814</v>
      </c>
      <c r="C1639" s="270" t="s">
        <v>5889</v>
      </c>
      <c r="D1639" s="269" t="s">
        <v>5812</v>
      </c>
      <c r="E1639" s="269" t="s">
        <v>5601</v>
      </c>
      <c r="F1639" s="271" t="s">
        <v>5822</v>
      </c>
      <c r="G1639" s="272" t="s">
        <v>5587</v>
      </c>
      <c r="H1639" s="273">
        <v>6.69</v>
      </c>
      <c r="I1639" s="274">
        <v>12.24</v>
      </c>
      <c r="J1639" s="275">
        <f>TRUNC(I1639*H1639,2)</f>
        <v>81.88</v>
      </c>
    </row>
    <row r="1640" spans="1:10" ht="26.4" x14ac:dyDescent="0.25">
      <c r="A1640" s="255" t="s">
        <v>5053</v>
      </c>
      <c r="B1640" s="269" t="s">
        <v>5814</v>
      </c>
      <c r="C1640" s="270" t="s">
        <v>6876</v>
      </c>
      <c r="D1640" s="269" t="s">
        <v>5812</v>
      </c>
      <c r="E1640" s="269" t="s">
        <v>6877</v>
      </c>
      <c r="F1640" s="271" t="s">
        <v>5822</v>
      </c>
      <c r="G1640" s="272" t="s">
        <v>5573</v>
      </c>
      <c r="H1640" s="273">
        <v>1</v>
      </c>
      <c r="I1640" s="274">
        <v>16381.271445905631</v>
      </c>
      <c r="J1640" s="275">
        <f>TRUNC(I1640*H1640,2)</f>
        <v>16381.27</v>
      </c>
    </row>
    <row r="1641" spans="1:10" ht="13.8" x14ac:dyDescent="0.25">
      <c r="A1641" s="255" t="s">
        <v>5055</v>
      </c>
      <c r="B1641" s="276"/>
      <c r="C1641" s="276"/>
      <c r="D1641" s="276"/>
      <c r="E1641" s="276"/>
      <c r="F1641" s="276"/>
      <c r="G1641" s="276"/>
      <c r="H1641" s="277" t="s">
        <v>6038</v>
      </c>
      <c r="I1641" s="278"/>
      <c r="J1641" s="279">
        <f>SUM(J1618:J1640)</f>
        <v>18634.080000000002</v>
      </c>
    </row>
    <row r="1642" spans="1:10" ht="13.8" x14ac:dyDescent="0.25">
      <c r="A1642" s="255" t="s">
        <v>5056</v>
      </c>
      <c r="B1642" s="262"/>
      <c r="C1642" s="262"/>
      <c r="D1642" s="262"/>
      <c r="E1642" s="262"/>
      <c r="F1642" s="262"/>
      <c r="G1642" s="262"/>
      <c r="H1642" s="262"/>
      <c r="I1642" s="280"/>
      <c r="J1642" s="262"/>
    </row>
    <row r="1643" spans="1:10" ht="13.8" x14ac:dyDescent="0.25">
      <c r="A1643" s="255" t="s">
        <v>5057</v>
      </c>
      <c r="B1643" s="256" t="s">
        <v>6878</v>
      </c>
      <c r="C1643" s="257" t="s">
        <v>5802</v>
      </c>
      <c r="D1643" s="256" t="s">
        <v>5803</v>
      </c>
      <c r="E1643" s="256" t="s">
        <v>5804</v>
      </c>
      <c r="F1643" s="258" t="s">
        <v>5805</v>
      </c>
      <c r="G1643" s="259" t="s">
        <v>5806</v>
      </c>
      <c r="H1643" s="257" t="s">
        <v>5807</v>
      </c>
      <c r="I1643" s="260" t="s">
        <v>5808</v>
      </c>
      <c r="J1643" s="257" t="s">
        <v>5809</v>
      </c>
    </row>
    <row r="1644" spans="1:10" ht="26.4" x14ac:dyDescent="0.25">
      <c r="A1644" s="255" t="s">
        <v>5058</v>
      </c>
      <c r="B1644" s="262" t="s">
        <v>5810</v>
      </c>
      <c r="C1644" s="263" t="s">
        <v>6879</v>
      </c>
      <c r="D1644" s="262" t="s">
        <v>5812</v>
      </c>
      <c r="E1644" s="262" t="s">
        <v>627</v>
      </c>
      <c r="F1644" s="264">
        <v>7</v>
      </c>
      <c r="G1644" s="265" t="s">
        <v>6185</v>
      </c>
      <c r="H1644" s="266">
        <v>1</v>
      </c>
      <c r="I1644" s="267"/>
      <c r="J1644" s="268"/>
    </row>
    <row r="1645" spans="1:10" ht="26.4" x14ac:dyDescent="0.25">
      <c r="A1645" s="255" t="s">
        <v>5059</v>
      </c>
      <c r="B1645" s="269" t="s">
        <v>5814</v>
      </c>
      <c r="C1645" s="270" t="s">
        <v>5854</v>
      </c>
      <c r="D1645" s="269" t="s">
        <v>5812</v>
      </c>
      <c r="E1645" s="269" t="s">
        <v>5567</v>
      </c>
      <c r="F1645" s="271" t="s">
        <v>5817</v>
      </c>
      <c r="G1645" s="272" t="s">
        <v>33</v>
      </c>
      <c r="H1645" s="273">
        <v>0.89896952104499128</v>
      </c>
      <c r="I1645" s="274">
        <v>12.28</v>
      </c>
      <c r="J1645" s="275">
        <f>TRUNC(I1645*H1645,2)</f>
        <v>11.03</v>
      </c>
    </row>
    <row r="1646" spans="1:10" ht="26.4" x14ac:dyDescent="0.25">
      <c r="A1646" s="255" t="s">
        <v>5060</v>
      </c>
      <c r="B1646" s="269" t="s">
        <v>5814</v>
      </c>
      <c r="C1646" s="270" t="s">
        <v>5834</v>
      </c>
      <c r="D1646" s="269" t="s">
        <v>5812</v>
      </c>
      <c r="E1646" s="269" t="s">
        <v>5613</v>
      </c>
      <c r="F1646" s="271" t="s">
        <v>5817</v>
      </c>
      <c r="G1646" s="272" t="s">
        <v>33</v>
      </c>
      <c r="H1646" s="273">
        <v>1</v>
      </c>
      <c r="I1646" s="274">
        <v>18.62</v>
      </c>
      <c r="J1646" s="275">
        <f>TRUNC(I1646*H1646,2)</f>
        <v>18.62</v>
      </c>
    </row>
    <row r="1647" spans="1:10" ht="26.4" x14ac:dyDescent="0.25">
      <c r="A1647" s="255" t="s">
        <v>5061</v>
      </c>
      <c r="B1647" s="269" t="s">
        <v>5814</v>
      </c>
      <c r="C1647" s="270" t="s">
        <v>6880</v>
      </c>
      <c r="D1647" s="269" t="s">
        <v>5812</v>
      </c>
      <c r="E1647" s="269" t="s">
        <v>627</v>
      </c>
      <c r="F1647" s="271" t="s">
        <v>5822</v>
      </c>
      <c r="G1647" s="272" t="s">
        <v>5573</v>
      </c>
      <c r="H1647" s="273">
        <v>1</v>
      </c>
      <c r="I1647" s="274">
        <v>77.52</v>
      </c>
      <c r="J1647" s="275">
        <f>TRUNC(I1647*H1647,2)</f>
        <v>77.52</v>
      </c>
    </row>
    <row r="1648" spans="1:10" ht="13.8" x14ac:dyDescent="0.25">
      <c r="A1648" s="255" t="s">
        <v>5063</v>
      </c>
      <c r="B1648" s="276"/>
      <c r="C1648" s="276"/>
      <c r="D1648" s="276"/>
      <c r="E1648" s="276"/>
      <c r="F1648" s="276"/>
      <c r="G1648" s="276"/>
      <c r="H1648" s="277" t="s">
        <v>6038</v>
      </c>
      <c r="I1648" s="278">
        <v>0</v>
      </c>
      <c r="J1648" s="279">
        <f>SUM(J1644:J1647)</f>
        <v>107.16999999999999</v>
      </c>
    </row>
    <row r="1649" spans="1:10" ht="13.8" x14ac:dyDescent="0.25">
      <c r="A1649" s="255" t="s">
        <v>5064</v>
      </c>
      <c r="B1649" s="262"/>
      <c r="C1649" s="262"/>
      <c r="D1649" s="262"/>
      <c r="E1649" s="262"/>
      <c r="F1649" s="262"/>
      <c r="G1649" s="262"/>
      <c r="H1649" s="262"/>
      <c r="I1649" s="280"/>
      <c r="J1649" s="262"/>
    </row>
    <row r="1650" spans="1:10" ht="13.8" x14ac:dyDescent="0.25">
      <c r="A1650" s="255" t="s">
        <v>5065</v>
      </c>
      <c r="B1650" s="256" t="s">
        <v>6881</v>
      </c>
      <c r="C1650" s="257" t="s">
        <v>5802</v>
      </c>
      <c r="D1650" s="256" t="s">
        <v>5803</v>
      </c>
      <c r="E1650" s="256" t="s">
        <v>5804</v>
      </c>
      <c r="F1650" s="258" t="s">
        <v>5805</v>
      </c>
      <c r="G1650" s="259" t="s">
        <v>5806</v>
      </c>
      <c r="H1650" s="257" t="s">
        <v>5807</v>
      </c>
      <c r="I1650" s="260" t="s">
        <v>5808</v>
      </c>
      <c r="J1650" s="257" t="s">
        <v>5809</v>
      </c>
    </row>
    <row r="1651" spans="1:10" ht="26.4" x14ac:dyDescent="0.25">
      <c r="A1651" s="255" t="s">
        <v>5066</v>
      </c>
      <c r="B1651" s="262" t="s">
        <v>5810</v>
      </c>
      <c r="C1651" s="263" t="s">
        <v>6882</v>
      </c>
      <c r="D1651" s="262" t="s">
        <v>5812</v>
      </c>
      <c r="E1651" s="262" t="s">
        <v>629</v>
      </c>
      <c r="F1651" s="264">
        <v>8</v>
      </c>
      <c r="G1651" s="265" t="s">
        <v>6185</v>
      </c>
      <c r="H1651" s="266">
        <v>1</v>
      </c>
      <c r="I1651" s="267"/>
      <c r="J1651" s="268"/>
    </row>
    <row r="1652" spans="1:10" ht="26.4" x14ac:dyDescent="0.25">
      <c r="A1652" s="255" t="s">
        <v>5067</v>
      </c>
      <c r="B1652" s="269" t="s">
        <v>5814</v>
      </c>
      <c r="C1652" s="270" t="s">
        <v>5854</v>
      </c>
      <c r="D1652" s="269" t="s">
        <v>5812</v>
      </c>
      <c r="E1652" s="269" t="s">
        <v>5567</v>
      </c>
      <c r="F1652" s="271" t="s">
        <v>5817</v>
      </c>
      <c r="G1652" s="272" t="s">
        <v>33</v>
      </c>
      <c r="H1652" s="273">
        <v>1.1499999999999999</v>
      </c>
      <c r="I1652" s="274">
        <v>12.28</v>
      </c>
      <c r="J1652" s="275">
        <f>TRUNC(I1652*H1652,2)</f>
        <v>14.12</v>
      </c>
    </row>
    <row r="1653" spans="1:10" ht="26.4" x14ac:dyDescent="0.25">
      <c r="A1653" s="255" t="s">
        <v>5068</v>
      </c>
      <c r="B1653" s="269" t="s">
        <v>5814</v>
      </c>
      <c r="C1653" s="270" t="s">
        <v>5855</v>
      </c>
      <c r="D1653" s="269" t="s">
        <v>5812</v>
      </c>
      <c r="E1653" s="269" t="s">
        <v>5568</v>
      </c>
      <c r="F1653" s="271" t="s">
        <v>5817</v>
      </c>
      <c r="G1653" s="272" t="s">
        <v>33</v>
      </c>
      <c r="H1653" s="273">
        <v>1.0736097178683455</v>
      </c>
      <c r="I1653" s="274">
        <v>18.62</v>
      </c>
      <c r="J1653" s="275">
        <f>TRUNC(I1653*H1653,2)</f>
        <v>19.989999999999998</v>
      </c>
    </row>
    <row r="1654" spans="1:10" ht="26.4" x14ac:dyDescent="0.25">
      <c r="A1654" s="255" t="s">
        <v>5069</v>
      </c>
      <c r="B1654" s="269" t="s">
        <v>5814</v>
      </c>
      <c r="C1654" s="270" t="s">
        <v>6735</v>
      </c>
      <c r="D1654" s="269" t="s">
        <v>5812</v>
      </c>
      <c r="E1654" s="269" t="s">
        <v>5586</v>
      </c>
      <c r="F1654" s="271" t="s">
        <v>5822</v>
      </c>
      <c r="G1654" s="272" t="s">
        <v>5587</v>
      </c>
      <c r="H1654" s="273">
        <v>2.82</v>
      </c>
      <c r="I1654" s="274">
        <v>0.38</v>
      </c>
      <c r="J1654" s="275">
        <f>TRUNC(I1654*H1654,2)</f>
        <v>1.07</v>
      </c>
    </row>
    <row r="1655" spans="1:10" ht="26.4" x14ac:dyDescent="0.25">
      <c r="A1655" s="255" t="s">
        <v>5070</v>
      </c>
      <c r="B1655" s="269" t="s">
        <v>5814</v>
      </c>
      <c r="C1655" s="270" t="s">
        <v>6883</v>
      </c>
      <c r="D1655" s="269" t="s">
        <v>5812</v>
      </c>
      <c r="E1655" s="269" t="s">
        <v>629</v>
      </c>
      <c r="F1655" s="271" t="s">
        <v>5822</v>
      </c>
      <c r="G1655" s="272" t="s">
        <v>5573</v>
      </c>
      <c r="H1655" s="273">
        <v>1</v>
      </c>
      <c r="I1655" s="274">
        <v>229.24</v>
      </c>
      <c r="J1655" s="275">
        <f>TRUNC(I1655*H1655,2)</f>
        <v>229.24</v>
      </c>
    </row>
    <row r="1656" spans="1:10" ht="13.8" x14ac:dyDescent="0.25">
      <c r="A1656" s="255" t="s">
        <v>5072</v>
      </c>
      <c r="B1656" s="276"/>
      <c r="C1656" s="276"/>
      <c r="D1656" s="276"/>
      <c r="E1656" s="276"/>
      <c r="F1656" s="276"/>
      <c r="G1656" s="276"/>
      <c r="H1656" s="277" t="s">
        <v>6038</v>
      </c>
      <c r="I1656" s="278">
        <v>0</v>
      </c>
      <c r="J1656" s="279">
        <f>SUM(J1651:J1655)</f>
        <v>264.42</v>
      </c>
    </row>
    <row r="1657" spans="1:10" ht="13.8" x14ac:dyDescent="0.25">
      <c r="A1657" s="255" t="s">
        <v>5073</v>
      </c>
      <c r="B1657" s="262"/>
      <c r="C1657" s="262"/>
      <c r="D1657" s="262"/>
      <c r="E1657" s="262"/>
      <c r="F1657" s="262"/>
      <c r="G1657" s="262"/>
      <c r="H1657" s="262"/>
      <c r="I1657" s="280"/>
      <c r="J1657" s="262"/>
    </row>
    <row r="1658" spans="1:10" ht="13.8" x14ac:dyDescent="0.25">
      <c r="A1658" s="255" t="s">
        <v>5074</v>
      </c>
      <c r="B1658" s="256" t="s">
        <v>6884</v>
      </c>
      <c r="C1658" s="257" t="s">
        <v>5802</v>
      </c>
      <c r="D1658" s="256" t="s">
        <v>5803</v>
      </c>
      <c r="E1658" s="256" t="s">
        <v>5804</v>
      </c>
      <c r="F1658" s="258" t="s">
        <v>5805</v>
      </c>
      <c r="G1658" s="259" t="s">
        <v>5806</v>
      </c>
      <c r="H1658" s="257" t="s">
        <v>5807</v>
      </c>
      <c r="I1658" s="260" t="s">
        <v>5808</v>
      </c>
      <c r="J1658" s="257" t="s">
        <v>5809</v>
      </c>
    </row>
    <row r="1659" spans="1:10" ht="26.4" x14ac:dyDescent="0.25">
      <c r="A1659" s="255" t="s">
        <v>5075</v>
      </c>
      <c r="B1659" s="262" t="s">
        <v>5810</v>
      </c>
      <c r="C1659" s="263" t="s">
        <v>6885</v>
      </c>
      <c r="D1659" s="262" t="s">
        <v>5812</v>
      </c>
      <c r="E1659" s="262" t="s">
        <v>631</v>
      </c>
      <c r="F1659" s="264">
        <v>8</v>
      </c>
      <c r="G1659" s="265" t="s">
        <v>5587</v>
      </c>
      <c r="H1659" s="266">
        <v>1</v>
      </c>
      <c r="I1659" s="267"/>
      <c r="J1659" s="268"/>
    </row>
    <row r="1660" spans="1:10" ht="26.4" x14ac:dyDescent="0.25">
      <c r="A1660" s="255" t="s">
        <v>5076</v>
      </c>
      <c r="B1660" s="269" t="s">
        <v>5814</v>
      </c>
      <c r="C1660" s="270" t="s">
        <v>5854</v>
      </c>
      <c r="D1660" s="269" t="s">
        <v>5812</v>
      </c>
      <c r="E1660" s="269" t="s">
        <v>5567</v>
      </c>
      <c r="F1660" s="271" t="s">
        <v>5817</v>
      </c>
      <c r="G1660" s="272" t="s">
        <v>33</v>
      </c>
      <c r="H1660" s="273">
        <v>0.83</v>
      </c>
      <c r="I1660" s="274">
        <v>12.28</v>
      </c>
      <c r="J1660" s="275">
        <f>TRUNC(I1660*H1660,2)</f>
        <v>10.19</v>
      </c>
    </row>
    <row r="1661" spans="1:10" ht="26.4" x14ac:dyDescent="0.25">
      <c r="A1661" s="255" t="s">
        <v>5077</v>
      </c>
      <c r="B1661" s="269" t="s">
        <v>5814</v>
      </c>
      <c r="C1661" s="270" t="s">
        <v>5855</v>
      </c>
      <c r="D1661" s="269" t="s">
        <v>5812</v>
      </c>
      <c r="E1661" s="269" t="s">
        <v>5568</v>
      </c>
      <c r="F1661" s="271" t="s">
        <v>5817</v>
      </c>
      <c r="G1661" s="272" t="s">
        <v>33</v>
      </c>
      <c r="H1661" s="273">
        <v>0.77516466666665951</v>
      </c>
      <c r="I1661" s="274">
        <v>18.62</v>
      </c>
      <c r="J1661" s="275">
        <f>TRUNC(I1661*H1661,2)</f>
        <v>14.43</v>
      </c>
    </row>
    <row r="1662" spans="1:10" ht="26.4" x14ac:dyDescent="0.25">
      <c r="A1662" s="255" t="s">
        <v>5078</v>
      </c>
      <c r="B1662" s="269" t="s">
        <v>5814</v>
      </c>
      <c r="C1662" s="270" t="s">
        <v>6735</v>
      </c>
      <c r="D1662" s="269" t="s">
        <v>5812</v>
      </c>
      <c r="E1662" s="269" t="s">
        <v>5586</v>
      </c>
      <c r="F1662" s="271" t="s">
        <v>5822</v>
      </c>
      <c r="G1662" s="272" t="s">
        <v>5587</v>
      </c>
      <c r="H1662" s="273">
        <v>2.0074999999999998</v>
      </c>
      <c r="I1662" s="274">
        <v>0.38</v>
      </c>
      <c r="J1662" s="275">
        <f>TRUNC(I1662*H1662,2)</f>
        <v>0.76</v>
      </c>
    </row>
    <row r="1663" spans="1:10" ht="26.4" x14ac:dyDescent="0.25">
      <c r="A1663" s="255" t="s">
        <v>5079</v>
      </c>
      <c r="B1663" s="269" t="s">
        <v>5814</v>
      </c>
      <c r="C1663" s="270" t="s">
        <v>6886</v>
      </c>
      <c r="D1663" s="269" t="s">
        <v>5812</v>
      </c>
      <c r="E1663" s="269" t="s">
        <v>631</v>
      </c>
      <c r="F1663" s="271" t="s">
        <v>5822</v>
      </c>
      <c r="G1663" s="272" t="s">
        <v>5587</v>
      </c>
      <c r="H1663" s="273">
        <v>1.01</v>
      </c>
      <c r="I1663" s="274">
        <v>112.4</v>
      </c>
      <c r="J1663" s="275">
        <f>TRUNC(I1663*H1663,2)</f>
        <v>113.52</v>
      </c>
    </row>
    <row r="1664" spans="1:10" ht="13.8" x14ac:dyDescent="0.25">
      <c r="A1664" s="255" t="s">
        <v>5081</v>
      </c>
      <c r="B1664" s="276"/>
      <c r="C1664" s="276"/>
      <c r="D1664" s="276"/>
      <c r="E1664" s="276"/>
      <c r="F1664" s="276"/>
      <c r="G1664" s="276"/>
      <c r="H1664" s="277" t="s">
        <v>6038</v>
      </c>
      <c r="I1664" s="278">
        <v>0</v>
      </c>
      <c r="J1664" s="279">
        <f>SUM(J1659:J1663)</f>
        <v>138.9</v>
      </c>
    </row>
    <row r="1665" spans="1:10" ht="13.8" x14ac:dyDescent="0.25">
      <c r="A1665" s="255" t="s">
        <v>5082</v>
      </c>
      <c r="B1665" s="262"/>
      <c r="C1665" s="262"/>
      <c r="D1665" s="262"/>
      <c r="E1665" s="262"/>
      <c r="F1665" s="262"/>
      <c r="G1665" s="262"/>
      <c r="H1665" s="262"/>
      <c r="I1665" s="280"/>
      <c r="J1665" s="262"/>
    </row>
    <row r="1666" spans="1:10" ht="13.8" x14ac:dyDescent="0.25">
      <c r="A1666" s="255" t="s">
        <v>5083</v>
      </c>
      <c r="B1666" s="256" t="s">
        <v>6887</v>
      </c>
      <c r="C1666" s="257" t="s">
        <v>5802</v>
      </c>
      <c r="D1666" s="256" t="s">
        <v>5803</v>
      </c>
      <c r="E1666" s="256" t="s">
        <v>5804</v>
      </c>
      <c r="F1666" s="258" t="s">
        <v>5805</v>
      </c>
      <c r="G1666" s="259" t="s">
        <v>5806</v>
      </c>
      <c r="H1666" s="257" t="s">
        <v>5807</v>
      </c>
      <c r="I1666" s="260" t="s">
        <v>5808</v>
      </c>
      <c r="J1666" s="257" t="s">
        <v>5809</v>
      </c>
    </row>
    <row r="1667" spans="1:10" ht="26.4" x14ac:dyDescent="0.25">
      <c r="A1667" s="255" t="s">
        <v>5084</v>
      </c>
      <c r="B1667" s="262" t="s">
        <v>5810</v>
      </c>
      <c r="C1667" s="263" t="s">
        <v>6888</v>
      </c>
      <c r="D1667" s="262" t="s">
        <v>5812</v>
      </c>
      <c r="E1667" s="262" t="s">
        <v>633</v>
      </c>
      <c r="F1667" s="264">
        <v>8</v>
      </c>
      <c r="G1667" s="265" t="s">
        <v>6185</v>
      </c>
      <c r="H1667" s="266">
        <v>1</v>
      </c>
      <c r="I1667" s="267"/>
      <c r="J1667" s="268"/>
    </row>
    <row r="1668" spans="1:10" ht="26.4" x14ac:dyDescent="0.25">
      <c r="A1668" s="255" t="s">
        <v>5085</v>
      </c>
      <c r="B1668" s="269" t="s">
        <v>5814</v>
      </c>
      <c r="C1668" s="270" t="s">
        <v>5861</v>
      </c>
      <c r="D1668" s="269" t="s">
        <v>5812</v>
      </c>
      <c r="E1668" s="269" t="s">
        <v>5589</v>
      </c>
      <c r="F1668" s="271" t="s">
        <v>5817</v>
      </c>
      <c r="G1668" s="272" t="s">
        <v>33</v>
      </c>
      <c r="H1668" s="273">
        <v>0.45</v>
      </c>
      <c r="I1668" s="274">
        <v>18.62</v>
      </c>
      <c r="J1668" s="275">
        <f>TRUNC(I1668*H1668,2)</f>
        <v>8.3699999999999992</v>
      </c>
    </row>
    <row r="1669" spans="1:10" ht="26.4" x14ac:dyDescent="0.25">
      <c r="A1669" s="255" t="s">
        <v>5086</v>
      </c>
      <c r="B1669" s="269" t="s">
        <v>5814</v>
      </c>
      <c r="C1669" s="270" t="s">
        <v>5862</v>
      </c>
      <c r="D1669" s="269" t="s">
        <v>5812</v>
      </c>
      <c r="E1669" s="269" t="s">
        <v>5558</v>
      </c>
      <c r="F1669" s="271" t="s">
        <v>5817</v>
      </c>
      <c r="G1669" s="272" t="s">
        <v>33</v>
      </c>
      <c r="H1669" s="273">
        <v>0.38790000000000124</v>
      </c>
      <c r="I1669" s="274">
        <v>11.13</v>
      </c>
      <c r="J1669" s="275">
        <f>TRUNC(I1669*H1669,2)</f>
        <v>4.3099999999999996</v>
      </c>
    </row>
    <row r="1670" spans="1:10" ht="26.4" x14ac:dyDescent="0.25">
      <c r="A1670" s="255" t="s">
        <v>5087</v>
      </c>
      <c r="B1670" s="269" t="s">
        <v>5814</v>
      </c>
      <c r="C1670" s="270" t="s">
        <v>6889</v>
      </c>
      <c r="D1670" s="269" t="s">
        <v>5812</v>
      </c>
      <c r="E1670" s="269" t="s">
        <v>5784</v>
      </c>
      <c r="F1670" s="271" t="s">
        <v>5822</v>
      </c>
      <c r="G1670" s="272" t="s">
        <v>5573</v>
      </c>
      <c r="H1670" s="273">
        <v>2</v>
      </c>
      <c r="I1670" s="274">
        <v>0.56000000000000005</v>
      </c>
      <c r="J1670" s="275">
        <f>TRUNC(I1670*H1670,2)</f>
        <v>1.1200000000000001</v>
      </c>
    </row>
    <row r="1671" spans="1:10" ht="26.4" x14ac:dyDescent="0.25">
      <c r="A1671" s="255" t="s">
        <v>5088</v>
      </c>
      <c r="B1671" s="269" t="s">
        <v>5814</v>
      </c>
      <c r="C1671" s="270" t="s">
        <v>6890</v>
      </c>
      <c r="D1671" s="269" t="s">
        <v>5812</v>
      </c>
      <c r="E1671" s="269" t="s">
        <v>6891</v>
      </c>
      <c r="F1671" s="271" t="s">
        <v>5822</v>
      </c>
      <c r="G1671" s="272" t="s">
        <v>5573</v>
      </c>
      <c r="H1671" s="273">
        <v>1</v>
      </c>
      <c r="I1671" s="274">
        <v>142.51</v>
      </c>
      <c r="J1671" s="275">
        <f>TRUNC(I1671*H1671,2)</f>
        <v>142.51</v>
      </c>
    </row>
    <row r="1672" spans="1:10" ht="13.8" x14ac:dyDescent="0.25">
      <c r="A1672" s="255" t="s">
        <v>5090</v>
      </c>
      <c r="B1672" s="276"/>
      <c r="C1672" s="276"/>
      <c r="D1672" s="276"/>
      <c r="E1672" s="276"/>
      <c r="F1672" s="276"/>
      <c r="G1672" s="276"/>
      <c r="H1672" s="277" t="s">
        <v>6038</v>
      </c>
      <c r="I1672" s="278">
        <v>0</v>
      </c>
      <c r="J1672" s="279">
        <f>SUM(J1667:J1671)</f>
        <v>156.31</v>
      </c>
    </row>
    <row r="1673" spans="1:10" ht="13.8" x14ac:dyDescent="0.25">
      <c r="A1673" s="255" t="s">
        <v>5091</v>
      </c>
      <c r="B1673" s="262"/>
      <c r="C1673" s="262"/>
      <c r="D1673" s="262"/>
      <c r="E1673" s="262"/>
      <c r="F1673" s="262"/>
      <c r="G1673" s="262"/>
      <c r="H1673" s="262"/>
      <c r="I1673" s="280"/>
      <c r="J1673" s="262"/>
    </row>
    <row r="1674" spans="1:10" ht="13.8" x14ac:dyDescent="0.25">
      <c r="A1674" s="255" t="s">
        <v>5092</v>
      </c>
      <c r="B1674" s="256" t="s">
        <v>6892</v>
      </c>
      <c r="C1674" s="257" t="s">
        <v>5802</v>
      </c>
      <c r="D1674" s="256" t="s">
        <v>5803</v>
      </c>
      <c r="E1674" s="256" t="s">
        <v>5804</v>
      </c>
      <c r="F1674" s="258" t="s">
        <v>5805</v>
      </c>
      <c r="G1674" s="259" t="s">
        <v>5806</v>
      </c>
      <c r="H1674" s="257" t="s">
        <v>5807</v>
      </c>
      <c r="I1674" s="260" t="s">
        <v>5808</v>
      </c>
      <c r="J1674" s="257" t="s">
        <v>5809</v>
      </c>
    </row>
    <row r="1675" spans="1:10" ht="26.4" x14ac:dyDescent="0.25">
      <c r="A1675" s="255" t="s">
        <v>5093</v>
      </c>
      <c r="B1675" s="262" t="s">
        <v>5810</v>
      </c>
      <c r="C1675" s="263" t="s">
        <v>6893</v>
      </c>
      <c r="D1675" s="262" t="s">
        <v>5812</v>
      </c>
      <c r="E1675" s="262" t="s">
        <v>635</v>
      </c>
      <c r="F1675" s="264">
        <v>8</v>
      </c>
      <c r="G1675" s="265" t="s">
        <v>5573</v>
      </c>
      <c r="H1675" s="266">
        <v>1</v>
      </c>
      <c r="I1675" s="267"/>
      <c r="J1675" s="268"/>
    </row>
    <row r="1676" spans="1:10" ht="26.4" x14ac:dyDescent="0.25">
      <c r="A1676" s="255" t="s">
        <v>5094</v>
      </c>
      <c r="B1676" s="269" t="s">
        <v>5814</v>
      </c>
      <c r="C1676" s="270" t="s">
        <v>5861</v>
      </c>
      <c r="D1676" s="269" t="s">
        <v>5812</v>
      </c>
      <c r="E1676" s="269" t="s">
        <v>5589</v>
      </c>
      <c r="F1676" s="271" t="s">
        <v>5817</v>
      </c>
      <c r="G1676" s="272" t="s">
        <v>33</v>
      </c>
      <c r="H1676" s="273">
        <v>0.45</v>
      </c>
      <c r="I1676" s="274">
        <v>18.62</v>
      </c>
      <c r="J1676" s="275">
        <f>TRUNC(I1676*H1676,2)</f>
        <v>8.3699999999999992</v>
      </c>
    </row>
    <row r="1677" spans="1:10" ht="26.4" x14ac:dyDescent="0.25">
      <c r="A1677" s="255" t="s">
        <v>5095</v>
      </c>
      <c r="B1677" s="269" t="s">
        <v>5814</v>
      </c>
      <c r="C1677" s="270" t="s">
        <v>5862</v>
      </c>
      <c r="D1677" s="269" t="s">
        <v>5812</v>
      </c>
      <c r="E1677" s="269" t="s">
        <v>5558</v>
      </c>
      <c r="F1677" s="271" t="s">
        <v>5817</v>
      </c>
      <c r="G1677" s="272" t="s">
        <v>33</v>
      </c>
      <c r="H1677" s="273">
        <v>0.38699999999999951</v>
      </c>
      <c r="I1677" s="274">
        <v>11.13</v>
      </c>
      <c r="J1677" s="275">
        <f>TRUNC(I1677*H1677,2)</f>
        <v>4.3</v>
      </c>
    </row>
    <row r="1678" spans="1:10" ht="26.4" x14ac:dyDescent="0.25">
      <c r="A1678" s="255" t="s">
        <v>5096</v>
      </c>
      <c r="B1678" s="269" t="s">
        <v>5814</v>
      </c>
      <c r="C1678" s="270" t="s">
        <v>6889</v>
      </c>
      <c r="D1678" s="269" t="s">
        <v>5812</v>
      </c>
      <c r="E1678" s="269" t="s">
        <v>5784</v>
      </c>
      <c r="F1678" s="271" t="s">
        <v>5822</v>
      </c>
      <c r="G1678" s="272" t="s">
        <v>5573</v>
      </c>
      <c r="H1678" s="273">
        <v>2</v>
      </c>
      <c r="I1678" s="274">
        <v>0.56000000000000005</v>
      </c>
      <c r="J1678" s="275">
        <f>TRUNC(I1678*H1678,2)</f>
        <v>1.1200000000000001</v>
      </c>
    </row>
    <row r="1679" spans="1:10" ht="26.4" x14ac:dyDescent="0.25">
      <c r="A1679" s="255" t="s">
        <v>5097</v>
      </c>
      <c r="B1679" s="269" t="s">
        <v>5814</v>
      </c>
      <c r="C1679" s="270" t="s">
        <v>5930</v>
      </c>
      <c r="D1679" s="269" t="s">
        <v>5812</v>
      </c>
      <c r="E1679" s="269" t="s">
        <v>5931</v>
      </c>
      <c r="F1679" s="271" t="s">
        <v>5822</v>
      </c>
      <c r="G1679" s="272" t="s">
        <v>5573</v>
      </c>
      <c r="H1679" s="273">
        <v>1</v>
      </c>
      <c r="I1679" s="274">
        <v>167</v>
      </c>
      <c r="J1679" s="275">
        <f>TRUNC(I1679*H1679,2)</f>
        <v>167</v>
      </c>
    </row>
    <row r="1680" spans="1:10" ht="13.8" x14ac:dyDescent="0.25">
      <c r="A1680" s="255" t="s">
        <v>5099</v>
      </c>
      <c r="B1680" s="276"/>
      <c r="C1680" s="276"/>
      <c r="D1680" s="276"/>
      <c r="E1680" s="276"/>
      <c r="F1680" s="276"/>
      <c r="G1680" s="276"/>
      <c r="H1680" s="277" t="s">
        <v>6038</v>
      </c>
      <c r="I1680" s="278">
        <v>0</v>
      </c>
      <c r="J1680" s="279">
        <f>SUM(J1675:J1679)</f>
        <v>180.79</v>
      </c>
    </row>
    <row r="1681" spans="1:10" ht="13.8" x14ac:dyDescent="0.25">
      <c r="A1681" s="255" t="s">
        <v>5100</v>
      </c>
      <c r="B1681" s="262"/>
      <c r="C1681" s="262"/>
      <c r="D1681" s="262"/>
      <c r="E1681" s="262"/>
      <c r="F1681" s="262"/>
      <c r="G1681" s="262"/>
      <c r="H1681" s="262"/>
      <c r="I1681" s="280"/>
      <c r="J1681" s="262"/>
    </row>
    <row r="1682" spans="1:10" ht="13.8" x14ac:dyDescent="0.25">
      <c r="A1682" s="255" t="s">
        <v>5101</v>
      </c>
      <c r="B1682" s="256" t="s">
        <v>6894</v>
      </c>
      <c r="C1682" s="257" t="s">
        <v>5802</v>
      </c>
      <c r="D1682" s="256" t="s">
        <v>5803</v>
      </c>
      <c r="E1682" s="256" t="s">
        <v>5804</v>
      </c>
      <c r="F1682" s="258" t="s">
        <v>5805</v>
      </c>
      <c r="G1682" s="259" t="s">
        <v>5806</v>
      </c>
      <c r="H1682" s="257" t="s">
        <v>5807</v>
      </c>
      <c r="I1682" s="260" t="s">
        <v>5808</v>
      </c>
      <c r="J1682" s="257" t="s">
        <v>5809</v>
      </c>
    </row>
    <row r="1683" spans="1:10" ht="39.6" x14ac:dyDescent="0.25">
      <c r="A1683" s="255" t="s">
        <v>5102</v>
      </c>
      <c r="B1683" s="262" t="s">
        <v>5810</v>
      </c>
      <c r="C1683" s="263" t="s">
        <v>6895</v>
      </c>
      <c r="D1683" s="262" t="s">
        <v>5812</v>
      </c>
      <c r="E1683" s="262" t="s">
        <v>6896</v>
      </c>
      <c r="F1683" s="264">
        <v>8</v>
      </c>
      <c r="G1683" s="265" t="s">
        <v>6185</v>
      </c>
      <c r="H1683" s="266">
        <v>1</v>
      </c>
      <c r="I1683" s="267"/>
      <c r="J1683" s="268"/>
    </row>
    <row r="1684" spans="1:10" ht="26.4" x14ac:dyDescent="0.25">
      <c r="A1684" s="255" t="s">
        <v>5103</v>
      </c>
      <c r="B1684" s="269" t="s">
        <v>5814</v>
      </c>
      <c r="C1684" s="270" t="s">
        <v>6371</v>
      </c>
      <c r="D1684" s="269" t="s">
        <v>5812</v>
      </c>
      <c r="E1684" s="269" t="s">
        <v>5580</v>
      </c>
      <c r="F1684" s="271" t="s">
        <v>5822</v>
      </c>
      <c r="G1684" s="272" t="s">
        <v>5824</v>
      </c>
      <c r="H1684" s="273">
        <v>0.1</v>
      </c>
      <c r="I1684" s="274">
        <v>145.91</v>
      </c>
      <c r="J1684" s="275">
        <f>TRUNC(I1684*H1684,2)</f>
        <v>14.59</v>
      </c>
    </row>
    <row r="1685" spans="1:10" ht="26.4" x14ac:dyDescent="0.25">
      <c r="A1685" s="255" t="s">
        <v>5104</v>
      </c>
      <c r="B1685" s="269" t="s">
        <v>5814</v>
      </c>
      <c r="C1685" s="270" t="s">
        <v>6443</v>
      </c>
      <c r="D1685" s="269" t="s">
        <v>5812</v>
      </c>
      <c r="E1685" s="269" t="s">
        <v>5598</v>
      </c>
      <c r="F1685" s="271" t="s">
        <v>5822</v>
      </c>
      <c r="G1685" s="272" t="s">
        <v>5564</v>
      </c>
      <c r="H1685" s="273">
        <v>16.239999999999998</v>
      </c>
      <c r="I1685" s="274">
        <v>0.82</v>
      </c>
      <c r="J1685" s="275">
        <f>TRUNC(I1685*H1685,2)</f>
        <v>13.31</v>
      </c>
    </row>
    <row r="1686" spans="1:10" ht="26.4" x14ac:dyDescent="0.25">
      <c r="A1686" s="255" t="s">
        <v>5105</v>
      </c>
      <c r="B1686" s="269" t="s">
        <v>5814</v>
      </c>
      <c r="C1686" s="270" t="s">
        <v>6615</v>
      </c>
      <c r="D1686" s="269" t="s">
        <v>5812</v>
      </c>
      <c r="E1686" s="269" t="s">
        <v>5779</v>
      </c>
      <c r="F1686" s="271" t="s">
        <v>5822</v>
      </c>
      <c r="G1686" s="272" t="s">
        <v>5573</v>
      </c>
      <c r="H1686" s="273">
        <v>0.48</v>
      </c>
      <c r="I1686" s="274">
        <v>0.91</v>
      </c>
      <c r="J1686" s="275">
        <f>TRUNC(I1686*H1686,2)</f>
        <v>0.43</v>
      </c>
    </row>
    <row r="1687" spans="1:10" ht="26.4" x14ac:dyDescent="0.25">
      <c r="A1687" s="255" t="s">
        <v>5106</v>
      </c>
      <c r="B1687" s="269" t="s">
        <v>5814</v>
      </c>
      <c r="C1687" s="270" t="s">
        <v>6897</v>
      </c>
      <c r="D1687" s="269" t="s">
        <v>5812</v>
      </c>
      <c r="E1687" s="269" t="s">
        <v>6898</v>
      </c>
      <c r="F1687" s="271" t="s">
        <v>5822</v>
      </c>
      <c r="G1687" s="272" t="s">
        <v>5564</v>
      </c>
      <c r="H1687" s="273">
        <v>1.34</v>
      </c>
      <c r="I1687" s="274">
        <v>2.2799999999999998</v>
      </c>
      <c r="J1687" s="275">
        <f>TRUNC(I1687*H1687,2)</f>
        <v>3.05</v>
      </c>
    </row>
    <row r="1688" spans="1:10" ht="26.4" x14ac:dyDescent="0.25">
      <c r="A1688" s="255" t="s">
        <v>5107</v>
      </c>
      <c r="B1688" s="269" t="s">
        <v>5814</v>
      </c>
      <c r="C1688" s="270" t="s">
        <v>5854</v>
      </c>
      <c r="D1688" s="269" t="s">
        <v>5812</v>
      </c>
      <c r="E1688" s="269" t="s">
        <v>5567</v>
      </c>
      <c r="F1688" s="271" t="s">
        <v>5817</v>
      </c>
      <c r="G1688" s="272" t="s">
        <v>33</v>
      </c>
      <c r="H1688" s="273">
        <v>1.03</v>
      </c>
      <c r="I1688" s="274">
        <v>12.28</v>
      </c>
      <c r="J1688" s="275">
        <f>TRUNC(I1688*H1688,2)</f>
        <v>12.64</v>
      </c>
    </row>
    <row r="1689" spans="1:10" ht="26.4" x14ac:dyDescent="0.25">
      <c r="A1689" s="255" t="s">
        <v>5108</v>
      </c>
      <c r="B1689" s="269" t="s">
        <v>5814</v>
      </c>
      <c r="C1689" s="270" t="s">
        <v>5857</v>
      </c>
      <c r="D1689" s="269" t="s">
        <v>5812</v>
      </c>
      <c r="E1689" s="269" t="s">
        <v>5751</v>
      </c>
      <c r="F1689" s="271" t="s">
        <v>5817</v>
      </c>
      <c r="G1689" s="272" t="s">
        <v>33</v>
      </c>
      <c r="H1689" s="273">
        <v>3.48</v>
      </c>
      <c r="I1689" s="274">
        <v>18.62</v>
      </c>
      <c r="J1689" s="275">
        <f>TRUNC(I1689*H1689,2)</f>
        <v>64.790000000000006</v>
      </c>
    </row>
    <row r="1690" spans="1:10" ht="26.4" x14ac:dyDescent="0.25">
      <c r="A1690" s="255" t="s">
        <v>5109</v>
      </c>
      <c r="B1690" s="269" t="s">
        <v>5814</v>
      </c>
      <c r="C1690" s="270" t="s">
        <v>6648</v>
      </c>
      <c r="D1690" s="269" t="s">
        <v>5812</v>
      </c>
      <c r="E1690" s="269" t="s">
        <v>5642</v>
      </c>
      <c r="F1690" s="271" t="s">
        <v>5822</v>
      </c>
      <c r="G1690" s="272" t="s">
        <v>5573</v>
      </c>
      <c r="H1690" s="273">
        <v>0.11</v>
      </c>
      <c r="I1690" s="274">
        <v>2.3199999999999998</v>
      </c>
      <c r="J1690" s="275">
        <f>TRUNC(I1690*H1690,2)</f>
        <v>0.25</v>
      </c>
    </row>
    <row r="1691" spans="1:10" ht="26.4" x14ac:dyDescent="0.25">
      <c r="A1691" s="255" t="s">
        <v>5110</v>
      </c>
      <c r="B1691" s="269" t="s">
        <v>5814</v>
      </c>
      <c r="C1691" s="270" t="s">
        <v>5861</v>
      </c>
      <c r="D1691" s="269" t="s">
        <v>5812</v>
      </c>
      <c r="E1691" s="269" t="s">
        <v>5589</v>
      </c>
      <c r="F1691" s="271" t="s">
        <v>5817</v>
      </c>
      <c r="G1691" s="272" t="s">
        <v>33</v>
      </c>
      <c r="H1691" s="273">
        <v>2.4900000000000002</v>
      </c>
      <c r="I1691" s="274">
        <v>18.62</v>
      </c>
      <c r="J1691" s="275">
        <f>TRUNC(I1691*H1691,2)</f>
        <v>46.36</v>
      </c>
    </row>
    <row r="1692" spans="1:10" ht="26.4" x14ac:dyDescent="0.25">
      <c r="A1692" s="255" t="s">
        <v>5111</v>
      </c>
      <c r="B1692" s="269" t="s">
        <v>5814</v>
      </c>
      <c r="C1692" s="270" t="s">
        <v>5862</v>
      </c>
      <c r="D1692" s="269" t="s">
        <v>5812</v>
      </c>
      <c r="E1692" s="269" t="s">
        <v>5558</v>
      </c>
      <c r="F1692" s="271" t="s">
        <v>5817</v>
      </c>
      <c r="G1692" s="272" t="s">
        <v>33</v>
      </c>
      <c r="H1692" s="273">
        <v>2.2239239263803685</v>
      </c>
      <c r="I1692" s="274">
        <v>11.13</v>
      </c>
      <c r="J1692" s="275">
        <f>TRUNC(I1692*H1692,2)</f>
        <v>24.75</v>
      </c>
    </row>
    <row r="1693" spans="1:10" ht="26.4" x14ac:dyDescent="0.25">
      <c r="A1693" s="255" t="s">
        <v>5112</v>
      </c>
      <c r="B1693" s="269" t="s">
        <v>5814</v>
      </c>
      <c r="C1693" s="270" t="s">
        <v>5869</v>
      </c>
      <c r="D1693" s="269" t="s">
        <v>5812</v>
      </c>
      <c r="E1693" s="269" t="s">
        <v>5599</v>
      </c>
      <c r="F1693" s="271" t="s">
        <v>5822</v>
      </c>
      <c r="G1693" s="272" t="s">
        <v>5564</v>
      </c>
      <c r="H1693" s="273">
        <v>14.83</v>
      </c>
      <c r="I1693" s="274">
        <v>0.54</v>
      </c>
      <c r="J1693" s="275">
        <f>TRUNC(I1693*H1693,2)</f>
        <v>8</v>
      </c>
    </row>
    <row r="1694" spans="1:10" ht="26.4" x14ac:dyDescent="0.25">
      <c r="A1694" s="255" t="s">
        <v>5113</v>
      </c>
      <c r="B1694" s="269" t="s">
        <v>5814</v>
      </c>
      <c r="C1694" s="270" t="s">
        <v>5873</v>
      </c>
      <c r="D1694" s="269" t="s">
        <v>5812</v>
      </c>
      <c r="E1694" s="269" t="s">
        <v>5758</v>
      </c>
      <c r="F1694" s="271" t="s">
        <v>5822</v>
      </c>
      <c r="G1694" s="272" t="s">
        <v>5690</v>
      </c>
      <c r="H1694" s="273">
        <v>0.09</v>
      </c>
      <c r="I1694" s="274">
        <v>17.690000000000001</v>
      </c>
      <c r="J1694" s="275">
        <f>TRUNC(I1694*H1694,2)</f>
        <v>1.59</v>
      </c>
    </row>
    <row r="1695" spans="1:10" ht="26.4" x14ac:dyDescent="0.25">
      <c r="A1695" s="255" t="s">
        <v>5114</v>
      </c>
      <c r="B1695" s="269" t="s">
        <v>5814</v>
      </c>
      <c r="C1695" s="270" t="s">
        <v>6617</v>
      </c>
      <c r="D1695" s="269" t="s">
        <v>5812</v>
      </c>
      <c r="E1695" s="269" t="s">
        <v>6618</v>
      </c>
      <c r="F1695" s="271" t="s">
        <v>5822</v>
      </c>
      <c r="G1695" s="272" t="s">
        <v>5690</v>
      </c>
      <c r="H1695" s="273">
        <v>0.23</v>
      </c>
      <c r="I1695" s="274">
        <v>7.83</v>
      </c>
      <c r="J1695" s="275">
        <f>TRUNC(I1695*H1695,2)</f>
        <v>1.8</v>
      </c>
    </row>
    <row r="1696" spans="1:10" ht="26.4" x14ac:dyDescent="0.25">
      <c r="A1696" s="255" t="s">
        <v>5115</v>
      </c>
      <c r="B1696" s="269" t="s">
        <v>5814</v>
      </c>
      <c r="C1696" s="270" t="s">
        <v>6899</v>
      </c>
      <c r="D1696" s="269" t="s">
        <v>5812</v>
      </c>
      <c r="E1696" s="269" t="s">
        <v>6900</v>
      </c>
      <c r="F1696" s="271" t="s">
        <v>5822</v>
      </c>
      <c r="G1696" s="272" t="s">
        <v>5813</v>
      </c>
      <c r="H1696" s="273">
        <v>0.06</v>
      </c>
      <c r="I1696" s="274">
        <v>157.22</v>
      </c>
      <c r="J1696" s="275">
        <f>TRUNC(I1696*H1696,2)</f>
        <v>9.43</v>
      </c>
    </row>
    <row r="1697" spans="1:10" ht="26.4" x14ac:dyDescent="0.25">
      <c r="A1697" s="255" t="s">
        <v>5116</v>
      </c>
      <c r="B1697" s="269" t="s">
        <v>5814</v>
      </c>
      <c r="C1697" s="270" t="s">
        <v>6901</v>
      </c>
      <c r="D1697" s="269" t="s">
        <v>5812</v>
      </c>
      <c r="E1697" s="269" t="s">
        <v>5600</v>
      </c>
      <c r="F1697" s="271" t="s">
        <v>5822</v>
      </c>
      <c r="G1697" s="272" t="s">
        <v>5573</v>
      </c>
      <c r="H1697" s="273">
        <v>48.88</v>
      </c>
      <c r="I1697" s="274">
        <v>0.56000000000000005</v>
      </c>
      <c r="J1697" s="275">
        <f>TRUNC(I1697*H1697,2)</f>
        <v>27.37</v>
      </c>
    </row>
    <row r="1698" spans="1:10" ht="26.4" x14ac:dyDescent="0.25">
      <c r="A1698" s="255" t="s">
        <v>5117</v>
      </c>
      <c r="B1698" s="269" t="s">
        <v>5814</v>
      </c>
      <c r="C1698" s="270" t="s">
        <v>5896</v>
      </c>
      <c r="D1698" s="269" t="s">
        <v>5812</v>
      </c>
      <c r="E1698" s="269" t="s">
        <v>5757</v>
      </c>
      <c r="F1698" s="271" t="s">
        <v>5822</v>
      </c>
      <c r="G1698" s="272" t="s">
        <v>5690</v>
      </c>
      <c r="H1698" s="273">
        <v>0.43</v>
      </c>
      <c r="I1698" s="274">
        <v>29.75</v>
      </c>
      <c r="J1698" s="275">
        <f>TRUNC(I1698*H1698,2)</f>
        <v>12.79</v>
      </c>
    </row>
    <row r="1699" spans="1:10" ht="26.4" x14ac:dyDescent="0.25">
      <c r="A1699" s="255" t="s">
        <v>5118</v>
      </c>
      <c r="B1699" s="269" t="s">
        <v>5814</v>
      </c>
      <c r="C1699" s="270" t="s">
        <v>6902</v>
      </c>
      <c r="D1699" s="269" t="s">
        <v>5812</v>
      </c>
      <c r="E1699" s="269" t="s">
        <v>6903</v>
      </c>
      <c r="F1699" s="271" t="s">
        <v>5822</v>
      </c>
      <c r="G1699" s="272" t="s">
        <v>5690</v>
      </c>
      <c r="H1699" s="273">
        <v>0.33</v>
      </c>
      <c r="I1699" s="274">
        <v>18.84</v>
      </c>
      <c r="J1699" s="275">
        <f>TRUNC(I1699*H1699,2)</f>
        <v>6.21</v>
      </c>
    </row>
    <row r="1700" spans="1:10" ht="26.4" x14ac:dyDescent="0.25">
      <c r="A1700" s="255" t="s">
        <v>5119</v>
      </c>
      <c r="B1700" s="269" t="s">
        <v>5814</v>
      </c>
      <c r="C1700" s="270" t="s">
        <v>6904</v>
      </c>
      <c r="D1700" s="269" t="s">
        <v>5812</v>
      </c>
      <c r="E1700" s="269" t="s">
        <v>6905</v>
      </c>
      <c r="F1700" s="271" t="s">
        <v>5822</v>
      </c>
      <c r="G1700" s="272" t="s">
        <v>5573</v>
      </c>
      <c r="H1700" s="273">
        <v>1</v>
      </c>
      <c r="I1700" s="274">
        <v>277.63</v>
      </c>
      <c r="J1700" s="275">
        <f>TRUNC(I1700*H1700,2)</f>
        <v>277.63</v>
      </c>
    </row>
    <row r="1701" spans="1:10" ht="13.8" x14ac:dyDescent="0.25">
      <c r="A1701" s="255" t="s">
        <v>5121</v>
      </c>
      <c r="B1701" s="276"/>
      <c r="C1701" s="276"/>
      <c r="D1701" s="276"/>
      <c r="E1701" s="276"/>
      <c r="F1701" s="276"/>
      <c r="G1701" s="276"/>
      <c r="H1701" s="277" t="s">
        <v>6038</v>
      </c>
      <c r="I1701" s="278">
        <v>0</v>
      </c>
      <c r="J1701" s="279">
        <f>SUM(J1683:J1700)</f>
        <v>524.99</v>
      </c>
    </row>
    <row r="1702" spans="1:10" ht="13.8" x14ac:dyDescent="0.25">
      <c r="A1702" s="255" t="s">
        <v>5122</v>
      </c>
      <c r="B1702" s="262"/>
      <c r="C1702" s="262"/>
      <c r="D1702" s="262"/>
      <c r="E1702" s="262"/>
      <c r="F1702" s="262"/>
      <c r="G1702" s="262"/>
      <c r="H1702" s="262"/>
      <c r="I1702" s="280"/>
      <c r="J1702" s="262"/>
    </row>
    <row r="1703" spans="1:10" ht="13.8" x14ac:dyDescent="0.25">
      <c r="A1703" s="255" t="s">
        <v>5123</v>
      </c>
      <c r="B1703" s="256" t="s">
        <v>6906</v>
      </c>
      <c r="C1703" s="257" t="s">
        <v>5802</v>
      </c>
      <c r="D1703" s="256" t="s">
        <v>5803</v>
      </c>
      <c r="E1703" s="256" t="s">
        <v>5804</v>
      </c>
      <c r="F1703" s="258" t="s">
        <v>5805</v>
      </c>
      <c r="G1703" s="259" t="s">
        <v>5806</v>
      </c>
      <c r="H1703" s="257" t="s">
        <v>5807</v>
      </c>
      <c r="I1703" s="260" t="s">
        <v>5808</v>
      </c>
      <c r="J1703" s="257" t="s">
        <v>5809</v>
      </c>
    </row>
    <row r="1704" spans="1:10" ht="26.4" x14ac:dyDescent="0.25">
      <c r="A1704" s="255" t="s">
        <v>5124</v>
      </c>
      <c r="B1704" s="262" t="s">
        <v>5810</v>
      </c>
      <c r="C1704" s="263" t="s">
        <v>6907</v>
      </c>
      <c r="D1704" s="262" t="s">
        <v>5812</v>
      </c>
      <c r="E1704" s="262" t="s">
        <v>638</v>
      </c>
      <c r="F1704" s="264">
        <v>8</v>
      </c>
      <c r="G1704" s="265" t="s">
        <v>639</v>
      </c>
      <c r="H1704" s="266">
        <v>1</v>
      </c>
      <c r="I1704" s="267"/>
      <c r="J1704" s="268"/>
    </row>
    <row r="1705" spans="1:10" ht="26.4" x14ac:dyDescent="0.25">
      <c r="A1705" s="255" t="s">
        <v>5125</v>
      </c>
      <c r="B1705" s="269" t="s">
        <v>5814</v>
      </c>
      <c r="C1705" s="270" t="s">
        <v>5854</v>
      </c>
      <c r="D1705" s="269" t="s">
        <v>5812</v>
      </c>
      <c r="E1705" s="269" t="s">
        <v>5567</v>
      </c>
      <c r="F1705" s="271" t="s">
        <v>5817</v>
      </c>
      <c r="G1705" s="272" t="s">
        <v>33</v>
      </c>
      <c r="H1705" s="273">
        <v>0.2</v>
      </c>
      <c r="I1705" s="274">
        <v>12.28</v>
      </c>
      <c r="J1705" s="275">
        <f>TRUNC(I1705*H1705,2)</f>
        <v>2.4500000000000002</v>
      </c>
    </row>
    <row r="1706" spans="1:10" ht="26.4" x14ac:dyDescent="0.25">
      <c r="A1706" s="255" t="s">
        <v>5126</v>
      </c>
      <c r="B1706" s="269" t="s">
        <v>5814</v>
      </c>
      <c r="C1706" s="270" t="s">
        <v>5855</v>
      </c>
      <c r="D1706" s="269" t="s">
        <v>5812</v>
      </c>
      <c r="E1706" s="269" t="s">
        <v>5568</v>
      </c>
      <c r="F1706" s="271" t="s">
        <v>5817</v>
      </c>
      <c r="G1706" s="272" t="s">
        <v>33</v>
      </c>
      <c r="H1706" s="273">
        <v>0.1863947368421133</v>
      </c>
      <c r="I1706" s="274">
        <v>18.62</v>
      </c>
      <c r="J1706" s="275">
        <f>TRUNC(I1706*H1706,2)</f>
        <v>3.47</v>
      </c>
    </row>
    <row r="1707" spans="1:10" ht="26.4" x14ac:dyDescent="0.25">
      <c r="A1707" s="255" t="s">
        <v>5127</v>
      </c>
      <c r="B1707" s="269" t="s">
        <v>5814</v>
      </c>
      <c r="C1707" s="270" t="s">
        <v>6908</v>
      </c>
      <c r="D1707" s="269" t="s">
        <v>5812</v>
      </c>
      <c r="E1707" s="269" t="s">
        <v>6909</v>
      </c>
      <c r="F1707" s="271" t="s">
        <v>5822</v>
      </c>
      <c r="G1707" s="272" t="s">
        <v>639</v>
      </c>
      <c r="H1707" s="273">
        <v>1</v>
      </c>
      <c r="I1707" s="274">
        <v>348.01</v>
      </c>
      <c r="J1707" s="275">
        <f>TRUNC(I1707*H1707,2)</f>
        <v>348.01</v>
      </c>
    </row>
    <row r="1708" spans="1:10" ht="13.8" x14ac:dyDescent="0.25">
      <c r="A1708" s="255" t="s">
        <v>5129</v>
      </c>
      <c r="B1708" s="276"/>
      <c r="C1708" s="276"/>
      <c r="D1708" s="276"/>
      <c r="E1708" s="276"/>
      <c r="F1708" s="276"/>
      <c r="G1708" s="276"/>
      <c r="H1708" s="277" t="s">
        <v>6038</v>
      </c>
      <c r="I1708" s="278">
        <v>0</v>
      </c>
      <c r="J1708" s="279">
        <f>SUM(J1704:J1707)</f>
        <v>353.93</v>
      </c>
    </row>
    <row r="1709" spans="1:10" ht="13.8" x14ac:dyDescent="0.25">
      <c r="A1709" s="255" t="s">
        <v>5130</v>
      </c>
      <c r="B1709" s="262"/>
      <c r="C1709" s="262"/>
      <c r="D1709" s="262"/>
      <c r="E1709" s="262"/>
      <c r="F1709" s="262"/>
      <c r="G1709" s="262"/>
      <c r="H1709" s="262"/>
      <c r="I1709" s="280"/>
      <c r="J1709" s="262"/>
    </row>
    <row r="1710" spans="1:10" ht="13.8" x14ac:dyDescent="0.25">
      <c r="A1710" s="255" t="s">
        <v>5131</v>
      </c>
      <c r="B1710" s="256" t="s">
        <v>6910</v>
      </c>
      <c r="C1710" s="257" t="s">
        <v>5802</v>
      </c>
      <c r="D1710" s="256" t="s">
        <v>5803</v>
      </c>
      <c r="E1710" s="256" t="s">
        <v>5804</v>
      </c>
      <c r="F1710" s="258" t="s">
        <v>5805</v>
      </c>
      <c r="G1710" s="259" t="s">
        <v>5806</v>
      </c>
      <c r="H1710" s="257" t="s">
        <v>5807</v>
      </c>
      <c r="I1710" s="260" t="s">
        <v>5808</v>
      </c>
      <c r="J1710" s="257" t="s">
        <v>5809</v>
      </c>
    </row>
    <row r="1711" spans="1:10" ht="26.4" x14ac:dyDescent="0.25">
      <c r="A1711" s="255" t="s">
        <v>5132</v>
      </c>
      <c r="B1711" s="262" t="s">
        <v>5810</v>
      </c>
      <c r="C1711" s="263" t="s">
        <v>6911</v>
      </c>
      <c r="D1711" s="262" t="s">
        <v>5812</v>
      </c>
      <c r="E1711" s="262" t="s">
        <v>641</v>
      </c>
      <c r="F1711" s="264">
        <v>8</v>
      </c>
      <c r="G1711" s="265" t="s">
        <v>6185</v>
      </c>
      <c r="H1711" s="266">
        <v>1</v>
      </c>
      <c r="I1711" s="267"/>
      <c r="J1711" s="268"/>
    </row>
    <row r="1712" spans="1:10" ht="26.4" x14ac:dyDescent="0.25">
      <c r="A1712" s="255" t="s">
        <v>5133</v>
      </c>
      <c r="B1712" s="269" t="s">
        <v>5814</v>
      </c>
      <c r="C1712" s="270" t="s">
        <v>5854</v>
      </c>
      <c r="D1712" s="269" t="s">
        <v>5812</v>
      </c>
      <c r="E1712" s="269" t="s">
        <v>5567</v>
      </c>
      <c r="F1712" s="271" t="s">
        <v>5817</v>
      </c>
      <c r="G1712" s="272" t="s">
        <v>33</v>
      </c>
      <c r="H1712" s="273">
        <v>8.3299999999999999E-2</v>
      </c>
      <c r="I1712" s="274">
        <v>12.28</v>
      </c>
      <c r="J1712" s="275">
        <f>TRUNC(I1712*H1712,2)</f>
        <v>1.02</v>
      </c>
    </row>
    <row r="1713" spans="1:10" ht="26.4" x14ac:dyDescent="0.25">
      <c r="A1713" s="255" t="s">
        <v>5134</v>
      </c>
      <c r="B1713" s="269" t="s">
        <v>5814</v>
      </c>
      <c r="C1713" s="270" t="s">
        <v>5855</v>
      </c>
      <c r="D1713" s="269" t="s">
        <v>5812</v>
      </c>
      <c r="E1713" s="269" t="s">
        <v>5568</v>
      </c>
      <c r="F1713" s="271" t="s">
        <v>5817</v>
      </c>
      <c r="G1713" s="272" t="s">
        <v>33</v>
      </c>
      <c r="H1713" s="273">
        <v>7.8024333333328061E-2</v>
      </c>
      <c r="I1713" s="274">
        <v>18.62</v>
      </c>
      <c r="J1713" s="275">
        <f>TRUNC(I1713*H1713,2)</f>
        <v>1.45</v>
      </c>
    </row>
    <row r="1714" spans="1:10" ht="26.4" x14ac:dyDescent="0.25">
      <c r="A1714" s="255" t="s">
        <v>5135</v>
      </c>
      <c r="B1714" s="269" t="s">
        <v>5814</v>
      </c>
      <c r="C1714" s="270" t="s">
        <v>6912</v>
      </c>
      <c r="D1714" s="269" t="s">
        <v>5812</v>
      </c>
      <c r="E1714" s="269" t="s">
        <v>641</v>
      </c>
      <c r="F1714" s="271" t="s">
        <v>5822</v>
      </c>
      <c r="G1714" s="272" t="s">
        <v>5573</v>
      </c>
      <c r="H1714" s="273">
        <v>1</v>
      </c>
      <c r="I1714" s="274">
        <v>174.83</v>
      </c>
      <c r="J1714" s="275">
        <f>TRUNC(I1714*H1714,2)</f>
        <v>174.83</v>
      </c>
    </row>
    <row r="1715" spans="1:10" ht="13.8" x14ac:dyDescent="0.25">
      <c r="A1715" s="255" t="s">
        <v>5137</v>
      </c>
      <c r="B1715" s="276"/>
      <c r="C1715" s="276"/>
      <c r="D1715" s="276"/>
      <c r="E1715" s="276"/>
      <c r="F1715" s="276"/>
      <c r="G1715" s="276"/>
      <c r="H1715" s="277" t="s">
        <v>6038</v>
      </c>
      <c r="I1715" s="278">
        <v>0</v>
      </c>
      <c r="J1715" s="279">
        <f>SUM(J1711:J1714)</f>
        <v>177.3</v>
      </c>
    </row>
    <row r="1716" spans="1:10" ht="13.8" x14ac:dyDescent="0.25">
      <c r="A1716" s="255" t="s">
        <v>5138</v>
      </c>
      <c r="B1716" s="262"/>
      <c r="C1716" s="262"/>
      <c r="D1716" s="262"/>
      <c r="E1716" s="262"/>
      <c r="F1716" s="262"/>
      <c r="G1716" s="262"/>
      <c r="H1716" s="262"/>
      <c r="I1716" s="280"/>
      <c r="J1716" s="262"/>
    </row>
    <row r="1717" spans="1:10" ht="13.8" x14ac:dyDescent="0.25">
      <c r="A1717" s="255" t="s">
        <v>5139</v>
      </c>
      <c r="B1717" s="256" t="s">
        <v>6913</v>
      </c>
      <c r="C1717" s="257" t="s">
        <v>5802</v>
      </c>
      <c r="D1717" s="256" t="s">
        <v>5803</v>
      </c>
      <c r="E1717" s="256" t="s">
        <v>5804</v>
      </c>
      <c r="F1717" s="258" t="s">
        <v>5805</v>
      </c>
      <c r="G1717" s="259" t="s">
        <v>5806</v>
      </c>
      <c r="H1717" s="257" t="s">
        <v>5807</v>
      </c>
      <c r="I1717" s="260" t="s">
        <v>5808</v>
      </c>
      <c r="J1717" s="257" t="s">
        <v>5809</v>
      </c>
    </row>
    <row r="1718" spans="1:10" ht="26.4" x14ac:dyDescent="0.25">
      <c r="A1718" s="255" t="s">
        <v>5140</v>
      </c>
      <c r="B1718" s="262" t="s">
        <v>5810</v>
      </c>
      <c r="C1718" s="263" t="s">
        <v>6914</v>
      </c>
      <c r="D1718" s="262" t="s">
        <v>5812</v>
      </c>
      <c r="E1718" s="262" t="s">
        <v>643</v>
      </c>
      <c r="F1718" s="264">
        <v>8</v>
      </c>
      <c r="G1718" s="265" t="s">
        <v>6185</v>
      </c>
      <c r="H1718" s="266">
        <v>1</v>
      </c>
      <c r="I1718" s="267"/>
      <c r="J1718" s="268"/>
    </row>
    <row r="1719" spans="1:10" ht="26.4" x14ac:dyDescent="0.25">
      <c r="A1719" s="255" t="s">
        <v>5141</v>
      </c>
      <c r="B1719" s="269" t="s">
        <v>5814</v>
      </c>
      <c r="C1719" s="270" t="s">
        <v>5854</v>
      </c>
      <c r="D1719" s="269" t="s">
        <v>5812</v>
      </c>
      <c r="E1719" s="269" t="s">
        <v>5567</v>
      </c>
      <c r="F1719" s="271" t="s">
        <v>5817</v>
      </c>
      <c r="G1719" s="272" t="s">
        <v>33</v>
      </c>
      <c r="H1719" s="273">
        <v>0.15</v>
      </c>
      <c r="I1719" s="274">
        <v>12.28</v>
      </c>
      <c r="J1719" s="275">
        <f>TRUNC(I1719*H1719,2)</f>
        <v>1.84</v>
      </c>
    </row>
    <row r="1720" spans="1:10" ht="26.4" x14ac:dyDescent="0.25">
      <c r="A1720" s="255" t="s">
        <v>5142</v>
      </c>
      <c r="B1720" s="269" t="s">
        <v>5814</v>
      </c>
      <c r="C1720" s="270" t="s">
        <v>5855</v>
      </c>
      <c r="D1720" s="269" t="s">
        <v>5812</v>
      </c>
      <c r="E1720" s="269" t="s">
        <v>5568</v>
      </c>
      <c r="F1720" s="271" t="s">
        <v>5817</v>
      </c>
      <c r="G1720" s="272" t="s">
        <v>33</v>
      </c>
      <c r="H1720" s="273">
        <v>0.14046428571428621</v>
      </c>
      <c r="I1720" s="274">
        <v>18.62</v>
      </c>
      <c r="J1720" s="275">
        <f>TRUNC(I1720*H1720,2)</f>
        <v>2.61</v>
      </c>
    </row>
    <row r="1721" spans="1:10" ht="26.4" x14ac:dyDescent="0.25">
      <c r="A1721" s="255" t="s">
        <v>5143</v>
      </c>
      <c r="B1721" s="269" t="s">
        <v>5814</v>
      </c>
      <c r="C1721" s="270" t="s">
        <v>6915</v>
      </c>
      <c r="D1721" s="269" t="s">
        <v>5812</v>
      </c>
      <c r="E1721" s="269" t="s">
        <v>643</v>
      </c>
      <c r="F1721" s="271" t="s">
        <v>5822</v>
      </c>
      <c r="G1721" s="272" t="s">
        <v>5573</v>
      </c>
      <c r="H1721" s="273">
        <v>1</v>
      </c>
      <c r="I1721" s="274">
        <v>41.69</v>
      </c>
      <c r="J1721" s="275">
        <f>TRUNC(I1721*H1721,2)</f>
        <v>41.69</v>
      </c>
    </row>
    <row r="1722" spans="1:10" ht="13.8" x14ac:dyDescent="0.25">
      <c r="A1722" s="255" t="s">
        <v>5145</v>
      </c>
      <c r="B1722" s="276"/>
      <c r="C1722" s="276"/>
      <c r="D1722" s="276"/>
      <c r="E1722" s="276"/>
      <c r="F1722" s="276"/>
      <c r="G1722" s="276"/>
      <c r="H1722" s="277" t="s">
        <v>6038</v>
      </c>
      <c r="I1722" s="278">
        <v>0</v>
      </c>
      <c r="J1722" s="279">
        <f>SUM(J1718:J1721)</f>
        <v>46.14</v>
      </c>
    </row>
    <row r="1723" spans="1:10" ht="13.8" x14ac:dyDescent="0.25">
      <c r="A1723" s="255" t="s">
        <v>5146</v>
      </c>
      <c r="B1723" s="262"/>
      <c r="C1723" s="262"/>
      <c r="D1723" s="262"/>
      <c r="E1723" s="262"/>
      <c r="F1723" s="262"/>
      <c r="G1723" s="262"/>
      <c r="H1723" s="262"/>
      <c r="I1723" s="280"/>
      <c r="J1723" s="262"/>
    </row>
    <row r="1724" spans="1:10" ht="13.8" x14ac:dyDescent="0.25">
      <c r="A1724" s="255" t="s">
        <v>5147</v>
      </c>
      <c r="B1724" s="256" t="s">
        <v>6916</v>
      </c>
      <c r="C1724" s="257" t="s">
        <v>5802</v>
      </c>
      <c r="D1724" s="256" t="s">
        <v>5803</v>
      </c>
      <c r="E1724" s="256" t="s">
        <v>5804</v>
      </c>
      <c r="F1724" s="258" t="s">
        <v>5805</v>
      </c>
      <c r="G1724" s="259" t="s">
        <v>5806</v>
      </c>
      <c r="H1724" s="257" t="s">
        <v>5807</v>
      </c>
      <c r="I1724" s="260" t="s">
        <v>5808</v>
      </c>
      <c r="J1724" s="257" t="s">
        <v>5809</v>
      </c>
    </row>
    <row r="1725" spans="1:10" ht="26.4" x14ac:dyDescent="0.25">
      <c r="A1725" s="255" t="s">
        <v>5148</v>
      </c>
      <c r="B1725" s="262" t="s">
        <v>5810</v>
      </c>
      <c r="C1725" s="263" t="s">
        <v>6917</v>
      </c>
      <c r="D1725" s="262" t="s">
        <v>5812</v>
      </c>
      <c r="E1725" s="262" t="s">
        <v>645</v>
      </c>
      <c r="F1725" s="264">
        <v>8</v>
      </c>
      <c r="G1725" s="265" t="s">
        <v>6185</v>
      </c>
      <c r="H1725" s="266">
        <v>1</v>
      </c>
      <c r="I1725" s="267"/>
      <c r="J1725" s="268"/>
    </row>
    <row r="1726" spans="1:10" ht="26.4" x14ac:dyDescent="0.25">
      <c r="A1726" s="255" t="s">
        <v>5149</v>
      </c>
      <c r="B1726" s="269" t="s">
        <v>5814</v>
      </c>
      <c r="C1726" s="270" t="s">
        <v>5854</v>
      </c>
      <c r="D1726" s="269" t="s">
        <v>5812</v>
      </c>
      <c r="E1726" s="269" t="s">
        <v>5567</v>
      </c>
      <c r="F1726" s="271" t="s">
        <v>5817</v>
      </c>
      <c r="G1726" s="272" t="s">
        <v>33</v>
      </c>
      <c r="H1726" s="273">
        <v>0.5</v>
      </c>
      <c r="I1726" s="274">
        <v>12.28</v>
      </c>
      <c r="J1726" s="275">
        <f>TRUNC(I1726*H1726,2)</f>
        <v>6.14</v>
      </c>
    </row>
    <row r="1727" spans="1:10" ht="26.4" x14ac:dyDescent="0.25">
      <c r="A1727" s="255" t="s">
        <v>5150</v>
      </c>
      <c r="B1727" s="269" t="s">
        <v>5814</v>
      </c>
      <c r="C1727" s="270" t="s">
        <v>5855</v>
      </c>
      <c r="D1727" s="269" t="s">
        <v>5812</v>
      </c>
      <c r="E1727" s="269" t="s">
        <v>5568</v>
      </c>
      <c r="F1727" s="271" t="s">
        <v>5817</v>
      </c>
      <c r="G1727" s="272" t="s">
        <v>33</v>
      </c>
      <c r="H1727" s="273">
        <v>0.46633673469386511</v>
      </c>
      <c r="I1727" s="274">
        <v>18.62</v>
      </c>
      <c r="J1727" s="275">
        <f>TRUNC(I1727*H1727,2)</f>
        <v>8.68</v>
      </c>
    </row>
    <row r="1728" spans="1:10" ht="26.4" x14ac:dyDescent="0.25">
      <c r="A1728" s="255" t="s">
        <v>5151</v>
      </c>
      <c r="B1728" s="269" t="s">
        <v>5814</v>
      </c>
      <c r="C1728" s="270" t="s">
        <v>6735</v>
      </c>
      <c r="D1728" s="269" t="s">
        <v>5812</v>
      </c>
      <c r="E1728" s="269" t="s">
        <v>5586</v>
      </c>
      <c r="F1728" s="271" t="s">
        <v>5822</v>
      </c>
      <c r="G1728" s="272" t="s">
        <v>5587</v>
      </c>
      <c r="H1728" s="273">
        <v>1</v>
      </c>
      <c r="I1728" s="274">
        <v>0.38</v>
      </c>
      <c r="J1728" s="275">
        <f>TRUNC(I1728*H1728,2)</f>
        <v>0.38</v>
      </c>
    </row>
    <row r="1729" spans="1:10" ht="26.4" x14ac:dyDescent="0.25">
      <c r="A1729" s="255" t="s">
        <v>5152</v>
      </c>
      <c r="B1729" s="269" t="s">
        <v>5814</v>
      </c>
      <c r="C1729" s="270" t="s">
        <v>6918</v>
      </c>
      <c r="D1729" s="269" t="s">
        <v>5812</v>
      </c>
      <c r="E1729" s="269" t="s">
        <v>645</v>
      </c>
      <c r="F1729" s="271" t="s">
        <v>5822</v>
      </c>
      <c r="G1729" s="272" t="s">
        <v>5573</v>
      </c>
      <c r="H1729" s="273">
        <v>1</v>
      </c>
      <c r="I1729" s="274">
        <v>248.07</v>
      </c>
      <c r="J1729" s="275">
        <f>TRUNC(I1729*H1729,2)</f>
        <v>248.07</v>
      </c>
    </row>
    <row r="1730" spans="1:10" ht="13.8" x14ac:dyDescent="0.25">
      <c r="A1730" s="255" t="s">
        <v>5154</v>
      </c>
      <c r="B1730" s="276"/>
      <c r="C1730" s="276"/>
      <c r="D1730" s="276"/>
      <c r="E1730" s="276"/>
      <c r="F1730" s="276"/>
      <c r="G1730" s="276"/>
      <c r="H1730" s="277" t="s">
        <v>6038</v>
      </c>
      <c r="I1730" s="278">
        <v>0</v>
      </c>
      <c r="J1730" s="279">
        <f>SUM(J1725:J1729)</f>
        <v>263.27</v>
      </c>
    </row>
    <row r="1731" spans="1:10" ht="13.8" x14ac:dyDescent="0.25">
      <c r="A1731" s="255" t="s">
        <v>5155</v>
      </c>
      <c r="B1731" s="262"/>
      <c r="C1731" s="262"/>
      <c r="D1731" s="262"/>
      <c r="E1731" s="262"/>
      <c r="F1731" s="262"/>
      <c r="G1731" s="262"/>
      <c r="H1731" s="262"/>
      <c r="I1731" s="280"/>
      <c r="J1731" s="262"/>
    </row>
    <row r="1732" spans="1:10" ht="13.8" x14ac:dyDescent="0.25">
      <c r="A1732" s="255" t="s">
        <v>5156</v>
      </c>
      <c r="B1732" s="256" t="s">
        <v>6919</v>
      </c>
      <c r="C1732" s="257" t="s">
        <v>5802</v>
      </c>
      <c r="D1732" s="256" t="s">
        <v>5803</v>
      </c>
      <c r="E1732" s="256" t="s">
        <v>5804</v>
      </c>
      <c r="F1732" s="258" t="s">
        <v>5805</v>
      </c>
      <c r="G1732" s="259" t="s">
        <v>5806</v>
      </c>
      <c r="H1732" s="257" t="s">
        <v>5807</v>
      </c>
      <c r="I1732" s="260" t="s">
        <v>5808</v>
      </c>
      <c r="J1732" s="257" t="s">
        <v>5809</v>
      </c>
    </row>
    <row r="1733" spans="1:10" ht="26.4" x14ac:dyDescent="0.25">
      <c r="A1733" s="255" t="s">
        <v>5157</v>
      </c>
      <c r="B1733" s="262" t="s">
        <v>5810</v>
      </c>
      <c r="C1733" s="263" t="s">
        <v>6920</v>
      </c>
      <c r="D1733" s="262" t="s">
        <v>5812</v>
      </c>
      <c r="E1733" s="262" t="s">
        <v>647</v>
      </c>
      <c r="F1733" s="264">
        <v>8</v>
      </c>
      <c r="G1733" s="265" t="s">
        <v>6185</v>
      </c>
      <c r="H1733" s="266">
        <v>1</v>
      </c>
      <c r="I1733" s="267"/>
      <c r="J1733" s="268"/>
    </row>
    <row r="1734" spans="1:10" ht="26.4" x14ac:dyDescent="0.25">
      <c r="A1734" s="255" t="s">
        <v>5158</v>
      </c>
      <c r="B1734" s="269" t="s">
        <v>5814</v>
      </c>
      <c r="C1734" s="270" t="s">
        <v>5854</v>
      </c>
      <c r="D1734" s="269" t="s">
        <v>5812</v>
      </c>
      <c r="E1734" s="269" t="s">
        <v>5567</v>
      </c>
      <c r="F1734" s="271" t="s">
        <v>5817</v>
      </c>
      <c r="G1734" s="272" t="s">
        <v>33</v>
      </c>
      <c r="H1734" s="273">
        <v>0.15</v>
      </c>
      <c r="I1734" s="274">
        <v>12.28</v>
      </c>
      <c r="J1734" s="275">
        <f>TRUNC(I1734*H1734,2)</f>
        <v>1.84</v>
      </c>
    </row>
    <row r="1735" spans="1:10" ht="26.4" x14ac:dyDescent="0.25">
      <c r="A1735" s="255" t="s">
        <v>5159</v>
      </c>
      <c r="B1735" s="269" t="s">
        <v>5814</v>
      </c>
      <c r="C1735" s="270" t="s">
        <v>5855</v>
      </c>
      <c r="D1735" s="269" t="s">
        <v>5812</v>
      </c>
      <c r="E1735" s="269" t="s">
        <v>5568</v>
      </c>
      <c r="F1735" s="271" t="s">
        <v>5817</v>
      </c>
      <c r="G1735" s="272" t="s">
        <v>33</v>
      </c>
      <c r="H1735" s="273">
        <v>0.14046428571428696</v>
      </c>
      <c r="I1735" s="274">
        <v>18.62</v>
      </c>
      <c r="J1735" s="275">
        <f>TRUNC(I1735*H1735,2)</f>
        <v>2.61</v>
      </c>
    </row>
    <row r="1736" spans="1:10" ht="26.4" x14ac:dyDescent="0.25">
      <c r="A1736" s="255" t="s">
        <v>5160</v>
      </c>
      <c r="B1736" s="269" t="s">
        <v>5814</v>
      </c>
      <c r="C1736" s="270" t="s">
        <v>6921</v>
      </c>
      <c r="D1736" s="269" t="s">
        <v>5812</v>
      </c>
      <c r="E1736" s="269" t="s">
        <v>647</v>
      </c>
      <c r="F1736" s="271" t="s">
        <v>5822</v>
      </c>
      <c r="G1736" s="272" t="s">
        <v>5573</v>
      </c>
      <c r="H1736" s="273">
        <v>1</v>
      </c>
      <c r="I1736" s="274">
        <v>113.24</v>
      </c>
      <c r="J1736" s="275">
        <f>TRUNC(I1736*H1736,2)</f>
        <v>113.24</v>
      </c>
    </row>
    <row r="1737" spans="1:10" ht="13.8" x14ac:dyDescent="0.25">
      <c r="A1737" s="255" t="s">
        <v>5162</v>
      </c>
      <c r="B1737" s="276"/>
      <c r="C1737" s="276"/>
      <c r="D1737" s="276"/>
      <c r="E1737" s="276"/>
      <c r="F1737" s="276"/>
      <c r="G1737" s="276"/>
      <c r="H1737" s="277" t="s">
        <v>6038</v>
      </c>
      <c r="I1737" s="278">
        <v>0</v>
      </c>
      <c r="J1737" s="279">
        <f>SUM(J1733:J1736)</f>
        <v>117.69</v>
      </c>
    </row>
    <row r="1738" spans="1:10" ht="13.8" x14ac:dyDescent="0.25">
      <c r="A1738" s="255" t="s">
        <v>5163</v>
      </c>
      <c r="B1738" s="262"/>
      <c r="C1738" s="262"/>
      <c r="D1738" s="262"/>
      <c r="E1738" s="262"/>
      <c r="F1738" s="262"/>
      <c r="G1738" s="262"/>
      <c r="H1738" s="262"/>
      <c r="I1738" s="280"/>
      <c r="J1738" s="262"/>
    </row>
    <row r="1739" spans="1:10" ht="13.8" x14ac:dyDescent="0.25">
      <c r="A1739" s="255" t="s">
        <v>5164</v>
      </c>
      <c r="B1739" s="256" t="s">
        <v>6922</v>
      </c>
      <c r="C1739" s="257" t="s">
        <v>5802</v>
      </c>
      <c r="D1739" s="256" t="s">
        <v>5803</v>
      </c>
      <c r="E1739" s="256" t="s">
        <v>5804</v>
      </c>
      <c r="F1739" s="258" t="s">
        <v>5805</v>
      </c>
      <c r="G1739" s="259" t="s">
        <v>5806</v>
      </c>
      <c r="H1739" s="257" t="s">
        <v>5807</v>
      </c>
      <c r="I1739" s="260" t="s">
        <v>5808</v>
      </c>
      <c r="J1739" s="257" t="s">
        <v>5809</v>
      </c>
    </row>
    <row r="1740" spans="1:10" ht="26.4" x14ac:dyDescent="0.25">
      <c r="A1740" s="255" t="s">
        <v>5165</v>
      </c>
      <c r="B1740" s="262" t="s">
        <v>5810</v>
      </c>
      <c r="C1740" s="263" t="s">
        <v>6923</v>
      </c>
      <c r="D1740" s="262" t="s">
        <v>5812</v>
      </c>
      <c r="E1740" s="262" t="s">
        <v>649</v>
      </c>
      <c r="F1740" s="264">
        <v>8</v>
      </c>
      <c r="G1740" s="265" t="s">
        <v>6185</v>
      </c>
      <c r="H1740" s="266">
        <v>1</v>
      </c>
      <c r="I1740" s="267"/>
      <c r="J1740" s="268"/>
    </row>
    <row r="1741" spans="1:10" ht="26.4" x14ac:dyDescent="0.25">
      <c r="A1741" s="255" t="s">
        <v>5166</v>
      </c>
      <c r="B1741" s="269" t="s">
        <v>5814</v>
      </c>
      <c r="C1741" s="270" t="s">
        <v>5854</v>
      </c>
      <c r="D1741" s="269" t="s">
        <v>5812</v>
      </c>
      <c r="E1741" s="269" t="s">
        <v>5567</v>
      </c>
      <c r="F1741" s="271" t="s">
        <v>5817</v>
      </c>
      <c r="G1741" s="272" t="s">
        <v>33</v>
      </c>
      <c r="H1741" s="273">
        <v>0.65</v>
      </c>
      <c r="I1741" s="274">
        <v>12.28</v>
      </c>
      <c r="J1741" s="275">
        <f>TRUNC(I1741*H1741,2)</f>
        <v>7.98</v>
      </c>
    </row>
    <row r="1742" spans="1:10" ht="26.4" x14ac:dyDescent="0.25">
      <c r="A1742" s="255" t="s">
        <v>5167</v>
      </c>
      <c r="B1742" s="269" t="s">
        <v>5814</v>
      </c>
      <c r="C1742" s="270" t="s">
        <v>5855</v>
      </c>
      <c r="D1742" s="269" t="s">
        <v>5812</v>
      </c>
      <c r="E1742" s="269" t="s">
        <v>5568</v>
      </c>
      <c r="F1742" s="271" t="s">
        <v>5817</v>
      </c>
      <c r="G1742" s="272" t="s">
        <v>33</v>
      </c>
      <c r="H1742" s="273">
        <v>0.60665892857143</v>
      </c>
      <c r="I1742" s="274">
        <v>18.62</v>
      </c>
      <c r="J1742" s="275">
        <f>TRUNC(I1742*H1742,2)</f>
        <v>11.29</v>
      </c>
    </row>
    <row r="1743" spans="1:10" ht="26.4" x14ac:dyDescent="0.25">
      <c r="A1743" s="255" t="s">
        <v>5168</v>
      </c>
      <c r="B1743" s="269" t="s">
        <v>5814</v>
      </c>
      <c r="C1743" s="270" t="s">
        <v>6735</v>
      </c>
      <c r="D1743" s="269" t="s">
        <v>5812</v>
      </c>
      <c r="E1743" s="269" t="s">
        <v>5586</v>
      </c>
      <c r="F1743" s="271" t="s">
        <v>5822</v>
      </c>
      <c r="G1743" s="272" t="s">
        <v>5587</v>
      </c>
      <c r="H1743" s="273">
        <v>0.2</v>
      </c>
      <c r="I1743" s="274">
        <v>0.38</v>
      </c>
      <c r="J1743" s="275">
        <f>TRUNC(I1743*H1743,2)</f>
        <v>7.0000000000000007E-2</v>
      </c>
    </row>
    <row r="1744" spans="1:10" ht="26.4" x14ac:dyDescent="0.25">
      <c r="A1744" s="255" t="s">
        <v>5169</v>
      </c>
      <c r="B1744" s="269" t="s">
        <v>5814</v>
      </c>
      <c r="C1744" s="270" t="s">
        <v>6924</v>
      </c>
      <c r="D1744" s="269" t="s">
        <v>5812</v>
      </c>
      <c r="E1744" s="269" t="s">
        <v>649</v>
      </c>
      <c r="F1744" s="271" t="s">
        <v>5822</v>
      </c>
      <c r="G1744" s="272" t="s">
        <v>5573</v>
      </c>
      <c r="H1744" s="273">
        <v>1</v>
      </c>
      <c r="I1744" s="274">
        <v>200.4</v>
      </c>
      <c r="J1744" s="275">
        <f>TRUNC(I1744*H1744,2)</f>
        <v>200.4</v>
      </c>
    </row>
    <row r="1745" spans="1:10" ht="13.8" x14ac:dyDescent="0.25">
      <c r="A1745" s="255" t="s">
        <v>5171</v>
      </c>
      <c r="B1745" s="276"/>
      <c r="C1745" s="276"/>
      <c r="D1745" s="276"/>
      <c r="E1745" s="276"/>
      <c r="F1745" s="276"/>
      <c r="G1745" s="276"/>
      <c r="H1745" s="277" t="s">
        <v>6038</v>
      </c>
      <c r="I1745" s="278">
        <v>0</v>
      </c>
      <c r="J1745" s="279">
        <f>SUM(J1740:J1744)</f>
        <v>219.74</v>
      </c>
    </row>
    <row r="1746" spans="1:10" ht="13.8" x14ac:dyDescent="0.25">
      <c r="A1746" s="255" t="s">
        <v>5172</v>
      </c>
      <c r="B1746" s="262"/>
      <c r="C1746" s="262"/>
      <c r="D1746" s="262"/>
      <c r="E1746" s="262"/>
      <c r="F1746" s="262"/>
      <c r="G1746" s="262"/>
      <c r="H1746" s="262"/>
      <c r="I1746" s="280"/>
      <c r="J1746" s="262"/>
    </row>
    <row r="1747" spans="1:10" ht="13.8" x14ac:dyDescent="0.25">
      <c r="A1747" s="255" t="s">
        <v>5173</v>
      </c>
      <c r="B1747" s="256" t="s">
        <v>6925</v>
      </c>
      <c r="C1747" s="257" t="s">
        <v>5802</v>
      </c>
      <c r="D1747" s="256" t="s">
        <v>5803</v>
      </c>
      <c r="E1747" s="256" t="s">
        <v>5804</v>
      </c>
      <c r="F1747" s="258" t="s">
        <v>5805</v>
      </c>
      <c r="G1747" s="259" t="s">
        <v>5806</v>
      </c>
      <c r="H1747" s="257" t="s">
        <v>5807</v>
      </c>
      <c r="I1747" s="260" t="s">
        <v>5808</v>
      </c>
      <c r="J1747" s="257" t="s">
        <v>5809</v>
      </c>
    </row>
    <row r="1748" spans="1:10" ht="26.4" x14ac:dyDescent="0.25">
      <c r="A1748" s="255" t="s">
        <v>5174</v>
      </c>
      <c r="B1748" s="262" t="s">
        <v>5810</v>
      </c>
      <c r="C1748" s="263" t="s">
        <v>6926</v>
      </c>
      <c r="D1748" s="262" t="s">
        <v>5812</v>
      </c>
      <c r="E1748" s="262" t="s">
        <v>651</v>
      </c>
      <c r="F1748" s="264">
        <v>8</v>
      </c>
      <c r="G1748" s="265" t="s">
        <v>6185</v>
      </c>
      <c r="H1748" s="266">
        <v>1</v>
      </c>
      <c r="I1748" s="267"/>
      <c r="J1748" s="268"/>
    </row>
    <row r="1749" spans="1:10" ht="26.4" x14ac:dyDescent="0.25">
      <c r="A1749" s="255" t="s">
        <v>5175</v>
      </c>
      <c r="B1749" s="269" t="s">
        <v>5814</v>
      </c>
      <c r="C1749" s="270" t="s">
        <v>5854</v>
      </c>
      <c r="D1749" s="269" t="s">
        <v>5812</v>
      </c>
      <c r="E1749" s="269" t="s">
        <v>5567</v>
      </c>
      <c r="F1749" s="271" t="s">
        <v>5817</v>
      </c>
      <c r="G1749" s="272" t="s">
        <v>33</v>
      </c>
      <c r="H1749" s="273">
        <v>0.65</v>
      </c>
      <c r="I1749" s="274">
        <v>12.28</v>
      </c>
      <c r="J1749" s="275">
        <f>TRUNC(I1749*H1749,2)</f>
        <v>7.98</v>
      </c>
    </row>
    <row r="1750" spans="1:10" ht="26.4" x14ac:dyDescent="0.25">
      <c r="A1750" s="255" t="s">
        <v>5176</v>
      </c>
      <c r="B1750" s="269" t="s">
        <v>5814</v>
      </c>
      <c r="C1750" s="270" t="s">
        <v>5855</v>
      </c>
      <c r="D1750" s="269" t="s">
        <v>5812</v>
      </c>
      <c r="E1750" s="269" t="s">
        <v>5568</v>
      </c>
      <c r="F1750" s="271" t="s">
        <v>5817</v>
      </c>
      <c r="G1750" s="272" t="s">
        <v>33</v>
      </c>
      <c r="H1750" s="273">
        <v>0.60665892857142478</v>
      </c>
      <c r="I1750" s="274">
        <v>18.62</v>
      </c>
      <c r="J1750" s="275">
        <f>TRUNC(I1750*H1750,2)</f>
        <v>11.29</v>
      </c>
    </row>
    <row r="1751" spans="1:10" ht="26.4" x14ac:dyDescent="0.25">
      <c r="A1751" s="255" t="s">
        <v>5177</v>
      </c>
      <c r="B1751" s="269" t="s">
        <v>5814</v>
      </c>
      <c r="C1751" s="270" t="s">
        <v>6735</v>
      </c>
      <c r="D1751" s="269" t="s">
        <v>5812</v>
      </c>
      <c r="E1751" s="269" t="s">
        <v>5586</v>
      </c>
      <c r="F1751" s="271" t="s">
        <v>5822</v>
      </c>
      <c r="G1751" s="272" t="s">
        <v>5587</v>
      </c>
      <c r="H1751" s="273">
        <v>0.2</v>
      </c>
      <c r="I1751" s="274">
        <v>0.38</v>
      </c>
      <c r="J1751" s="275">
        <f>TRUNC(I1751*H1751,2)</f>
        <v>7.0000000000000007E-2</v>
      </c>
    </row>
    <row r="1752" spans="1:10" ht="26.4" x14ac:dyDescent="0.25">
      <c r="A1752" s="255" t="s">
        <v>5178</v>
      </c>
      <c r="B1752" s="269" t="s">
        <v>5814</v>
      </c>
      <c r="C1752" s="270" t="s">
        <v>6927</v>
      </c>
      <c r="D1752" s="269" t="s">
        <v>5812</v>
      </c>
      <c r="E1752" s="269" t="s">
        <v>651</v>
      </c>
      <c r="F1752" s="271" t="s">
        <v>5822</v>
      </c>
      <c r="G1752" s="272" t="s">
        <v>5573</v>
      </c>
      <c r="H1752" s="273">
        <v>1</v>
      </c>
      <c r="I1752" s="274">
        <v>74.73</v>
      </c>
      <c r="J1752" s="275">
        <f>TRUNC(I1752*H1752,2)</f>
        <v>74.73</v>
      </c>
    </row>
    <row r="1753" spans="1:10" ht="13.8" x14ac:dyDescent="0.25">
      <c r="A1753" s="255" t="s">
        <v>5180</v>
      </c>
      <c r="B1753" s="276"/>
      <c r="C1753" s="276"/>
      <c r="D1753" s="276"/>
      <c r="E1753" s="276"/>
      <c r="F1753" s="276"/>
      <c r="G1753" s="276"/>
      <c r="H1753" s="277" t="s">
        <v>6038</v>
      </c>
      <c r="I1753" s="278">
        <v>0</v>
      </c>
      <c r="J1753" s="279">
        <f>SUM(J1748:J1752)</f>
        <v>94.070000000000007</v>
      </c>
    </row>
    <row r="1754" spans="1:10" ht="13.8" x14ac:dyDescent="0.25">
      <c r="A1754" s="255" t="s">
        <v>5181</v>
      </c>
      <c r="B1754" s="262"/>
      <c r="C1754" s="262"/>
      <c r="D1754" s="262"/>
      <c r="E1754" s="262"/>
      <c r="F1754" s="262"/>
      <c r="G1754" s="262"/>
      <c r="H1754" s="262"/>
      <c r="I1754" s="280"/>
      <c r="J1754" s="262"/>
    </row>
    <row r="1755" spans="1:10" ht="13.8" x14ac:dyDescent="0.25">
      <c r="A1755" s="255" t="s">
        <v>5182</v>
      </c>
      <c r="B1755" s="256" t="s">
        <v>6928</v>
      </c>
      <c r="C1755" s="257" t="s">
        <v>5802</v>
      </c>
      <c r="D1755" s="256" t="s">
        <v>5803</v>
      </c>
      <c r="E1755" s="256" t="s">
        <v>5804</v>
      </c>
      <c r="F1755" s="258" t="s">
        <v>5805</v>
      </c>
      <c r="G1755" s="259" t="s">
        <v>5806</v>
      </c>
      <c r="H1755" s="257" t="s">
        <v>5807</v>
      </c>
      <c r="I1755" s="260" t="s">
        <v>5808</v>
      </c>
      <c r="J1755" s="257" t="s">
        <v>5809</v>
      </c>
    </row>
    <row r="1756" spans="1:10" ht="26.4" x14ac:dyDescent="0.25">
      <c r="A1756" s="255" t="s">
        <v>5183</v>
      </c>
      <c r="B1756" s="262" t="s">
        <v>5810</v>
      </c>
      <c r="C1756" s="263" t="s">
        <v>6929</v>
      </c>
      <c r="D1756" s="262" t="s">
        <v>5812</v>
      </c>
      <c r="E1756" s="262" t="s">
        <v>653</v>
      </c>
      <c r="F1756" s="264">
        <v>8</v>
      </c>
      <c r="G1756" s="265" t="s">
        <v>6185</v>
      </c>
      <c r="H1756" s="266">
        <v>1</v>
      </c>
      <c r="I1756" s="267"/>
      <c r="J1756" s="268"/>
    </row>
    <row r="1757" spans="1:10" ht="26.4" x14ac:dyDescent="0.25">
      <c r="A1757" s="255" t="s">
        <v>5184</v>
      </c>
      <c r="B1757" s="269" t="s">
        <v>5814</v>
      </c>
      <c r="C1757" s="270" t="s">
        <v>5854</v>
      </c>
      <c r="D1757" s="269" t="s">
        <v>5812</v>
      </c>
      <c r="E1757" s="269" t="s">
        <v>5567</v>
      </c>
      <c r="F1757" s="271" t="s">
        <v>5817</v>
      </c>
      <c r="G1757" s="272" t="s">
        <v>33</v>
      </c>
      <c r="H1757" s="273">
        <v>0.65</v>
      </c>
      <c r="I1757" s="274">
        <v>12.28</v>
      </c>
      <c r="J1757" s="275">
        <f>TRUNC(I1757*H1757,2)</f>
        <v>7.98</v>
      </c>
    </row>
    <row r="1758" spans="1:10" ht="26.4" x14ac:dyDescent="0.25">
      <c r="A1758" s="255" t="s">
        <v>5185</v>
      </c>
      <c r="B1758" s="269" t="s">
        <v>5814</v>
      </c>
      <c r="C1758" s="270" t="s">
        <v>5855</v>
      </c>
      <c r="D1758" s="269" t="s">
        <v>5812</v>
      </c>
      <c r="E1758" s="269" t="s">
        <v>5568</v>
      </c>
      <c r="F1758" s="271" t="s">
        <v>5817</v>
      </c>
      <c r="G1758" s="272" t="s">
        <v>33</v>
      </c>
      <c r="H1758" s="273">
        <v>0.60720048309178831</v>
      </c>
      <c r="I1758" s="274">
        <v>18.62</v>
      </c>
      <c r="J1758" s="275">
        <f>TRUNC(I1758*H1758,2)</f>
        <v>11.3</v>
      </c>
    </row>
    <row r="1759" spans="1:10" ht="26.4" x14ac:dyDescent="0.25">
      <c r="A1759" s="255" t="s">
        <v>5186</v>
      </c>
      <c r="B1759" s="269" t="s">
        <v>5814</v>
      </c>
      <c r="C1759" s="270" t="s">
        <v>6735</v>
      </c>
      <c r="D1759" s="269" t="s">
        <v>5812</v>
      </c>
      <c r="E1759" s="269" t="s">
        <v>5586</v>
      </c>
      <c r="F1759" s="271" t="s">
        <v>5822</v>
      </c>
      <c r="G1759" s="272" t="s">
        <v>5587</v>
      </c>
      <c r="H1759" s="273">
        <v>0.2</v>
      </c>
      <c r="I1759" s="274">
        <v>0.38</v>
      </c>
      <c r="J1759" s="275">
        <f>TRUNC(I1759*H1759,2)</f>
        <v>7.0000000000000007E-2</v>
      </c>
    </row>
    <row r="1760" spans="1:10" ht="26.4" x14ac:dyDescent="0.25">
      <c r="A1760" s="255" t="s">
        <v>5187</v>
      </c>
      <c r="B1760" s="269" t="s">
        <v>5814</v>
      </c>
      <c r="C1760" s="270" t="s">
        <v>6930</v>
      </c>
      <c r="D1760" s="269" t="s">
        <v>5812</v>
      </c>
      <c r="E1760" s="269" t="s">
        <v>653</v>
      </c>
      <c r="F1760" s="271" t="s">
        <v>5822</v>
      </c>
      <c r="G1760" s="272" t="s">
        <v>5573</v>
      </c>
      <c r="H1760" s="273">
        <v>1</v>
      </c>
      <c r="I1760" s="274">
        <v>121.91</v>
      </c>
      <c r="J1760" s="275">
        <f>TRUNC(I1760*H1760,2)</f>
        <v>121.91</v>
      </c>
    </row>
    <row r="1761" spans="1:10" ht="13.8" x14ac:dyDescent="0.25">
      <c r="A1761" s="255" t="s">
        <v>5189</v>
      </c>
      <c r="B1761" s="276"/>
      <c r="C1761" s="276"/>
      <c r="D1761" s="276"/>
      <c r="E1761" s="276"/>
      <c r="F1761" s="276"/>
      <c r="G1761" s="276"/>
      <c r="H1761" s="277" t="s">
        <v>6038</v>
      </c>
      <c r="I1761" s="278">
        <v>0</v>
      </c>
      <c r="J1761" s="279">
        <f>SUM(J1756:J1760)</f>
        <v>141.26</v>
      </c>
    </row>
    <row r="1762" spans="1:10" ht="13.8" x14ac:dyDescent="0.25">
      <c r="A1762" s="255" t="s">
        <v>5190</v>
      </c>
      <c r="B1762" s="262"/>
      <c r="C1762" s="262"/>
      <c r="D1762" s="262"/>
      <c r="E1762" s="262"/>
      <c r="F1762" s="262"/>
      <c r="G1762" s="262"/>
      <c r="H1762" s="262"/>
      <c r="I1762" s="280"/>
      <c r="J1762" s="262"/>
    </row>
    <row r="1763" spans="1:10" ht="13.8" x14ac:dyDescent="0.25">
      <c r="A1763" s="255" t="s">
        <v>5191</v>
      </c>
      <c r="B1763" s="256" t="s">
        <v>6931</v>
      </c>
      <c r="C1763" s="257" t="s">
        <v>5802</v>
      </c>
      <c r="D1763" s="256" t="s">
        <v>5803</v>
      </c>
      <c r="E1763" s="256" t="s">
        <v>5804</v>
      </c>
      <c r="F1763" s="258" t="s">
        <v>5805</v>
      </c>
      <c r="G1763" s="259" t="s">
        <v>5806</v>
      </c>
      <c r="H1763" s="257" t="s">
        <v>5807</v>
      </c>
      <c r="I1763" s="260" t="s">
        <v>5808</v>
      </c>
      <c r="J1763" s="257" t="s">
        <v>5809</v>
      </c>
    </row>
    <row r="1764" spans="1:10" ht="26.4" x14ac:dyDescent="0.25">
      <c r="A1764" s="255" t="s">
        <v>5192</v>
      </c>
      <c r="B1764" s="262" t="s">
        <v>5810</v>
      </c>
      <c r="C1764" s="263" t="s">
        <v>6932</v>
      </c>
      <c r="D1764" s="262" t="s">
        <v>5812</v>
      </c>
      <c r="E1764" s="262" t="s">
        <v>655</v>
      </c>
      <c r="F1764" s="264">
        <v>8</v>
      </c>
      <c r="G1764" s="265" t="s">
        <v>6185</v>
      </c>
      <c r="H1764" s="266">
        <v>1</v>
      </c>
      <c r="I1764" s="267"/>
      <c r="J1764" s="268"/>
    </row>
    <row r="1765" spans="1:10" ht="26.4" x14ac:dyDescent="0.25">
      <c r="A1765" s="255" t="s">
        <v>5193</v>
      </c>
      <c r="B1765" s="269" t="s">
        <v>5814</v>
      </c>
      <c r="C1765" s="270" t="s">
        <v>5854</v>
      </c>
      <c r="D1765" s="269" t="s">
        <v>5812</v>
      </c>
      <c r="E1765" s="269" t="s">
        <v>5567</v>
      </c>
      <c r="F1765" s="271" t="s">
        <v>5817</v>
      </c>
      <c r="G1765" s="272" t="s">
        <v>33</v>
      </c>
      <c r="H1765" s="273">
        <v>0.4</v>
      </c>
      <c r="I1765" s="274">
        <v>12.28</v>
      </c>
      <c r="J1765" s="275">
        <f>TRUNC(I1765*H1765,2)</f>
        <v>4.91</v>
      </c>
    </row>
    <row r="1766" spans="1:10" ht="26.4" x14ac:dyDescent="0.25">
      <c r="A1766" s="255" t="s">
        <v>5194</v>
      </c>
      <c r="B1766" s="269" t="s">
        <v>5814</v>
      </c>
      <c r="C1766" s="270" t="s">
        <v>5855</v>
      </c>
      <c r="D1766" s="269" t="s">
        <v>5812</v>
      </c>
      <c r="E1766" s="269" t="s">
        <v>5568</v>
      </c>
      <c r="F1766" s="271" t="s">
        <v>5817</v>
      </c>
      <c r="G1766" s="272" t="s">
        <v>33</v>
      </c>
      <c r="H1766" s="273">
        <v>0.37303105590062052</v>
      </c>
      <c r="I1766" s="274">
        <v>18.62</v>
      </c>
      <c r="J1766" s="275">
        <f>TRUNC(I1766*H1766,2)</f>
        <v>6.94</v>
      </c>
    </row>
    <row r="1767" spans="1:10" ht="26.4" x14ac:dyDescent="0.25">
      <c r="A1767" s="255" t="s">
        <v>5195</v>
      </c>
      <c r="B1767" s="269" t="s">
        <v>5814</v>
      </c>
      <c r="C1767" s="270" t="s">
        <v>6735</v>
      </c>
      <c r="D1767" s="269" t="s">
        <v>5812</v>
      </c>
      <c r="E1767" s="269" t="s">
        <v>5586</v>
      </c>
      <c r="F1767" s="271" t="s">
        <v>5822</v>
      </c>
      <c r="G1767" s="272" t="s">
        <v>5587</v>
      </c>
      <c r="H1767" s="273">
        <v>1</v>
      </c>
      <c r="I1767" s="274">
        <v>0.38</v>
      </c>
      <c r="J1767" s="275">
        <f>TRUNC(I1767*H1767,2)</f>
        <v>0.38</v>
      </c>
    </row>
    <row r="1768" spans="1:10" ht="26.4" x14ac:dyDescent="0.25">
      <c r="A1768" s="255" t="s">
        <v>5196</v>
      </c>
      <c r="B1768" s="269" t="s">
        <v>5814</v>
      </c>
      <c r="C1768" s="270" t="s">
        <v>6933</v>
      </c>
      <c r="D1768" s="269" t="s">
        <v>5812</v>
      </c>
      <c r="E1768" s="269" t="s">
        <v>6934</v>
      </c>
      <c r="F1768" s="271" t="s">
        <v>5822</v>
      </c>
      <c r="G1768" s="272" t="s">
        <v>5573</v>
      </c>
      <c r="H1768" s="273">
        <v>1</v>
      </c>
      <c r="I1768" s="274">
        <v>33.49</v>
      </c>
      <c r="J1768" s="275">
        <f>TRUNC(I1768*H1768,2)</f>
        <v>33.49</v>
      </c>
    </row>
    <row r="1769" spans="1:10" ht="13.8" x14ac:dyDescent="0.25">
      <c r="A1769" s="255" t="s">
        <v>5198</v>
      </c>
      <c r="B1769" s="276"/>
      <c r="C1769" s="276"/>
      <c r="D1769" s="276"/>
      <c r="E1769" s="276"/>
      <c r="F1769" s="276"/>
      <c r="G1769" s="276"/>
      <c r="H1769" s="277" t="s">
        <v>6038</v>
      </c>
      <c r="I1769" s="278">
        <v>0</v>
      </c>
      <c r="J1769" s="279">
        <f>SUM(J1764:J1768)</f>
        <v>45.720000000000006</v>
      </c>
    </row>
    <row r="1770" spans="1:10" ht="13.8" x14ac:dyDescent="0.25">
      <c r="A1770" s="255" t="s">
        <v>5199</v>
      </c>
      <c r="B1770" s="262"/>
      <c r="C1770" s="262"/>
      <c r="D1770" s="262"/>
      <c r="E1770" s="262"/>
      <c r="F1770" s="262"/>
      <c r="G1770" s="262"/>
      <c r="H1770" s="262"/>
      <c r="I1770" s="280"/>
      <c r="J1770" s="262"/>
    </row>
    <row r="1771" spans="1:10" ht="13.8" x14ac:dyDescent="0.25">
      <c r="A1771" s="255" t="s">
        <v>5200</v>
      </c>
      <c r="B1771" s="256" t="s">
        <v>6935</v>
      </c>
      <c r="C1771" s="257" t="s">
        <v>5802</v>
      </c>
      <c r="D1771" s="256" t="s">
        <v>5803</v>
      </c>
      <c r="E1771" s="256" t="s">
        <v>5804</v>
      </c>
      <c r="F1771" s="258" t="s">
        <v>5805</v>
      </c>
      <c r="G1771" s="259" t="s">
        <v>5806</v>
      </c>
      <c r="H1771" s="257" t="s">
        <v>5807</v>
      </c>
      <c r="I1771" s="260" t="s">
        <v>5808</v>
      </c>
      <c r="J1771" s="257" t="s">
        <v>5809</v>
      </c>
    </row>
    <row r="1772" spans="1:10" ht="52.8" x14ac:dyDescent="0.25">
      <c r="A1772" s="255" t="s">
        <v>5201</v>
      </c>
      <c r="B1772" s="262" t="s">
        <v>5810</v>
      </c>
      <c r="C1772" s="263" t="s">
        <v>6936</v>
      </c>
      <c r="D1772" s="262" t="s">
        <v>170</v>
      </c>
      <c r="E1772" s="262" t="s">
        <v>657</v>
      </c>
      <c r="F1772" s="264" t="s">
        <v>6574</v>
      </c>
      <c r="G1772" s="265" t="s">
        <v>101</v>
      </c>
      <c r="H1772" s="266">
        <v>1</v>
      </c>
      <c r="I1772" s="267"/>
      <c r="J1772" s="268"/>
    </row>
    <row r="1773" spans="1:10" ht="26.4" x14ac:dyDescent="0.25">
      <c r="A1773" s="255" t="s">
        <v>5202</v>
      </c>
      <c r="B1773" s="281" t="s">
        <v>6134</v>
      </c>
      <c r="C1773" s="282" t="s">
        <v>6575</v>
      </c>
      <c r="D1773" s="281" t="s">
        <v>170</v>
      </c>
      <c r="E1773" s="281" t="s">
        <v>6576</v>
      </c>
      <c r="F1773" s="283" t="s">
        <v>6140</v>
      </c>
      <c r="G1773" s="284" t="s">
        <v>127</v>
      </c>
      <c r="H1773" s="285">
        <v>0.73599999999999999</v>
      </c>
      <c r="I1773" s="286">
        <v>15.9</v>
      </c>
      <c r="J1773" s="287">
        <f>TRUNC(I1773*H1773,2)</f>
        <v>11.7</v>
      </c>
    </row>
    <row r="1774" spans="1:10" ht="26.4" x14ac:dyDescent="0.25">
      <c r="A1774" s="255" t="s">
        <v>5203</v>
      </c>
      <c r="B1774" s="281" t="s">
        <v>6134</v>
      </c>
      <c r="C1774" s="282" t="s">
        <v>6577</v>
      </c>
      <c r="D1774" s="281" t="s">
        <v>170</v>
      </c>
      <c r="E1774" s="281" t="s">
        <v>6578</v>
      </c>
      <c r="F1774" s="283" t="s">
        <v>6140</v>
      </c>
      <c r="G1774" s="284" t="s">
        <v>127</v>
      </c>
      <c r="H1774" s="285">
        <v>0.73599999999999999</v>
      </c>
      <c r="I1774" s="286">
        <v>22.06</v>
      </c>
      <c r="J1774" s="287">
        <f>TRUNC(I1774*H1774,2)</f>
        <v>16.23</v>
      </c>
    </row>
    <row r="1775" spans="1:10" ht="13.8" x14ac:dyDescent="0.25">
      <c r="A1775" s="255" t="s">
        <v>5204</v>
      </c>
      <c r="B1775" s="269" t="s">
        <v>5814</v>
      </c>
      <c r="C1775" s="270" t="s">
        <v>6937</v>
      </c>
      <c r="D1775" s="269" t="s">
        <v>170</v>
      </c>
      <c r="E1775" s="269" t="s">
        <v>6938</v>
      </c>
      <c r="F1775" s="271" t="s">
        <v>5822</v>
      </c>
      <c r="G1775" s="272" t="s">
        <v>101</v>
      </c>
      <c r="H1775" s="273">
        <v>0.03</v>
      </c>
      <c r="I1775" s="274">
        <v>11.48</v>
      </c>
      <c r="J1775" s="275">
        <f>TRUNC(I1775*H1775,2)</f>
        <v>0.34</v>
      </c>
    </row>
    <row r="1776" spans="1:10" ht="13.8" x14ac:dyDescent="0.25">
      <c r="A1776" s="255" t="s">
        <v>5205</v>
      </c>
      <c r="B1776" s="269" t="s">
        <v>5814</v>
      </c>
      <c r="C1776" s="270" t="s">
        <v>6939</v>
      </c>
      <c r="D1776" s="269" t="s">
        <v>170</v>
      </c>
      <c r="E1776" s="269" t="s">
        <v>6940</v>
      </c>
      <c r="F1776" s="271" t="s">
        <v>5822</v>
      </c>
      <c r="G1776" s="272" t="s">
        <v>101</v>
      </c>
      <c r="H1776" s="273">
        <v>1</v>
      </c>
      <c r="I1776" s="274">
        <v>47.09</v>
      </c>
      <c r="J1776" s="275">
        <f>TRUNC(I1776*H1776,2)</f>
        <v>47.09</v>
      </c>
    </row>
    <row r="1777" spans="1:10" ht="13.8" x14ac:dyDescent="0.25">
      <c r="A1777" s="255" t="s">
        <v>5206</v>
      </c>
      <c r="B1777" s="269" t="s">
        <v>5814</v>
      </c>
      <c r="C1777" s="270" t="s">
        <v>6941</v>
      </c>
      <c r="D1777" s="269" t="s">
        <v>170</v>
      </c>
      <c r="E1777" s="269" t="s">
        <v>6942</v>
      </c>
      <c r="F1777" s="271" t="s">
        <v>5822</v>
      </c>
      <c r="G1777" s="272" t="s">
        <v>6405</v>
      </c>
      <c r="H1777" s="273">
        <v>7.0000000000000001E-3</v>
      </c>
      <c r="I1777" s="274">
        <v>33.299999999999997</v>
      </c>
      <c r="J1777" s="275">
        <f>TRUNC(I1777*H1777,2)</f>
        <v>0.23</v>
      </c>
    </row>
    <row r="1778" spans="1:10" ht="13.8" x14ac:dyDescent="0.25">
      <c r="A1778" s="255" t="s">
        <v>5208</v>
      </c>
      <c r="B1778" s="276"/>
      <c r="C1778" s="276"/>
      <c r="D1778" s="276"/>
      <c r="E1778" s="276"/>
      <c r="F1778" s="276"/>
      <c r="G1778" s="276"/>
      <c r="H1778" s="277" t="s">
        <v>6038</v>
      </c>
      <c r="I1778" s="278">
        <v>0</v>
      </c>
      <c r="J1778" s="279">
        <f>SUM(J1772:J1777)</f>
        <v>75.59</v>
      </c>
    </row>
    <row r="1779" spans="1:10" ht="13.8" x14ac:dyDescent="0.25">
      <c r="A1779" s="255" t="s">
        <v>5209</v>
      </c>
      <c r="B1779" s="262"/>
      <c r="C1779" s="262"/>
      <c r="D1779" s="262"/>
      <c r="E1779" s="262"/>
      <c r="F1779" s="262"/>
      <c r="G1779" s="262"/>
      <c r="H1779" s="262"/>
      <c r="I1779" s="280"/>
      <c r="J1779" s="262"/>
    </row>
    <row r="1780" spans="1:10" ht="13.8" x14ac:dyDescent="0.25">
      <c r="A1780" s="255" t="s">
        <v>5210</v>
      </c>
      <c r="B1780" s="256" t="s">
        <v>6943</v>
      </c>
      <c r="C1780" s="257" t="s">
        <v>5802</v>
      </c>
      <c r="D1780" s="256" t="s">
        <v>5803</v>
      </c>
      <c r="E1780" s="256" t="s">
        <v>5804</v>
      </c>
      <c r="F1780" s="258" t="s">
        <v>5805</v>
      </c>
      <c r="G1780" s="259" t="s">
        <v>5806</v>
      </c>
      <c r="H1780" s="257" t="s">
        <v>5807</v>
      </c>
      <c r="I1780" s="260" t="s">
        <v>5808</v>
      </c>
      <c r="J1780" s="257" t="s">
        <v>5809</v>
      </c>
    </row>
    <row r="1781" spans="1:10" ht="26.4" x14ac:dyDescent="0.25">
      <c r="A1781" s="255" t="s">
        <v>5211</v>
      </c>
      <c r="B1781" s="262" t="s">
        <v>5810</v>
      </c>
      <c r="C1781" s="263" t="s">
        <v>6944</v>
      </c>
      <c r="D1781" s="262" t="s">
        <v>5812</v>
      </c>
      <c r="E1781" s="262" t="s">
        <v>659</v>
      </c>
      <c r="F1781" s="264">
        <v>8</v>
      </c>
      <c r="G1781" s="265" t="s">
        <v>6185</v>
      </c>
      <c r="H1781" s="266">
        <v>1</v>
      </c>
      <c r="I1781" s="267"/>
      <c r="J1781" s="268"/>
    </row>
    <row r="1782" spans="1:10" ht="26.4" x14ac:dyDescent="0.25">
      <c r="A1782" s="255" t="s">
        <v>5212</v>
      </c>
      <c r="B1782" s="269" t="s">
        <v>5814</v>
      </c>
      <c r="C1782" s="270" t="s">
        <v>5854</v>
      </c>
      <c r="D1782" s="269" t="s">
        <v>5812</v>
      </c>
      <c r="E1782" s="269" t="s">
        <v>5567</v>
      </c>
      <c r="F1782" s="271" t="s">
        <v>5817</v>
      </c>
      <c r="G1782" s="272" t="s">
        <v>33</v>
      </c>
      <c r="H1782" s="273">
        <v>1.1499999999999999</v>
      </c>
      <c r="I1782" s="274">
        <v>12.28</v>
      </c>
      <c r="J1782" s="275">
        <f>TRUNC(I1782*H1782,2)</f>
        <v>14.12</v>
      </c>
    </row>
    <row r="1783" spans="1:10" ht="26.4" x14ac:dyDescent="0.25">
      <c r="A1783" s="255" t="s">
        <v>5213</v>
      </c>
      <c r="B1783" s="269" t="s">
        <v>5814</v>
      </c>
      <c r="C1783" s="270" t="s">
        <v>5855</v>
      </c>
      <c r="D1783" s="269" t="s">
        <v>5812</v>
      </c>
      <c r="E1783" s="269" t="s">
        <v>5568</v>
      </c>
      <c r="F1783" s="271" t="s">
        <v>5817</v>
      </c>
      <c r="G1783" s="272" t="s">
        <v>33</v>
      </c>
      <c r="H1783" s="273">
        <v>1.0730876068376114</v>
      </c>
      <c r="I1783" s="274">
        <v>18.62</v>
      </c>
      <c r="J1783" s="275">
        <f>TRUNC(I1783*H1783,2)</f>
        <v>19.98</v>
      </c>
    </row>
    <row r="1784" spans="1:10" ht="26.4" x14ac:dyDescent="0.25">
      <c r="A1784" s="255" t="s">
        <v>5214</v>
      </c>
      <c r="B1784" s="269" t="s">
        <v>5814</v>
      </c>
      <c r="C1784" s="270" t="s">
        <v>6735</v>
      </c>
      <c r="D1784" s="269" t="s">
        <v>5812</v>
      </c>
      <c r="E1784" s="269" t="s">
        <v>5586</v>
      </c>
      <c r="F1784" s="271" t="s">
        <v>5822</v>
      </c>
      <c r="G1784" s="272" t="s">
        <v>5587</v>
      </c>
      <c r="H1784" s="273">
        <v>1</v>
      </c>
      <c r="I1784" s="274">
        <v>0.38</v>
      </c>
      <c r="J1784" s="275">
        <f>TRUNC(I1784*H1784,2)</f>
        <v>0.38</v>
      </c>
    </row>
    <row r="1785" spans="1:10" ht="26.4" x14ac:dyDescent="0.25">
      <c r="A1785" s="255" t="s">
        <v>5215</v>
      </c>
      <c r="B1785" s="269" t="s">
        <v>5814</v>
      </c>
      <c r="C1785" s="270" t="s">
        <v>6945</v>
      </c>
      <c r="D1785" s="269" t="s">
        <v>5812</v>
      </c>
      <c r="E1785" s="269" t="s">
        <v>659</v>
      </c>
      <c r="F1785" s="271" t="s">
        <v>5822</v>
      </c>
      <c r="G1785" s="272" t="s">
        <v>5573</v>
      </c>
      <c r="H1785" s="273">
        <v>1</v>
      </c>
      <c r="I1785" s="274">
        <v>352.41</v>
      </c>
      <c r="J1785" s="275">
        <f>TRUNC(I1785*H1785,2)</f>
        <v>352.41</v>
      </c>
    </row>
    <row r="1786" spans="1:10" ht="13.8" x14ac:dyDescent="0.25">
      <c r="A1786" s="255" t="s">
        <v>5217</v>
      </c>
      <c r="B1786" s="276"/>
      <c r="C1786" s="276"/>
      <c r="D1786" s="276"/>
      <c r="E1786" s="276"/>
      <c r="F1786" s="276"/>
      <c r="G1786" s="276"/>
      <c r="H1786" s="277" t="s">
        <v>6038</v>
      </c>
      <c r="I1786" s="278">
        <v>0</v>
      </c>
      <c r="J1786" s="279">
        <f>SUM(J1781:J1785)</f>
        <v>386.89000000000004</v>
      </c>
    </row>
    <row r="1787" spans="1:10" ht="13.8" x14ac:dyDescent="0.25">
      <c r="A1787" s="255" t="s">
        <v>5218</v>
      </c>
      <c r="B1787" s="262"/>
      <c r="C1787" s="262"/>
      <c r="D1787" s="262"/>
      <c r="E1787" s="262"/>
      <c r="F1787" s="262"/>
      <c r="G1787" s="262"/>
      <c r="H1787" s="262"/>
      <c r="I1787" s="280"/>
      <c r="J1787" s="262"/>
    </row>
    <row r="1788" spans="1:10" ht="13.8" x14ac:dyDescent="0.25">
      <c r="A1788" s="255" t="s">
        <v>5219</v>
      </c>
      <c r="B1788" s="256" t="s">
        <v>6946</v>
      </c>
      <c r="C1788" s="257" t="s">
        <v>5802</v>
      </c>
      <c r="D1788" s="256" t="s">
        <v>5803</v>
      </c>
      <c r="E1788" s="256" t="s">
        <v>5804</v>
      </c>
      <c r="F1788" s="258" t="s">
        <v>5805</v>
      </c>
      <c r="G1788" s="259" t="s">
        <v>5806</v>
      </c>
      <c r="H1788" s="257" t="s">
        <v>5807</v>
      </c>
      <c r="I1788" s="260" t="s">
        <v>5808</v>
      </c>
      <c r="J1788" s="257" t="s">
        <v>5809</v>
      </c>
    </row>
    <row r="1789" spans="1:10" ht="26.4" x14ac:dyDescent="0.25">
      <c r="A1789" s="255" t="s">
        <v>5220</v>
      </c>
      <c r="B1789" s="262" t="s">
        <v>5810</v>
      </c>
      <c r="C1789" s="263" t="s">
        <v>6947</v>
      </c>
      <c r="D1789" s="262" t="s">
        <v>5812</v>
      </c>
      <c r="E1789" s="262" t="s">
        <v>668</v>
      </c>
      <c r="F1789" s="264">
        <v>8</v>
      </c>
      <c r="G1789" s="265" t="s">
        <v>5573</v>
      </c>
      <c r="H1789" s="266">
        <v>1</v>
      </c>
      <c r="I1789" s="267"/>
      <c r="J1789" s="268"/>
    </row>
    <row r="1790" spans="1:10" ht="26.4" x14ac:dyDescent="0.25">
      <c r="A1790" s="255" t="s">
        <v>5221</v>
      </c>
      <c r="B1790" s="269" t="s">
        <v>5814</v>
      </c>
      <c r="C1790" s="270" t="s">
        <v>5854</v>
      </c>
      <c r="D1790" s="269" t="s">
        <v>5812</v>
      </c>
      <c r="E1790" s="269" t="s">
        <v>5567</v>
      </c>
      <c r="F1790" s="271" t="s">
        <v>5817</v>
      </c>
      <c r="G1790" s="272" t="s">
        <v>33</v>
      </c>
      <c r="H1790" s="273">
        <v>0.93</v>
      </c>
      <c r="I1790" s="274">
        <v>12.28</v>
      </c>
      <c r="J1790" s="275">
        <f>TRUNC(I1790*H1790,2)</f>
        <v>11.42</v>
      </c>
    </row>
    <row r="1791" spans="1:10" ht="26.4" x14ac:dyDescent="0.25">
      <c r="A1791" s="255" t="s">
        <v>5222</v>
      </c>
      <c r="B1791" s="269" t="s">
        <v>5814</v>
      </c>
      <c r="C1791" s="270" t="s">
        <v>5855</v>
      </c>
      <c r="D1791" s="269" t="s">
        <v>5812</v>
      </c>
      <c r="E1791" s="269" t="s">
        <v>5568</v>
      </c>
      <c r="F1791" s="271" t="s">
        <v>5817</v>
      </c>
      <c r="G1791" s="272" t="s">
        <v>33</v>
      </c>
      <c r="H1791" s="273">
        <v>0.86816047058823553</v>
      </c>
      <c r="I1791" s="274">
        <v>18.62</v>
      </c>
      <c r="J1791" s="275">
        <f>TRUNC(I1791*H1791,2)</f>
        <v>16.16</v>
      </c>
    </row>
    <row r="1792" spans="1:10" ht="26.4" x14ac:dyDescent="0.25">
      <c r="A1792" s="255" t="s">
        <v>5223</v>
      </c>
      <c r="B1792" s="269" t="s">
        <v>5814</v>
      </c>
      <c r="C1792" s="270" t="s">
        <v>6735</v>
      </c>
      <c r="D1792" s="269" t="s">
        <v>5812</v>
      </c>
      <c r="E1792" s="269" t="s">
        <v>5586</v>
      </c>
      <c r="F1792" s="271" t="s">
        <v>5822</v>
      </c>
      <c r="G1792" s="272" t="s">
        <v>5587</v>
      </c>
      <c r="H1792" s="273">
        <v>1.9</v>
      </c>
      <c r="I1792" s="274">
        <v>0.38</v>
      </c>
      <c r="J1792" s="275">
        <f>TRUNC(I1792*H1792,2)</f>
        <v>0.72</v>
      </c>
    </row>
    <row r="1793" spans="1:10" ht="26.4" x14ac:dyDescent="0.25">
      <c r="A1793" s="255" t="s">
        <v>5224</v>
      </c>
      <c r="B1793" s="269" t="s">
        <v>5814</v>
      </c>
      <c r="C1793" s="270" t="s">
        <v>6948</v>
      </c>
      <c r="D1793" s="269" t="s">
        <v>5812</v>
      </c>
      <c r="E1793" s="269" t="s">
        <v>6949</v>
      </c>
      <c r="F1793" s="271" t="s">
        <v>5822</v>
      </c>
      <c r="G1793" s="272" t="s">
        <v>5573</v>
      </c>
      <c r="H1793" s="273">
        <v>1</v>
      </c>
      <c r="I1793" s="274">
        <v>69.17</v>
      </c>
      <c r="J1793" s="275">
        <f>TRUNC(I1793*H1793,2)</f>
        <v>69.17</v>
      </c>
    </row>
    <row r="1794" spans="1:10" ht="13.8" x14ac:dyDescent="0.25">
      <c r="A1794" s="255" t="s">
        <v>5226</v>
      </c>
      <c r="B1794" s="276"/>
      <c r="C1794" s="276"/>
      <c r="D1794" s="276"/>
      <c r="E1794" s="276"/>
      <c r="F1794" s="276"/>
      <c r="G1794" s="276"/>
      <c r="H1794" s="277" t="s">
        <v>6038</v>
      </c>
      <c r="I1794" s="278">
        <v>0</v>
      </c>
      <c r="J1794" s="279">
        <f>SUM(J1789:J1793)</f>
        <v>97.47</v>
      </c>
    </row>
    <row r="1795" spans="1:10" ht="13.8" x14ac:dyDescent="0.25">
      <c r="A1795" s="255" t="s">
        <v>5227</v>
      </c>
      <c r="B1795" s="262"/>
      <c r="C1795" s="262"/>
      <c r="D1795" s="262"/>
      <c r="E1795" s="262"/>
      <c r="F1795" s="262"/>
      <c r="G1795" s="262"/>
      <c r="H1795" s="262"/>
      <c r="I1795" s="280"/>
      <c r="J1795" s="262"/>
    </row>
    <row r="1796" spans="1:10" ht="13.8" x14ac:dyDescent="0.25">
      <c r="A1796" s="255" t="s">
        <v>5228</v>
      </c>
      <c r="B1796" s="256" t="s">
        <v>6950</v>
      </c>
      <c r="C1796" s="257" t="s">
        <v>5802</v>
      </c>
      <c r="D1796" s="256" t="s">
        <v>5803</v>
      </c>
      <c r="E1796" s="256" t="s">
        <v>5804</v>
      </c>
      <c r="F1796" s="258" t="s">
        <v>5805</v>
      </c>
      <c r="G1796" s="259" t="s">
        <v>5806</v>
      </c>
      <c r="H1796" s="257" t="s">
        <v>5807</v>
      </c>
      <c r="I1796" s="260" t="s">
        <v>5808</v>
      </c>
      <c r="J1796" s="257" t="s">
        <v>5809</v>
      </c>
    </row>
    <row r="1797" spans="1:10" ht="52.8" x14ac:dyDescent="0.25">
      <c r="A1797" s="255" t="s">
        <v>5229</v>
      </c>
      <c r="B1797" s="262" t="s">
        <v>5810</v>
      </c>
      <c r="C1797" s="263" t="s">
        <v>6951</v>
      </c>
      <c r="D1797" s="262" t="s">
        <v>170</v>
      </c>
      <c r="E1797" s="262" t="s">
        <v>676</v>
      </c>
      <c r="F1797" s="264" t="s">
        <v>6574</v>
      </c>
      <c r="G1797" s="265" t="s">
        <v>101</v>
      </c>
      <c r="H1797" s="266">
        <v>1</v>
      </c>
      <c r="I1797" s="267"/>
      <c r="J1797" s="268"/>
    </row>
    <row r="1798" spans="1:10" ht="26.4" x14ac:dyDescent="0.25">
      <c r="A1798" s="255" t="s">
        <v>5230</v>
      </c>
      <c r="B1798" s="281" t="s">
        <v>6134</v>
      </c>
      <c r="C1798" s="282" t="s">
        <v>6575</v>
      </c>
      <c r="D1798" s="281" t="s">
        <v>170</v>
      </c>
      <c r="E1798" s="281" t="s">
        <v>6576</v>
      </c>
      <c r="F1798" s="283" t="s">
        <v>6140</v>
      </c>
      <c r="G1798" s="284" t="s">
        <v>127</v>
      </c>
      <c r="H1798" s="285">
        <v>0.308</v>
      </c>
      <c r="I1798" s="286">
        <v>15.9</v>
      </c>
      <c r="J1798" s="287">
        <f>TRUNC(I1798*H1798,2)</f>
        <v>4.8899999999999997</v>
      </c>
    </row>
    <row r="1799" spans="1:10" ht="26.4" x14ac:dyDescent="0.25">
      <c r="A1799" s="255" t="s">
        <v>5231</v>
      </c>
      <c r="B1799" s="281" t="s">
        <v>6134</v>
      </c>
      <c r="C1799" s="282" t="s">
        <v>6577</v>
      </c>
      <c r="D1799" s="281" t="s">
        <v>170</v>
      </c>
      <c r="E1799" s="281" t="s">
        <v>6578</v>
      </c>
      <c r="F1799" s="283" t="s">
        <v>6140</v>
      </c>
      <c r="G1799" s="284" t="s">
        <v>127</v>
      </c>
      <c r="H1799" s="285">
        <v>0.308</v>
      </c>
      <c r="I1799" s="286">
        <v>22.06</v>
      </c>
      <c r="J1799" s="287">
        <f>TRUNC(I1799*H1799,2)</f>
        <v>6.79</v>
      </c>
    </row>
    <row r="1800" spans="1:10" ht="26.4" x14ac:dyDescent="0.25">
      <c r="A1800" s="255" t="s">
        <v>5232</v>
      </c>
      <c r="B1800" s="269" t="s">
        <v>5814</v>
      </c>
      <c r="C1800" s="270" t="s">
        <v>6952</v>
      </c>
      <c r="D1800" s="269" t="s">
        <v>170</v>
      </c>
      <c r="E1800" s="269" t="s">
        <v>6953</v>
      </c>
      <c r="F1800" s="271" t="s">
        <v>5822</v>
      </c>
      <c r="G1800" s="272" t="s">
        <v>101</v>
      </c>
      <c r="H1800" s="273">
        <v>1</v>
      </c>
      <c r="I1800" s="274">
        <v>230.81</v>
      </c>
      <c r="J1800" s="275">
        <f>TRUNC(I1800*H1800,2)</f>
        <v>230.81</v>
      </c>
    </row>
    <row r="1801" spans="1:10" ht="13.8" x14ac:dyDescent="0.25">
      <c r="A1801" s="255" t="s">
        <v>5233</v>
      </c>
      <c r="B1801" s="269" t="s">
        <v>5814</v>
      </c>
      <c r="C1801" s="270" t="s">
        <v>6860</v>
      </c>
      <c r="D1801" s="269" t="s">
        <v>170</v>
      </c>
      <c r="E1801" s="269" t="s">
        <v>6861</v>
      </c>
      <c r="F1801" s="271" t="s">
        <v>5822</v>
      </c>
      <c r="G1801" s="272" t="s">
        <v>101</v>
      </c>
      <c r="H1801" s="273">
        <v>0.19400000000000001</v>
      </c>
      <c r="I1801" s="274">
        <v>16.77</v>
      </c>
      <c r="J1801" s="275">
        <f>TRUNC(I1801*H1801,2)</f>
        <v>3.25</v>
      </c>
    </row>
    <row r="1802" spans="1:10" ht="26.4" x14ac:dyDescent="0.25">
      <c r="A1802" s="255" t="s">
        <v>5234</v>
      </c>
      <c r="B1802" s="269" t="s">
        <v>5814</v>
      </c>
      <c r="C1802" s="270" t="s">
        <v>6768</v>
      </c>
      <c r="D1802" s="269" t="s">
        <v>170</v>
      </c>
      <c r="E1802" s="269" t="s">
        <v>6769</v>
      </c>
      <c r="F1802" s="271" t="s">
        <v>5822</v>
      </c>
      <c r="G1802" s="272" t="s">
        <v>101</v>
      </c>
      <c r="H1802" s="273">
        <v>5.1999999999999998E-2</v>
      </c>
      <c r="I1802" s="274">
        <v>58.23</v>
      </c>
      <c r="J1802" s="275">
        <f>TRUNC(I1802*H1802,2)</f>
        <v>3.02</v>
      </c>
    </row>
    <row r="1803" spans="1:10" ht="13.8" x14ac:dyDescent="0.25">
      <c r="A1803" s="255" t="s">
        <v>5235</v>
      </c>
      <c r="B1803" s="269" t="s">
        <v>5814</v>
      </c>
      <c r="C1803" s="270" t="s">
        <v>6718</v>
      </c>
      <c r="D1803" s="269" t="s">
        <v>170</v>
      </c>
      <c r="E1803" s="269" t="s">
        <v>6719</v>
      </c>
      <c r="F1803" s="271" t="s">
        <v>5822</v>
      </c>
      <c r="G1803" s="272" t="s">
        <v>101</v>
      </c>
      <c r="H1803" s="273">
        <v>3.1E-2</v>
      </c>
      <c r="I1803" s="274">
        <v>1.7</v>
      </c>
      <c r="J1803" s="275">
        <f>TRUNC(I1803*H1803,2)</f>
        <v>0.05</v>
      </c>
    </row>
    <row r="1804" spans="1:10" ht="13.8" x14ac:dyDescent="0.25">
      <c r="A1804" s="255" t="s">
        <v>5237</v>
      </c>
      <c r="B1804" s="276"/>
      <c r="C1804" s="276"/>
      <c r="D1804" s="276"/>
      <c r="E1804" s="276"/>
      <c r="F1804" s="276"/>
      <c r="G1804" s="276"/>
      <c r="H1804" s="277" t="s">
        <v>6038</v>
      </c>
      <c r="I1804" s="278">
        <v>0</v>
      </c>
      <c r="J1804" s="279">
        <f>SUM(J1797:J1803)</f>
        <v>248.81000000000003</v>
      </c>
    </row>
    <row r="1805" spans="1:10" ht="13.8" x14ac:dyDescent="0.25">
      <c r="A1805" s="255" t="s">
        <v>5238</v>
      </c>
      <c r="B1805" s="262"/>
      <c r="C1805" s="262"/>
      <c r="D1805" s="262"/>
      <c r="E1805" s="262"/>
      <c r="F1805" s="262"/>
      <c r="G1805" s="262"/>
      <c r="H1805" s="262"/>
      <c r="I1805" s="280"/>
      <c r="J1805" s="262"/>
    </row>
    <row r="1806" spans="1:10" ht="13.8" x14ac:dyDescent="0.25">
      <c r="A1806" s="255" t="s">
        <v>5239</v>
      </c>
      <c r="B1806" s="256" t="s">
        <v>6954</v>
      </c>
      <c r="C1806" s="257" t="s">
        <v>5802</v>
      </c>
      <c r="D1806" s="256" t="s">
        <v>5803</v>
      </c>
      <c r="E1806" s="256" t="s">
        <v>5804</v>
      </c>
      <c r="F1806" s="258" t="s">
        <v>5805</v>
      </c>
      <c r="G1806" s="259" t="s">
        <v>5806</v>
      </c>
      <c r="H1806" s="257" t="s">
        <v>5807</v>
      </c>
      <c r="I1806" s="260" t="s">
        <v>5808</v>
      </c>
      <c r="J1806" s="257" t="s">
        <v>5809</v>
      </c>
    </row>
    <row r="1807" spans="1:10" ht="79.2" x14ac:dyDescent="0.25">
      <c r="A1807" s="255" t="s">
        <v>5240</v>
      </c>
      <c r="B1807" s="262" t="s">
        <v>5810</v>
      </c>
      <c r="C1807" s="263" t="s">
        <v>6955</v>
      </c>
      <c r="D1807" s="262" t="s">
        <v>170</v>
      </c>
      <c r="E1807" s="262" t="s">
        <v>6956</v>
      </c>
      <c r="F1807" s="264" t="s">
        <v>6133</v>
      </c>
      <c r="G1807" s="265" t="s">
        <v>101</v>
      </c>
      <c r="H1807" s="266">
        <v>1</v>
      </c>
      <c r="I1807" s="267"/>
      <c r="J1807" s="268"/>
    </row>
    <row r="1808" spans="1:10" ht="26.4" x14ac:dyDescent="0.25">
      <c r="A1808" s="255" t="s">
        <v>5241</v>
      </c>
      <c r="B1808" s="281" t="s">
        <v>6134</v>
      </c>
      <c r="C1808" s="282" t="s">
        <v>6169</v>
      </c>
      <c r="D1808" s="281" t="s">
        <v>170</v>
      </c>
      <c r="E1808" s="281" t="s">
        <v>6170</v>
      </c>
      <c r="F1808" s="283" t="s">
        <v>6140</v>
      </c>
      <c r="G1808" s="284" t="s">
        <v>127</v>
      </c>
      <c r="H1808" s="285">
        <v>7.4800000000000005E-2</v>
      </c>
      <c r="I1808" s="286">
        <v>16.690000000000001</v>
      </c>
      <c r="J1808" s="287">
        <f>TRUNC(I1808*H1808,2)</f>
        <v>1.24</v>
      </c>
    </row>
    <row r="1809" spans="1:10" ht="26.4" x14ac:dyDescent="0.25">
      <c r="A1809" s="255" t="s">
        <v>5242</v>
      </c>
      <c r="B1809" s="281" t="s">
        <v>6134</v>
      </c>
      <c r="C1809" s="282" t="s">
        <v>6171</v>
      </c>
      <c r="D1809" s="281" t="s">
        <v>170</v>
      </c>
      <c r="E1809" s="281" t="s">
        <v>6172</v>
      </c>
      <c r="F1809" s="283" t="s">
        <v>6140</v>
      </c>
      <c r="G1809" s="284" t="s">
        <v>127</v>
      </c>
      <c r="H1809" s="285">
        <v>0.17949999999999999</v>
      </c>
      <c r="I1809" s="286">
        <v>22.97</v>
      </c>
      <c r="J1809" s="287">
        <f>TRUNC(I1809*H1809,2)</f>
        <v>4.12</v>
      </c>
    </row>
    <row r="1810" spans="1:10" ht="26.4" x14ac:dyDescent="0.25">
      <c r="A1810" s="255" t="s">
        <v>5243</v>
      </c>
      <c r="B1810" s="269" t="s">
        <v>5814</v>
      </c>
      <c r="C1810" s="270" t="s">
        <v>6957</v>
      </c>
      <c r="D1810" s="269" t="s">
        <v>170</v>
      </c>
      <c r="E1810" s="269" t="s">
        <v>6958</v>
      </c>
      <c r="F1810" s="271" t="s">
        <v>5822</v>
      </c>
      <c r="G1810" s="272" t="s">
        <v>101</v>
      </c>
      <c r="H1810" s="273">
        <v>1</v>
      </c>
      <c r="I1810" s="274">
        <v>16.75</v>
      </c>
      <c r="J1810" s="275">
        <f>TRUNC(I1810*H1810,2)</f>
        <v>16.75</v>
      </c>
    </row>
    <row r="1811" spans="1:10" ht="13.8" x14ac:dyDescent="0.25">
      <c r="A1811" s="255" t="s">
        <v>5245</v>
      </c>
      <c r="B1811" s="276"/>
      <c r="C1811" s="276"/>
      <c r="D1811" s="276"/>
      <c r="E1811" s="276"/>
      <c r="F1811" s="276"/>
      <c r="G1811" s="276"/>
      <c r="H1811" s="277" t="s">
        <v>6038</v>
      </c>
      <c r="I1811" s="278">
        <v>0</v>
      </c>
      <c r="J1811" s="279">
        <f>SUM(J1807:J1810)</f>
        <v>22.11</v>
      </c>
    </row>
    <row r="1812" spans="1:10" ht="13.8" x14ac:dyDescent="0.25">
      <c r="A1812" s="255" t="s">
        <v>5246</v>
      </c>
      <c r="B1812" s="262"/>
      <c r="C1812" s="262"/>
      <c r="D1812" s="262"/>
      <c r="E1812" s="262"/>
      <c r="F1812" s="262"/>
      <c r="G1812" s="262"/>
      <c r="H1812" s="262"/>
      <c r="I1812" s="280"/>
      <c r="J1812" s="262"/>
    </row>
    <row r="1813" spans="1:10" ht="13.8" x14ac:dyDescent="0.25">
      <c r="A1813" s="255" t="s">
        <v>5247</v>
      </c>
      <c r="B1813" s="256" t="s">
        <v>6959</v>
      </c>
      <c r="C1813" s="257" t="s">
        <v>5802</v>
      </c>
      <c r="D1813" s="256" t="s">
        <v>5803</v>
      </c>
      <c r="E1813" s="256" t="s">
        <v>5804</v>
      </c>
      <c r="F1813" s="258" t="s">
        <v>5805</v>
      </c>
      <c r="G1813" s="259" t="s">
        <v>5806</v>
      </c>
      <c r="H1813" s="257" t="s">
        <v>5807</v>
      </c>
      <c r="I1813" s="260" t="s">
        <v>5808</v>
      </c>
      <c r="J1813" s="257" t="s">
        <v>5809</v>
      </c>
    </row>
    <row r="1814" spans="1:10" ht="26.4" x14ac:dyDescent="0.25">
      <c r="A1814" s="255" t="s">
        <v>5248</v>
      </c>
      <c r="B1814" s="262" t="s">
        <v>5810</v>
      </c>
      <c r="C1814" s="263" t="s">
        <v>6960</v>
      </c>
      <c r="D1814" s="262" t="s">
        <v>5812</v>
      </c>
      <c r="E1814" s="262" t="s">
        <v>694</v>
      </c>
      <c r="F1814" s="264">
        <v>7</v>
      </c>
      <c r="G1814" s="265" t="s">
        <v>6185</v>
      </c>
      <c r="H1814" s="266">
        <v>1</v>
      </c>
      <c r="I1814" s="267"/>
      <c r="J1814" s="268"/>
    </row>
    <row r="1815" spans="1:10" ht="26.4" x14ac:dyDescent="0.25">
      <c r="A1815" s="255" t="s">
        <v>5249</v>
      </c>
      <c r="B1815" s="269" t="s">
        <v>5814</v>
      </c>
      <c r="C1815" s="270" t="s">
        <v>5834</v>
      </c>
      <c r="D1815" s="269" t="s">
        <v>5812</v>
      </c>
      <c r="E1815" s="269" t="s">
        <v>5613</v>
      </c>
      <c r="F1815" s="271" t="s">
        <v>5817</v>
      </c>
      <c r="G1815" s="272" t="s">
        <v>33</v>
      </c>
      <c r="H1815" s="273">
        <v>0.6</v>
      </c>
      <c r="I1815" s="274">
        <v>18.62</v>
      </c>
      <c r="J1815" s="275">
        <f>TRUNC(I1815*H1815,2)</f>
        <v>11.17</v>
      </c>
    </row>
    <row r="1816" spans="1:10" ht="26.4" x14ac:dyDescent="0.25">
      <c r="A1816" s="255" t="s">
        <v>5250</v>
      </c>
      <c r="B1816" s="269" t="s">
        <v>5814</v>
      </c>
      <c r="C1816" s="270" t="s">
        <v>5854</v>
      </c>
      <c r="D1816" s="269" t="s">
        <v>5812</v>
      </c>
      <c r="E1816" s="269" t="s">
        <v>5567</v>
      </c>
      <c r="F1816" s="271" t="s">
        <v>5817</v>
      </c>
      <c r="G1816" s="272" t="s">
        <v>33</v>
      </c>
      <c r="H1816" s="273">
        <v>0.53980684104621934</v>
      </c>
      <c r="I1816" s="274">
        <v>12.28</v>
      </c>
      <c r="J1816" s="275">
        <f>TRUNC(I1816*H1816,2)</f>
        <v>6.62</v>
      </c>
    </row>
    <row r="1817" spans="1:10" ht="26.4" x14ac:dyDescent="0.25">
      <c r="A1817" s="255" t="s">
        <v>5251</v>
      </c>
      <c r="B1817" s="269" t="s">
        <v>5814</v>
      </c>
      <c r="C1817" s="270" t="s">
        <v>5938</v>
      </c>
      <c r="D1817" s="269" t="s">
        <v>5812</v>
      </c>
      <c r="E1817" s="269" t="s">
        <v>5939</v>
      </c>
      <c r="F1817" s="271" t="s">
        <v>5822</v>
      </c>
      <c r="G1817" s="272" t="s">
        <v>5573</v>
      </c>
      <c r="H1817" s="273">
        <v>1</v>
      </c>
      <c r="I1817" s="274">
        <v>1319.3</v>
      </c>
      <c r="J1817" s="275">
        <f>TRUNC(I1817*H1817,2)</f>
        <v>1319.3</v>
      </c>
    </row>
    <row r="1818" spans="1:10" ht="13.8" x14ac:dyDescent="0.25">
      <c r="A1818" s="255" t="s">
        <v>5253</v>
      </c>
      <c r="B1818" s="276"/>
      <c r="C1818" s="276"/>
      <c r="D1818" s="276"/>
      <c r="E1818" s="276"/>
      <c r="F1818" s="276"/>
      <c r="G1818" s="276"/>
      <c r="H1818" s="277" t="s">
        <v>6038</v>
      </c>
      <c r="I1818" s="278">
        <v>0</v>
      </c>
      <c r="J1818" s="279">
        <f>SUM(J1814:J1817)</f>
        <v>1337.09</v>
      </c>
    </row>
    <row r="1819" spans="1:10" ht="13.8" x14ac:dyDescent="0.25">
      <c r="A1819" s="255" t="s">
        <v>5254</v>
      </c>
      <c r="B1819" s="262"/>
      <c r="C1819" s="262"/>
      <c r="D1819" s="262"/>
      <c r="E1819" s="262"/>
      <c r="F1819" s="262"/>
      <c r="G1819" s="262"/>
      <c r="H1819" s="262"/>
      <c r="I1819" s="280"/>
      <c r="J1819" s="262"/>
    </row>
    <row r="1820" spans="1:10" ht="13.8" x14ac:dyDescent="0.25">
      <c r="A1820" s="255" t="s">
        <v>5255</v>
      </c>
      <c r="B1820" s="256" t="s">
        <v>6961</v>
      </c>
      <c r="C1820" s="257" t="s">
        <v>5802</v>
      </c>
      <c r="D1820" s="256" t="s">
        <v>5803</v>
      </c>
      <c r="E1820" s="256" t="s">
        <v>5804</v>
      </c>
      <c r="F1820" s="258" t="s">
        <v>5805</v>
      </c>
      <c r="G1820" s="259" t="s">
        <v>5806</v>
      </c>
      <c r="H1820" s="257" t="s">
        <v>5807</v>
      </c>
      <c r="I1820" s="260" t="s">
        <v>5808</v>
      </c>
      <c r="J1820" s="257" t="s">
        <v>5809</v>
      </c>
    </row>
    <row r="1821" spans="1:10" ht="39.6" x14ac:dyDescent="0.25">
      <c r="A1821" s="255" t="s">
        <v>5256</v>
      </c>
      <c r="B1821" s="262" t="s">
        <v>5810</v>
      </c>
      <c r="C1821" s="263" t="s">
        <v>6962</v>
      </c>
      <c r="D1821" s="262" t="s">
        <v>5812</v>
      </c>
      <c r="E1821" s="262" t="s">
        <v>6963</v>
      </c>
      <c r="F1821" s="264">
        <v>18</v>
      </c>
      <c r="G1821" s="265" t="s">
        <v>5813</v>
      </c>
      <c r="H1821" s="266">
        <v>1</v>
      </c>
      <c r="I1821" s="267"/>
      <c r="J1821" s="268"/>
    </row>
    <row r="1822" spans="1:10" ht="26.4" x14ac:dyDescent="0.25">
      <c r="A1822" s="255" t="s">
        <v>5257</v>
      </c>
      <c r="B1822" s="269" t="s">
        <v>5814</v>
      </c>
      <c r="C1822" s="270" t="s">
        <v>5861</v>
      </c>
      <c r="D1822" s="269" t="s">
        <v>5812</v>
      </c>
      <c r="E1822" s="269" t="s">
        <v>5589</v>
      </c>
      <c r="F1822" s="271" t="s">
        <v>5817</v>
      </c>
      <c r="G1822" s="272" t="s">
        <v>33</v>
      </c>
      <c r="H1822" s="273">
        <v>2.5</v>
      </c>
      <c r="I1822" s="274">
        <v>18.62</v>
      </c>
      <c r="J1822" s="275">
        <f>TRUNC(I1822*H1822,2)</f>
        <v>46.55</v>
      </c>
    </row>
    <row r="1823" spans="1:10" ht="26.4" x14ac:dyDescent="0.25">
      <c r="A1823" s="255" t="s">
        <v>5258</v>
      </c>
      <c r="B1823" s="269" t="s">
        <v>5814</v>
      </c>
      <c r="C1823" s="270" t="s">
        <v>5862</v>
      </c>
      <c r="D1823" s="269" t="s">
        <v>5812</v>
      </c>
      <c r="E1823" s="269" t="s">
        <v>5558</v>
      </c>
      <c r="F1823" s="271" t="s">
        <v>5817</v>
      </c>
      <c r="G1823" s="272" t="s">
        <v>33</v>
      </c>
      <c r="H1823" s="273">
        <v>1</v>
      </c>
      <c r="I1823" s="274">
        <v>11.13</v>
      </c>
      <c r="J1823" s="275">
        <f>TRUNC(I1823*H1823,2)</f>
        <v>11.13</v>
      </c>
    </row>
    <row r="1824" spans="1:10" ht="26.4" x14ac:dyDescent="0.25">
      <c r="A1824" s="255" t="s">
        <v>5259</v>
      </c>
      <c r="B1824" s="269" t="s">
        <v>5814</v>
      </c>
      <c r="C1824" s="270" t="s">
        <v>6371</v>
      </c>
      <c r="D1824" s="269" t="s">
        <v>5812</v>
      </c>
      <c r="E1824" s="269" t="s">
        <v>5580</v>
      </c>
      <c r="F1824" s="271" t="s">
        <v>5822</v>
      </c>
      <c r="G1824" s="272" t="s">
        <v>5824</v>
      </c>
      <c r="H1824" s="273">
        <v>9.7000000000000003E-3</v>
      </c>
      <c r="I1824" s="274">
        <v>145.91</v>
      </c>
      <c r="J1824" s="275">
        <f>TRUNC(I1824*H1824,2)</f>
        <v>1.41</v>
      </c>
    </row>
    <row r="1825" spans="1:10" ht="26.4" x14ac:dyDescent="0.25">
      <c r="A1825" s="255" t="s">
        <v>5260</v>
      </c>
      <c r="B1825" s="269" t="s">
        <v>5814</v>
      </c>
      <c r="C1825" s="270" t="s">
        <v>6822</v>
      </c>
      <c r="D1825" s="269" t="s">
        <v>5812</v>
      </c>
      <c r="E1825" s="269" t="s">
        <v>6823</v>
      </c>
      <c r="F1825" s="271" t="s">
        <v>5822</v>
      </c>
      <c r="G1825" s="272" t="s">
        <v>5564</v>
      </c>
      <c r="H1825" s="273">
        <v>24.319099999999999</v>
      </c>
      <c r="I1825" s="274">
        <v>7.67</v>
      </c>
      <c r="J1825" s="275">
        <f>TRUNC(I1825*H1825,2)</f>
        <v>186.52</v>
      </c>
    </row>
    <row r="1826" spans="1:10" ht="26.4" x14ac:dyDescent="0.25">
      <c r="A1826" s="255" t="s">
        <v>5261</v>
      </c>
      <c r="B1826" s="269" t="s">
        <v>5814</v>
      </c>
      <c r="C1826" s="270" t="s">
        <v>5869</v>
      </c>
      <c r="D1826" s="269" t="s">
        <v>5812</v>
      </c>
      <c r="E1826" s="269" t="s">
        <v>5599</v>
      </c>
      <c r="F1826" s="271" t="s">
        <v>5822</v>
      </c>
      <c r="G1826" s="272" t="s">
        <v>5564</v>
      </c>
      <c r="H1826" s="273">
        <v>3.42</v>
      </c>
      <c r="I1826" s="274">
        <v>0.54</v>
      </c>
      <c r="J1826" s="275">
        <f>TRUNC(I1826*H1826,2)</f>
        <v>1.84</v>
      </c>
    </row>
    <row r="1827" spans="1:10" ht="26.4" x14ac:dyDescent="0.25">
      <c r="A1827" s="255" t="s">
        <v>5262</v>
      </c>
      <c r="B1827" s="269" t="s">
        <v>5814</v>
      </c>
      <c r="C1827" s="270" t="s">
        <v>6640</v>
      </c>
      <c r="D1827" s="269" t="s">
        <v>5812</v>
      </c>
      <c r="E1827" s="269" t="s">
        <v>5644</v>
      </c>
      <c r="F1827" s="271" t="s">
        <v>5822</v>
      </c>
      <c r="G1827" s="272" t="s">
        <v>5573</v>
      </c>
      <c r="H1827" s="273">
        <v>0.2432</v>
      </c>
      <c r="I1827" s="274">
        <v>10.42</v>
      </c>
      <c r="J1827" s="275">
        <f>TRUNC(I1827*H1827,2)</f>
        <v>2.5299999999999998</v>
      </c>
    </row>
    <row r="1828" spans="1:10" ht="26.4" x14ac:dyDescent="0.25">
      <c r="A1828" s="255" t="s">
        <v>5263</v>
      </c>
      <c r="B1828" s="269" t="s">
        <v>5814</v>
      </c>
      <c r="C1828" s="270" t="s">
        <v>6641</v>
      </c>
      <c r="D1828" s="269" t="s">
        <v>5812</v>
      </c>
      <c r="E1828" s="269" t="s">
        <v>5643</v>
      </c>
      <c r="F1828" s="271" t="s">
        <v>5822</v>
      </c>
      <c r="G1828" s="272" t="s">
        <v>5573</v>
      </c>
      <c r="H1828" s="273">
        <v>5.9499999999999997E-2</v>
      </c>
      <c r="I1828" s="274">
        <v>13.3</v>
      </c>
      <c r="J1828" s="275">
        <f>TRUNC(I1828*H1828,2)</f>
        <v>0.79</v>
      </c>
    </row>
    <row r="1829" spans="1:10" ht="26.4" x14ac:dyDescent="0.25">
      <c r="A1829" s="255" t="s">
        <v>5264</v>
      </c>
      <c r="B1829" s="269" t="s">
        <v>5814</v>
      </c>
      <c r="C1829" s="270" t="s">
        <v>6644</v>
      </c>
      <c r="D1829" s="269" t="s">
        <v>5812</v>
      </c>
      <c r="E1829" s="269" t="s">
        <v>5641</v>
      </c>
      <c r="F1829" s="271" t="s">
        <v>5822</v>
      </c>
      <c r="G1829" s="272" t="s">
        <v>5564</v>
      </c>
      <c r="H1829" s="273">
        <v>0.18959999999999999</v>
      </c>
      <c r="I1829" s="274">
        <v>21.6</v>
      </c>
      <c r="J1829" s="275">
        <f>TRUNC(I1829*H1829,2)</f>
        <v>4.09</v>
      </c>
    </row>
    <row r="1830" spans="1:10" ht="26.4" x14ac:dyDescent="0.25">
      <c r="A1830" s="255" t="s">
        <v>5265</v>
      </c>
      <c r="B1830" s="269" t="s">
        <v>5814</v>
      </c>
      <c r="C1830" s="270" t="s">
        <v>6964</v>
      </c>
      <c r="D1830" s="269" t="s">
        <v>5812</v>
      </c>
      <c r="E1830" s="269" t="s">
        <v>5645</v>
      </c>
      <c r="F1830" s="271" t="s">
        <v>5822</v>
      </c>
      <c r="G1830" s="272" t="s">
        <v>5573</v>
      </c>
      <c r="H1830" s="273">
        <v>1</v>
      </c>
      <c r="I1830" s="274">
        <v>128.5351863636362</v>
      </c>
      <c r="J1830" s="275">
        <f>TRUNC(I1830*H1830,2)</f>
        <v>128.53</v>
      </c>
    </row>
    <row r="1831" spans="1:10" ht="26.4" x14ac:dyDescent="0.25">
      <c r="A1831" s="255" t="s">
        <v>5266</v>
      </c>
      <c r="B1831" s="269" t="s">
        <v>5814</v>
      </c>
      <c r="C1831" s="270" t="s">
        <v>6824</v>
      </c>
      <c r="D1831" s="269" t="s">
        <v>5812</v>
      </c>
      <c r="E1831" s="269" t="s">
        <v>6825</v>
      </c>
      <c r="F1831" s="271" t="s">
        <v>5822</v>
      </c>
      <c r="G1831" s="272" t="s">
        <v>5564</v>
      </c>
      <c r="H1831" s="273">
        <v>7.508</v>
      </c>
      <c r="I1831" s="274">
        <v>8.15</v>
      </c>
      <c r="J1831" s="275">
        <f>TRUNC(I1831*H1831,2)</f>
        <v>61.19</v>
      </c>
    </row>
    <row r="1832" spans="1:10" ht="26.4" x14ac:dyDescent="0.25">
      <c r="A1832" s="255" t="s">
        <v>5267</v>
      </c>
      <c r="B1832" s="269" t="s">
        <v>5814</v>
      </c>
      <c r="C1832" s="270" t="s">
        <v>6827</v>
      </c>
      <c r="D1832" s="269" t="s">
        <v>5812</v>
      </c>
      <c r="E1832" s="269" t="s">
        <v>6828</v>
      </c>
      <c r="F1832" s="271" t="s">
        <v>5822</v>
      </c>
      <c r="G1832" s="272" t="s">
        <v>5564</v>
      </c>
      <c r="H1832" s="273">
        <v>7.9169999999999998</v>
      </c>
      <c r="I1832" s="274">
        <v>8.44</v>
      </c>
      <c r="J1832" s="275">
        <f>TRUNC(I1832*H1832,2)</f>
        <v>66.81</v>
      </c>
    </row>
    <row r="1833" spans="1:10" ht="26.4" x14ac:dyDescent="0.25">
      <c r="A1833" s="255" t="s">
        <v>5268</v>
      </c>
      <c r="B1833" s="269" t="s">
        <v>5814</v>
      </c>
      <c r="C1833" s="270" t="s">
        <v>6648</v>
      </c>
      <c r="D1833" s="269" t="s">
        <v>5812</v>
      </c>
      <c r="E1833" s="269" t="s">
        <v>5642</v>
      </c>
      <c r="F1833" s="271" t="s">
        <v>5822</v>
      </c>
      <c r="G1833" s="272" t="s">
        <v>5573</v>
      </c>
      <c r="H1833" s="273">
        <v>0.29759999999999998</v>
      </c>
      <c r="I1833" s="274">
        <v>2.3199999999999998</v>
      </c>
      <c r="J1833" s="275">
        <f>TRUNC(I1833*H1833,2)</f>
        <v>0.69</v>
      </c>
    </row>
    <row r="1834" spans="1:10" ht="26.4" x14ac:dyDescent="0.25">
      <c r="A1834" s="255" t="s">
        <v>5269</v>
      </c>
      <c r="B1834" s="269" t="s">
        <v>5814</v>
      </c>
      <c r="C1834" s="270" t="s">
        <v>6649</v>
      </c>
      <c r="D1834" s="269" t="s">
        <v>5812</v>
      </c>
      <c r="E1834" s="269" t="s">
        <v>5640</v>
      </c>
      <c r="F1834" s="271" t="s">
        <v>5822</v>
      </c>
      <c r="G1834" s="272" t="s">
        <v>5564</v>
      </c>
      <c r="H1834" s="273">
        <v>0.23810000000000001</v>
      </c>
      <c r="I1834" s="274">
        <v>27.99</v>
      </c>
      <c r="J1834" s="275">
        <f>TRUNC(I1834*H1834,2)</f>
        <v>6.66</v>
      </c>
    </row>
    <row r="1835" spans="1:10" ht="13.8" x14ac:dyDescent="0.25">
      <c r="A1835" s="255" t="s">
        <v>5271</v>
      </c>
      <c r="B1835" s="276"/>
      <c r="C1835" s="276"/>
      <c r="D1835" s="276"/>
      <c r="E1835" s="276"/>
      <c r="F1835" s="276"/>
      <c r="G1835" s="276"/>
      <c r="H1835" s="277" t="s">
        <v>6038</v>
      </c>
      <c r="I1835" s="278">
        <v>0</v>
      </c>
      <c r="J1835" s="279">
        <f>SUM(J1821:J1834)</f>
        <v>518.74</v>
      </c>
    </row>
    <row r="1836" spans="1:10" ht="13.8" x14ac:dyDescent="0.25">
      <c r="A1836" s="255" t="s">
        <v>5272</v>
      </c>
      <c r="B1836" s="262"/>
      <c r="C1836" s="262"/>
      <c r="D1836" s="262"/>
      <c r="E1836" s="262"/>
      <c r="F1836" s="262"/>
      <c r="G1836" s="262"/>
      <c r="H1836" s="262"/>
      <c r="I1836" s="280"/>
      <c r="J1836" s="262"/>
    </row>
    <row r="1837" spans="1:10" ht="13.8" x14ac:dyDescent="0.25">
      <c r="A1837" s="255" t="s">
        <v>5273</v>
      </c>
      <c r="B1837" s="256" t="s">
        <v>6965</v>
      </c>
      <c r="C1837" s="257" t="s">
        <v>5802</v>
      </c>
      <c r="D1837" s="256" t="s">
        <v>5803</v>
      </c>
      <c r="E1837" s="256" t="s">
        <v>5804</v>
      </c>
      <c r="F1837" s="258" t="s">
        <v>5805</v>
      </c>
      <c r="G1837" s="259" t="s">
        <v>5806</v>
      </c>
      <c r="H1837" s="257" t="s">
        <v>5807</v>
      </c>
      <c r="I1837" s="260" t="s">
        <v>5808</v>
      </c>
      <c r="J1837" s="257" t="s">
        <v>5809</v>
      </c>
    </row>
    <row r="1838" spans="1:10" ht="39.6" x14ac:dyDescent="0.25">
      <c r="A1838" s="255" t="s">
        <v>5274</v>
      </c>
      <c r="B1838" s="262" t="s">
        <v>5810</v>
      </c>
      <c r="C1838" s="263" t="s">
        <v>6966</v>
      </c>
      <c r="D1838" s="262" t="s">
        <v>5812</v>
      </c>
      <c r="E1838" s="262" t="s">
        <v>6967</v>
      </c>
      <c r="F1838" s="264">
        <v>22</v>
      </c>
      <c r="G1838" s="265" t="s">
        <v>5813</v>
      </c>
      <c r="H1838" s="266">
        <v>1</v>
      </c>
      <c r="I1838" s="267"/>
      <c r="J1838" s="268"/>
    </row>
    <row r="1839" spans="1:10" ht="26.4" x14ac:dyDescent="0.25">
      <c r="A1839" s="255" t="s">
        <v>5275</v>
      </c>
      <c r="B1839" s="269" t="s">
        <v>5814</v>
      </c>
      <c r="C1839" s="270" t="s">
        <v>5819</v>
      </c>
      <c r="D1839" s="269" t="s">
        <v>5812</v>
      </c>
      <c r="E1839" s="269" t="s">
        <v>5637</v>
      </c>
      <c r="F1839" s="271" t="s">
        <v>5817</v>
      </c>
      <c r="G1839" s="272" t="s">
        <v>33</v>
      </c>
      <c r="H1839" s="273">
        <v>0.17</v>
      </c>
      <c r="I1839" s="274">
        <v>18.91</v>
      </c>
      <c r="J1839" s="275">
        <f>TRUNC(I1839*H1839,2)</f>
        <v>3.21</v>
      </c>
    </row>
    <row r="1840" spans="1:10" ht="26.4" x14ac:dyDescent="0.25">
      <c r="A1840" s="255" t="s">
        <v>5276</v>
      </c>
      <c r="B1840" s="269" t="s">
        <v>5814</v>
      </c>
      <c r="C1840" s="270" t="s">
        <v>6371</v>
      </c>
      <c r="D1840" s="269" t="s">
        <v>5812</v>
      </c>
      <c r="E1840" s="269" t="s">
        <v>5580</v>
      </c>
      <c r="F1840" s="271" t="s">
        <v>5822</v>
      </c>
      <c r="G1840" s="272" t="s">
        <v>5824</v>
      </c>
      <c r="H1840" s="273">
        <v>2.52E-2</v>
      </c>
      <c r="I1840" s="274">
        <v>145.91</v>
      </c>
      <c r="J1840" s="275">
        <f>TRUNC(I1840*H1840,2)</f>
        <v>3.67</v>
      </c>
    </row>
    <row r="1841" spans="1:10" ht="26.4" x14ac:dyDescent="0.25">
      <c r="A1841" s="255" t="s">
        <v>5277</v>
      </c>
      <c r="B1841" s="269" t="s">
        <v>5814</v>
      </c>
      <c r="C1841" s="270" t="s">
        <v>5854</v>
      </c>
      <c r="D1841" s="269" t="s">
        <v>5812</v>
      </c>
      <c r="E1841" s="269" t="s">
        <v>5567</v>
      </c>
      <c r="F1841" s="271" t="s">
        <v>5817</v>
      </c>
      <c r="G1841" s="272" t="s">
        <v>33</v>
      </c>
      <c r="H1841" s="273">
        <v>0.17</v>
      </c>
      <c r="I1841" s="274">
        <v>12.28</v>
      </c>
      <c r="J1841" s="275">
        <f>TRUNC(I1841*H1841,2)</f>
        <v>2.08</v>
      </c>
    </row>
    <row r="1842" spans="1:10" ht="26.4" x14ac:dyDescent="0.25">
      <c r="A1842" s="255" t="s">
        <v>5278</v>
      </c>
      <c r="B1842" s="269" t="s">
        <v>5814</v>
      </c>
      <c r="C1842" s="270" t="s">
        <v>6968</v>
      </c>
      <c r="D1842" s="269" t="s">
        <v>5812</v>
      </c>
      <c r="E1842" s="269" t="s">
        <v>5778</v>
      </c>
      <c r="F1842" s="271" t="s">
        <v>5822</v>
      </c>
      <c r="G1842" s="272" t="s">
        <v>5690</v>
      </c>
      <c r="H1842" s="273">
        <v>0.14000000000000001</v>
      </c>
      <c r="I1842" s="274">
        <v>32.26</v>
      </c>
      <c r="J1842" s="275">
        <f>TRUNC(I1842*H1842,2)</f>
        <v>4.51</v>
      </c>
    </row>
    <row r="1843" spans="1:10" ht="26.4" x14ac:dyDescent="0.25">
      <c r="A1843" s="255" t="s">
        <v>5279</v>
      </c>
      <c r="B1843" s="269" t="s">
        <v>5814</v>
      </c>
      <c r="C1843" s="270" t="s">
        <v>6969</v>
      </c>
      <c r="D1843" s="269" t="s">
        <v>5812</v>
      </c>
      <c r="E1843" s="269" t="s">
        <v>6970</v>
      </c>
      <c r="F1843" s="271" t="s">
        <v>5822</v>
      </c>
      <c r="G1843" s="272" t="s">
        <v>5813</v>
      </c>
      <c r="H1843" s="273">
        <v>1.0415818965517241</v>
      </c>
      <c r="I1843" s="274">
        <v>110.52</v>
      </c>
      <c r="J1843" s="275">
        <f>TRUNC(I1843*H1843,2)</f>
        <v>115.11</v>
      </c>
    </row>
    <row r="1844" spans="1:10" ht="26.4" x14ac:dyDescent="0.25">
      <c r="A1844" s="255" t="s">
        <v>5280</v>
      </c>
      <c r="B1844" s="269" t="s">
        <v>5814</v>
      </c>
      <c r="C1844" s="270" t="s">
        <v>5861</v>
      </c>
      <c r="D1844" s="269" t="s">
        <v>5812</v>
      </c>
      <c r="E1844" s="269" t="s">
        <v>5589</v>
      </c>
      <c r="F1844" s="271" t="s">
        <v>5817</v>
      </c>
      <c r="G1844" s="272" t="s">
        <v>33</v>
      </c>
      <c r="H1844" s="273">
        <v>0.45689999999999997</v>
      </c>
      <c r="I1844" s="274">
        <v>18.62</v>
      </c>
      <c r="J1844" s="275">
        <f>TRUNC(I1844*H1844,2)</f>
        <v>8.5</v>
      </c>
    </row>
    <row r="1845" spans="1:10" ht="26.4" x14ac:dyDescent="0.25">
      <c r="A1845" s="255" t="s">
        <v>5281</v>
      </c>
      <c r="B1845" s="269" t="s">
        <v>5814</v>
      </c>
      <c r="C1845" s="270" t="s">
        <v>5862</v>
      </c>
      <c r="D1845" s="269" t="s">
        <v>5812</v>
      </c>
      <c r="E1845" s="269" t="s">
        <v>5558</v>
      </c>
      <c r="F1845" s="271" t="s">
        <v>5817</v>
      </c>
      <c r="G1845" s="272" t="s">
        <v>33</v>
      </c>
      <c r="H1845" s="273">
        <v>0.60909999999999997</v>
      </c>
      <c r="I1845" s="274">
        <v>11.13</v>
      </c>
      <c r="J1845" s="275">
        <f>TRUNC(I1845*H1845,2)</f>
        <v>6.77</v>
      </c>
    </row>
    <row r="1846" spans="1:10" ht="26.4" x14ac:dyDescent="0.25">
      <c r="A1846" s="255" t="s">
        <v>5282</v>
      </c>
      <c r="B1846" s="269" t="s">
        <v>5814</v>
      </c>
      <c r="C1846" s="270" t="s">
        <v>5869</v>
      </c>
      <c r="D1846" s="269" t="s">
        <v>5812</v>
      </c>
      <c r="E1846" s="269" t="s">
        <v>5599</v>
      </c>
      <c r="F1846" s="271" t="s">
        <v>5822</v>
      </c>
      <c r="G1846" s="272" t="s">
        <v>5564</v>
      </c>
      <c r="H1846" s="273">
        <v>13.16</v>
      </c>
      <c r="I1846" s="274">
        <v>0.54</v>
      </c>
      <c r="J1846" s="275">
        <f>TRUNC(I1846*H1846,2)</f>
        <v>7.1</v>
      </c>
    </row>
    <row r="1847" spans="1:10" ht="13.8" x14ac:dyDescent="0.25">
      <c r="A1847" s="255" t="s">
        <v>5284</v>
      </c>
      <c r="B1847" s="276"/>
      <c r="C1847" s="276"/>
      <c r="D1847" s="276"/>
      <c r="E1847" s="276"/>
      <c r="F1847" s="276"/>
      <c r="G1847" s="276"/>
      <c r="H1847" s="277" t="s">
        <v>6038</v>
      </c>
      <c r="I1847" s="278">
        <v>0</v>
      </c>
      <c r="J1847" s="279">
        <f>SUM(J1838:J1846)</f>
        <v>150.95000000000002</v>
      </c>
    </row>
    <row r="1848" spans="1:10" ht="13.8" x14ac:dyDescent="0.25">
      <c r="A1848" s="255" t="s">
        <v>5285</v>
      </c>
      <c r="B1848" s="262"/>
      <c r="C1848" s="262"/>
      <c r="D1848" s="262"/>
      <c r="E1848" s="262"/>
      <c r="F1848" s="262"/>
      <c r="G1848" s="262"/>
      <c r="H1848" s="262"/>
      <c r="I1848" s="280"/>
      <c r="J1848" s="262"/>
    </row>
    <row r="1849" spans="1:10" ht="13.8" x14ac:dyDescent="0.25">
      <c r="A1849" s="255" t="s">
        <v>5286</v>
      </c>
      <c r="B1849" s="256" t="s">
        <v>6971</v>
      </c>
      <c r="C1849" s="257" t="s">
        <v>5802</v>
      </c>
      <c r="D1849" s="256" t="s">
        <v>5803</v>
      </c>
      <c r="E1849" s="256" t="s">
        <v>5804</v>
      </c>
      <c r="F1849" s="258" t="s">
        <v>5805</v>
      </c>
      <c r="G1849" s="259" t="s">
        <v>5806</v>
      </c>
      <c r="H1849" s="257" t="s">
        <v>5807</v>
      </c>
      <c r="I1849" s="260" t="s">
        <v>5808</v>
      </c>
      <c r="J1849" s="257" t="s">
        <v>5809</v>
      </c>
    </row>
    <row r="1850" spans="1:10" ht="39.6" x14ac:dyDescent="0.25">
      <c r="A1850" s="255" t="s">
        <v>5287</v>
      </c>
      <c r="B1850" s="262" t="s">
        <v>5810</v>
      </c>
      <c r="C1850" s="263" t="s">
        <v>6972</v>
      </c>
      <c r="D1850" s="262" t="s">
        <v>5812</v>
      </c>
      <c r="E1850" s="262" t="s">
        <v>6973</v>
      </c>
      <c r="F1850" s="264">
        <v>22</v>
      </c>
      <c r="G1850" s="265" t="s">
        <v>5813</v>
      </c>
      <c r="H1850" s="266">
        <v>1</v>
      </c>
      <c r="I1850" s="267"/>
      <c r="J1850" s="268"/>
    </row>
    <row r="1851" spans="1:10" ht="26.4" x14ac:dyDescent="0.25">
      <c r="A1851" s="255" t="s">
        <v>5288</v>
      </c>
      <c r="B1851" s="269" t="s">
        <v>5814</v>
      </c>
      <c r="C1851" s="270" t="s">
        <v>5861</v>
      </c>
      <c r="D1851" s="269" t="s">
        <v>5812</v>
      </c>
      <c r="E1851" s="269" t="s">
        <v>5589</v>
      </c>
      <c r="F1851" s="271" t="s">
        <v>5817</v>
      </c>
      <c r="G1851" s="272" t="s">
        <v>33</v>
      </c>
      <c r="H1851" s="273">
        <v>0.60829999999999995</v>
      </c>
      <c r="I1851" s="274">
        <v>18.62</v>
      </c>
      <c r="J1851" s="275">
        <f>TRUNC(I1851*H1851,2)</f>
        <v>11.32</v>
      </c>
    </row>
    <row r="1852" spans="1:10" ht="26.4" x14ac:dyDescent="0.25">
      <c r="A1852" s="255" t="s">
        <v>5289</v>
      </c>
      <c r="B1852" s="269" t="s">
        <v>5814</v>
      </c>
      <c r="C1852" s="270" t="s">
        <v>5862</v>
      </c>
      <c r="D1852" s="269" t="s">
        <v>5812</v>
      </c>
      <c r="E1852" s="269" t="s">
        <v>5558</v>
      </c>
      <c r="F1852" s="271" t="s">
        <v>5817</v>
      </c>
      <c r="G1852" s="272" t="s">
        <v>33</v>
      </c>
      <c r="H1852" s="273">
        <v>0.85440000000000005</v>
      </c>
      <c r="I1852" s="274">
        <v>11.13</v>
      </c>
      <c r="J1852" s="275">
        <f>TRUNC(I1852*H1852,2)</f>
        <v>9.5</v>
      </c>
    </row>
    <row r="1853" spans="1:10" ht="26.4" x14ac:dyDescent="0.25">
      <c r="A1853" s="255" t="s">
        <v>5290</v>
      </c>
      <c r="B1853" s="269" t="s">
        <v>5814</v>
      </c>
      <c r="C1853" s="270" t="s">
        <v>6974</v>
      </c>
      <c r="D1853" s="269" t="s">
        <v>5812</v>
      </c>
      <c r="E1853" s="269" t="s">
        <v>6975</v>
      </c>
      <c r="F1853" s="271" t="s">
        <v>5822</v>
      </c>
      <c r="G1853" s="272" t="s">
        <v>5564</v>
      </c>
      <c r="H1853" s="273">
        <v>3.572999999999996</v>
      </c>
      <c r="I1853" s="274">
        <v>1.1100000000000001</v>
      </c>
      <c r="J1853" s="275">
        <f>TRUNC(I1853*H1853,2)</f>
        <v>3.96</v>
      </c>
    </row>
    <row r="1854" spans="1:10" ht="26.4" x14ac:dyDescent="0.25">
      <c r="A1854" s="255" t="s">
        <v>5291</v>
      </c>
      <c r="B1854" s="269" t="s">
        <v>5814</v>
      </c>
      <c r="C1854" s="270" t="s">
        <v>5869</v>
      </c>
      <c r="D1854" s="269" t="s">
        <v>5812</v>
      </c>
      <c r="E1854" s="269" t="s">
        <v>5599</v>
      </c>
      <c r="F1854" s="271" t="s">
        <v>5822</v>
      </c>
      <c r="G1854" s="272" t="s">
        <v>5564</v>
      </c>
      <c r="H1854" s="273">
        <v>1.3</v>
      </c>
      <c r="I1854" s="274">
        <v>0.54</v>
      </c>
      <c r="J1854" s="275">
        <f>TRUNC(I1854*H1854,2)</f>
        <v>0.7</v>
      </c>
    </row>
    <row r="1855" spans="1:10" ht="26.4" x14ac:dyDescent="0.25">
      <c r="A1855" s="255" t="s">
        <v>5292</v>
      </c>
      <c r="B1855" s="269" t="s">
        <v>5814</v>
      </c>
      <c r="C1855" s="270" t="s">
        <v>6976</v>
      </c>
      <c r="D1855" s="269" t="s">
        <v>5812</v>
      </c>
      <c r="E1855" s="269" t="s">
        <v>6977</v>
      </c>
      <c r="F1855" s="271" t="s">
        <v>5822</v>
      </c>
      <c r="G1855" s="272" t="s">
        <v>5813</v>
      </c>
      <c r="H1855" s="273">
        <v>1.05</v>
      </c>
      <c r="I1855" s="274">
        <v>86.41</v>
      </c>
      <c r="J1855" s="275">
        <f>TRUNC(I1855*H1855,2)</f>
        <v>90.73</v>
      </c>
    </row>
    <row r="1856" spans="1:10" ht="13.8" x14ac:dyDescent="0.25">
      <c r="A1856" s="255" t="s">
        <v>5294</v>
      </c>
      <c r="B1856" s="276"/>
      <c r="C1856" s="276"/>
      <c r="D1856" s="276"/>
      <c r="E1856" s="276"/>
      <c r="F1856" s="276"/>
      <c r="G1856" s="276"/>
      <c r="H1856" s="277" t="s">
        <v>6038</v>
      </c>
      <c r="I1856" s="278">
        <v>0</v>
      </c>
      <c r="J1856" s="279">
        <f>SUM(J1850:J1855)</f>
        <v>116.21000000000001</v>
      </c>
    </row>
    <row r="1857" spans="1:10" ht="13.8" x14ac:dyDescent="0.25">
      <c r="A1857" s="255" t="s">
        <v>5295</v>
      </c>
      <c r="B1857" s="262"/>
      <c r="C1857" s="262"/>
      <c r="D1857" s="262"/>
      <c r="E1857" s="262"/>
      <c r="F1857" s="262"/>
      <c r="G1857" s="262"/>
      <c r="H1857" s="262"/>
      <c r="I1857" s="280"/>
      <c r="J1857" s="262"/>
    </row>
    <row r="1858" spans="1:10" ht="13.8" x14ac:dyDescent="0.25">
      <c r="A1858" s="255" t="s">
        <v>5296</v>
      </c>
      <c r="B1858" s="256" t="s">
        <v>6978</v>
      </c>
      <c r="C1858" s="257" t="s">
        <v>5802</v>
      </c>
      <c r="D1858" s="256" t="s">
        <v>5803</v>
      </c>
      <c r="E1858" s="256" t="s">
        <v>5804</v>
      </c>
      <c r="F1858" s="258" t="s">
        <v>5805</v>
      </c>
      <c r="G1858" s="259" t="s">
        <v>5806</v>
      </c>
      <c r="H1858" s="257" t="s">
        <v>5807</v>
      </c>
      <c r="I1858" s="260" t="s">
        <v>5808</v>
      </c>
      <c r="J1858" s="257" t="s">
        <v>5809</v>
      </c>
    </row>
    <row r="1859" spans="1:10" ht="26.4" x14ac:dyDescent="0.25">
      <c r="A1859" s="255" t="s">
        <v>5297</v>
      </c>
      <c r="B1859" s="262" t="s">
        <v>5810</v>
      </c>
      <c r="C1859" s="263" t="s">
        <v>6979</v>
      </c>
      <c r="D1859" s="262" t="s">
        <v>5812</v>
      </c>
      <c r="E1859" s="262" t="s">
        <v>716</v>
      </c>
      <c r="F1859" s="264">
        <v>22</v>
      </c>
      <c r="G1859" s="265" t="s">
        <v>5813</v>
      </c>
      <c r="H1859" s="266">
        <v>1</v>
      </c>
      <c r="I1859" s="267"/>
      <c r="J1859" s="268"/>
    </row>
    <row r="1860" spans="1:10" ht="26.4" x14ac:dyDescent="0.25">
      <c r="A1860" s="255" t="s">
        <v>5298</v>
      </c>
      <c r="B1860" s="269" t="s">
        <v>5814</v>
      </c>
      <c r="C1860" s="270" t="s">
        <v>6980</v>
      </c>
      <c r="D1860" s="269" t="s">
        <v>5812</v>
      </c>
      <c r="E1860" s="269" t="s">
        <v>6981</v>
      </c>
      <c r="F1860" s="271" t="s">
        <v>5822</v>
      </c>
      <c r="G1860" s="272" t="s">
        <v>5824</v>
      </c>
      <c r="H1860" s="273">
        <v>4.9794545454545459E-2</v>
      </c>
      <c r="I1860" s="274">
        <v>426.89</v>
      </c>
      <c r="J1860" s="275">
        <f>TRUNC(I1860*H1860,2)</f>
        <v>21.25</v>
      </c>
    </row>
    <row r="1861" spans="1:10" ht="26.4" x14ac:dyDescent="0.25">
      <c r="A1861" s="255" t="s">
        <v>5299</v>
      </c>
      <c r="B1861" s="269" t="s">
        <v>5814</v>
      </c>
      <c r="C1861" s="270" t="s">
        <v>6982</v>
      </c>
      <c r="D1861" s="269" t="s">
        <v>5812</v>
      </c>
      <c r="E1861" s="269" t="s">
        <v>6983</v>
      </c>
      <c r="F1861" s="271" t="s">
        <v>5822</v>
      </c>
      <c r="G1861" s="272" t="s">
        <v>5813</v>
      </c>
      <c r="H1861" s="273">
        <v>1</v>
      </c>
      <c r="I1861" s="274">
        <v>1.69</v>
      </c>
      <c r="J1861" s="275">
        <f>TRUNC(I1861*H1861,2)</f>
        <v>1.69</v>
      </c>
    </row>
    <row r="1862" spans="1:10" ht="26.4" x14ac:dyDescent="0.25">
      <c r="A1862" s="255" t="s">
        <v>5300</v>
      </c>
      <c r="B1862" s="269" t="s">
        <v>5814</v>
      </c>
      <c r="C1862" s="270" t="s">
        <v>5861</v>
      </c>
      <c r="D1862" s="269" t="s">
        <v>5812</v>
      </c>
      <c r="E1862" s="269" t="s">
        <v>5589</v>
      </c>
      <c r="F1862" s="271" t="s">
        <v>5817</v>
      </c>
      <c r="G1862" s="272" t="s">
        <v>33</v>
      </c>
      <c r="H1862" s="273">
        <v>0.27700000000000002</v>
      </c>
      <c r="I1862" s="274">
        <v>18.62</v>
      </c>
      <c r="J1862" s="275">
        <f>TRUNC(I1862*H1862,2)</f>
        <v>5.15</v>
      </c>
    </row>
    <row r="1863" spans="1:10" ht="26.4" x14ac:dyDescent="0.25">
      <c r="A1863" s="255" t="s">
        <v>5301</v>
      </c>
      <c r="B1863" s="269" t="s">
        <v>5814</v>
      </c>
      <c r="C1863" s="270" t="s">
        <v>5862</v>
      </c>
      <c r="D1863" s="269" t="s">
        <v>5812</v>
      </c>
      <c r="E1863" s="269" t="s">
        <v>5558</v>
      </c>
      <c r="F1863" s="271" t="s">
        <v>5817</v>
      </c>
      <c r="G1863" s="272" t="s">
        <v>33</v>
      </c>
      <c r="H1863" s="273">
        <v>0.2863</v>
      </c>
      <c r="I1863" s="274">
        <v>11.13</v>
      </c>
      <c r="J1863" s="275">
        <f>TRUNC(I1863*H1863,2)</f>
        <v>3.18</v>
      </c>
    </row>
    <row r="1864" spans="1:10" ht="26.4" x14ac:dyDescent="0.25">
      <c r="A1864" s="255" t="s">
        <v>5302</v>
      </c>
      <c r="B1864" s="269" t="s">
        <v>5814</v>
      </c>
      <c r="C1864" s="270" t="s">
        <v>6984</v>
      </c>
      <c r="D1864" s="269" t="s">
        <v>5812</v>
      </c>
      <c r="E1864" s="269" t="s">
        <v>6985</v>
      </c>
      <c r="F1864" s="271" t="s">
        <v>5822</v>
      </c>
      <c r="G1864" s="272" t="s">
        <v>5587</v>
      </c>
      <c r="H1864" s="273">
        <v>0.85709999999999997</v>
      </c>
      <c r="I1864" s="274">
        <v>0.24</v>
      </c>
      <c r="J1864" s="275">
        <f>TRUNC(I1864*H1864,2)</f>
        <v>0.2</v>
      </c>
    </row>
    <row r="1865" spans="1:10" ht="26.4" x14ac:dyDescent="0.25">
      <c r="A1865" s="255" t="s">
        <v>5303</v>
      </c>
      <c r="B1865" s="269" t="s">
        <v>5814</v>
      </c>
      <c r="C1865" s="270" t="s">
        <v>6986</v>
      </c>
      <c r="D1865" s="269" t="s">
        <v>5812</v>
      </c>
      <c r="E1865" s="269" t="s">
        <v>6987</v>
      </c>
      <c r="F1865" s="271" t="s">
        <v>5822</v>
      </c>
      <c r="G1865" s="272" t="s">
        <v>6988</v>
      </c>
      <c r="H1865" s="273">
        <v>16.5</v>
      </c>
      <c r="I1865" s="274">
        <v>0.09</v>
      </c>
      <c r="J1865" s="275">
        <f>TRUNC(I1865*H1865,2)</f>
        <v>1.48</v>
      </c>
    </row>
    <row r="1866" spans="1:10" ht="13.8" x14ac:dyDescent="0.25">
      <c r="A1866" s="255" t="s">
        <v>5305</v>
      </c>
      <c r="B1866" s="276"/>
      <c r="C1866" s="276"/>
      <c r="D1866" s="276"/>
      <c r="E1866" s="276"/>
      <c r="F1866" s="276"/>
      <c r="G1866" s="276"/>
      <c r="H1866" s="277" t="s">
        <v>6038</v>
      </c>
      <c r="I1866" s="278">
        <v>0</v>
      </c>
      <c r="J1866" s="279">
        <f>SUM(J1859:J1865)</f>
        <v>32.950000000000003</v>
      </c>
    </row>
    <row r="1867" spans="1:10" ht="13.8" x14ac:dyDescent="0.25">
      <c r="A1867" s="255" t="s">
        <v>5306</v>
      </c>
      <c r="B1867" s="262"/>
      <c r="C1867" s="262"/>
      <c r="D1867" s="262"/>
      <c r="E1867" s="262"/>
      <c r="F1867" s="262"/>
      <c r="G1867" s="262"/>
      <c r="H1867" s="262"/>
      <c r="I1867" s="280"/>
      <c r="J1867" s="262"/>
    </row>
    <row r="1868" spans="1:10" ht="13.8" x14ac:dyDescent="0.25">
      <c r="A1868" s="255" t="s">
        <v>5307</v>
      </c>
      <c r="B1868" s="256" t="s">
        <v>6989</v>
      </c>
      <c r="C1868" s="257" t="s">
        <v>5802</v>
      </c>
      <c r="D1868" s="256" t="s">
        <v>5803</v>
      </c>
      <c r="E1868" s="256" t="s">
        <v>5804</v>
      </c>
      <c r="F1868" s="258" t="s">
        <v>5805</v>
      </c>
      <c r="G1868" s="259" t="s">
        <v>5806</v>
      </c>
      <c r="H1868" s="257" t="s">
        <v>5807</v>
      </c>
      <c r="I1868" s="260" t="s">
        <v>5808</v>
      </c>
      <c r="J1868" s="257" t="s">
        <v>5809</v>
      </c>
    </row>
    <row r="1869" spans="1:10" ht="39.6" x14ac:dyDescent="0.25">
      <c r="A1869" s="255" t="s">
        <v>5308</v>
      </c>
      <c r="B1869" s="262" t="s">
        <v>5810</v>
      </c>
      <c r="C1869" s="263" t="s">
        <v>6990</v>
      </c>
      <c r="D1869" s="262" t="s">
        <v>5812</v>
      </c>
      <c r="E1869" s="262" t="s">
        <v>720</v>
      </c>
      <c r="F1869" s="264">
        <v>22</v>
      </c>
      <c r="G1869" s="265" t="s">
        <v>5813</v>
      </c>
      <c r="H1869" s="266">
        <v>1</v>
      </c>
      <c r="I1869" s="267"/>
      <c r="J1869" s="268"/>
    </row>
    <row r="1870" spans="1:10" ht="26.4" x14ac:dyDescent="0.25">
      <c r="A1870" s="255" t="s">
        <v>5309</v>
      </c>
      <c r="B1870" s="269" t="s">
        <v>5814</v>
      </c>
      <c r="C1870" s="270" t="s">
        <v>5818</v>
      </c>
      <c r="D1870" s="269" t="s">
        <v>5812</v>
      </c>
      <c r="E1870" s="269" t="s">
        <v>5591</v>
      </c>
      <c r="F1870" s="271" t="s">
        <v>5817</v>
      </c>
      <c r="G1870" s="272" t="s">
        <v>33</v>
      </c>
      <c r="H1870" s="273">
        <v>0.1497</v>
      </c>
      <c r="I1870" s="274">
        <v>18.62</v>
      </c>
      <c r="J1870" s="275">
        <f>TRUNC(I1870*H1870,2)</f>
        <v>2.78</v>
      </c>
    </row>
    <row r="1871" spans="1:10" ht="26.4" x14ac:dyDescent="0.25">
      <c r="A1871" s="255" t="s">
        <v>5310</v>
      </c>
      <c r="B1871" s="269" t="s">
        <v>5814</v>
      </c>
      <c r="C1871" s="270" t="s">
        <v>5856</v>
      </c>
      <c r="D1871" s="269" t="s">
        <v>5812</v>
      </c>
      <c r="E1871" s="269" t="s">
        <v>5590</v>
      </c>
      <c r="F1871" s="271" t="s">
        <v>5817</v>
      </c>
      <c r="G1871" s="272" t="s">
        <v>33</v>
      </c>
      <c r="H1871" s="273">
        <v>0.1497</v>
      </c>
      <c r="I1871" s="274">
        <v>13.36</v>
      </c>
      <c r="J1871" s="275">
        <f>TRUNC(I1871*H1871,2)</f>
        <v>1.99</v>
      </c>
    </row>
    <row r="1872" spans="1:10" ht="26.4" x14ac:dyDescent="0.25">
      <c r="A1872" s="255" t="s">
        <v>5311</v>
      </c>
      <c r="B1872" s="269" t="s">
        <v>5814</v>
      </c>
      <c r="C1872" s="270" t="s">
        <v>5861</v>
      </c>
      <c r="D1872" s="269" t="s">
        <v>5812</v>
      </c>
      <c r="E1872" s="269" t="s">
        <v>5589</v>
      </c>
      <c r="F1872" s="271" t="s">
        <v>5817</v>
      </c>
      <c r="G1872" s="272" t="s">
        <v>33</v>
      </c>
      <c r="H1872" s="273">
        <v>0.41720000000000002</v>
      </c>
      <c r="I1872" s="274">
        <v>18.62</v>
      </c>
      <c r="J1872" s="275">
        <f>TRUNC(I1872*H1872,2)</f>
        <v>7.76</v>
      </c>
    </row>
    <row r="1873" spans="1:10" ht="26.4" x14ac:dyDescent="0.25">
      <c r="A1873" s="255" t="s">
        <v>5312</v>
      </c>
      <c r="B1873" s="269" t="s">
        <v>5814</v>
      </c>
      <c r="C1873" s="270" t="s">
        <v>5862</v>
      </c>
      <c r="D1873" s="269" t="s">
        <v>5812</v>
      </c>
      <c r="E1873" s="269" t="s">
        <v>5558</v>
      </c>
      <c r="F1873" s="271" t="s">
        <v>5817</v>
      </c>
      <c r="G1873" s="272" t="s">
        <v>33</v>
      </c>
      <c r="H1873" s="273">
        <v>1.8222</v>
      </c>
      <c r="I1873" s="274">
        <v>11.13</v>
      </c>
      <c r="J1873" s="275">
        <f>TRUNC(I1873*H1873,2)</f>
        <v>20.28</v>
      </c>
    </row>
    <row r="1874" spans="1:10" ht="26.4" x14ac:dyDescent="0.25">
      <c r="A1874" s="255" t="s">
        <v>5313</v>
      </c>
      <c r="B1874" s="269" t="s">
        <v>5814</v>
      </c>
      <c r="C1874" s="270" t="s">
        <v>5823</v>
      </c>
      <c r="D1874" s="269" t="s">
        <v>5812</v>
      </c>
      <c r="E1874" s="269" t="s">
        <v>5685</v>
      </c>
      <c r="F1874" s="271" t="s">
        <v>5822</v>
      </c>
      <c r="G1874" s="272" t="s">
        <v>5824</v>
      </c>
      <c r="H1874" s="273">
        <v>6.0299999999999999E-2</v>
      </c>
      <c r="I1874" s="274">
        <v>144.93</v>
      </c>
      <c r="J1874" s="275">
        <f>TRUNC(I1874*H1874,2)</f>
        <v>8.73</v>
      </c>
    </row>
    <row r="1875" spans="1:10" ht="26.4" x14ac:dyDescent="0.25">
      <c r="A1875" s="255" t="s">
        <v>5314</v>
      </c>
      <c r="B1875" s="269" t="s">
        <v>5814</v>
      </c>
      <c r="C1875" s="270" t="s">
        <v>5858</v>
      </c>
      <c r="D1875" s="269" t="s">
        <v>5812</v>
      </c>
      <c r="E1875" s="269" t="s">
        <v>5596</v>
      </c>
      <c r="F1875" s="271" t="s">
        <v>5822</v>
      </c>
      <c r="G1875" s="272" t="s">
        <v>5824</v>
      </c>
      <c r="H1875" s="273">
        <v>2.6499999999999999E-2</v>
      </c>
      <c r="I1875" s="274">
        <v>113.9</v>
      </c>
      <c r="J1875" s="275">
        <f>TRUNC(I1875*H1875,2)</f>
        <v>3.01</v>
      </c>
    </row>
    <row r="1876" spans="1:10" ht="26.4" x14ac:dyDescent="0.25">
      <c r="A1876" s="255" t="s">
        <v>5315</v>
      </c>
      <c r="B1876" s="269" t="s">
        <v>5814</v>
      </c>
      <c r="C1876" s="270" t="s">
        <v>5825</v>
      </c>
      <c r="D1876" s="269" t="s">
        <v>5812</v>
      </c>
      <c r="E1876" s="269" t="s">
        <v>5597</v>
      </c>
      <c r="F1876" s="271" t="s">
        <v>5822</v>
      </c>
      <c r="G1876" s="272" t="s">
        <v>5824</v>
      </c>
      <c r="H1876" s="273">
        <v>1.4572791666666489E-2</v>
      </c>
      <c r="I1876" s="274">
        <v>111.96</v>
      </c>
      <c r="J1876" s="275">
        <f>TRUNC(I1876*H1876,2)</f>
        <v>1.63</v>
      </c>
    </row>
    <row r="1877" spans="1:10" ht="26.4" x14ac:dyDescent="0.25">
      <c r="A1877" s="255" t="s">
        <v>5316</v>
      </c>
      <c r="B1877" s="269" t="s">
        <v>5814</v>
      </c>
      <c r="C1877" s="270" t="s">
        <v>5869</v>
      </c>
      <c r="D1877" s="269" t="s">
        <v>5812</v>
      </c>
      <c r="E1877" s="269" t="s">
        <v>5599</v>
      </c>
      <c r="F1877" s="271" t="s">
        <v>5822</v>
      </c>
      <c r="G1877" s="272" t="s">
        <v>5564</v>
      </c>
      <c r="H1877" s="273">
        <v>23.934999999999999</v>
      </c>
      <c r="I1877" s="274">
        <v>0.54</v>
      </c>
      <c r="J1877" s="275">
        <f>TRUNC(I1877*H1877,2)</f>
        <v>12.92</v>
      </c>
    </row>
    <row r="1878" spans="1:10" ht="26.4" x14ac:dyDescent="0.25">
      <c r="A1878" s="255" t="s">
        <v>5317</v>
      </c>
      <c r="B1878" s="269" t="s">
        <v>5814</v>
      </c>
      <c r="C1878" s="270" t="s">
        <v>6991</v>
      </c>
      <c r="D1878" s="269" t="s">
        <v>5812</v>
      </c>
      <c r="E1878" s="269" t="s">
        <v>6992</v>
      </c>
      <c r="F1878" s="271" t="s">
        <v>5822</v>
      </c>
      <c r="G1878" s="272" t="s">
        <v>5690</v>
      </c>
      <c r="H1878" s="273">
        <v>1.7500000000000002E-2</v>
      </c>
      <c r="I1878" s="274">
        <v>13.27</v>
      </c>
      <c r="J1878" s="275">
        <f>TRUNC(I1878*H1878,2)</f>
        <v>0.23</v>
      </c>
    </row>
    <row r="1879" spans="1:10" ht="26.4" x14ac:dyDescent="0.25">
      <c r="A1879" s="255" t="s">
        <v>5318</v>
      </c>
      <c r="B1879" s="269" t="s">
        <v>5814</v>
      </c>
      <c r="C1879" s="270" t="s">
        <v>5847</v>
      </c>
      <c r="D1879" s="269" t="s">
        <v>5812</v>
      </c>
      <c r="E1879" s="269" t="s">
        <v>5603</v>
      </c>
      <c r="F1879" s="271" t="s">
        <v>5822</v>
      </c>
      <c r="G1879" s="272" t="s">
        <v>5587</v>
      </c>
      <c r="H1879" s="273">
        <v>0.70620000000000005</v>
      </c>
      <c r="I1879" s="274">
        <v>6.73</v>
      </c>
      <c r="J1879" s="275">
        <f>TRUNC(I1879*H1879,2)</f>
        <v>4.75</v>
      </c>
    </row>
    <row r="1880" spans="1:10" ht="26.4" x14ac:dyDescent="0.25">
      <c r="A1880" s="255" t="s">
        <v>5319</v>
      </c>
      <c r="B1880" s="269" t="s">
        <v>5814</v>
      </c>
      <c r="C1880" s="270" t="s">
        <v>5899</v>
      </c>
      <c r="D1880" s="269" t="s">
        <v>5812</v>
      </c>
      <c r="E1880" s="269" t="s">
        <v>5602</v>
      </c>
      <c r="F1880" s="271" t="s">
        <v>5822</v>
      </c>
      <c r="G1880" s="272" t="s">
        <v>5564</v>
      </c>
      <c r="H1880" s="273">
        <v>4.3799999999999999E-2</v>
      </c>
      <c r="I1880" s="274">
        <v>21.04</v>
      </c>
      <c r="J1880" s="275">
        <f>TRUNC(I1880*H1880,2)</f>
        <v>0.92</v>
      </c>
    </row>
    <row r="1881" spans="1:10" ht="26.4" x14ac:dyDescent="0.25">
      <c r="A1881" s="255" t="s">
        <v>5320</v>
      </c>
      <c r="B1881" s="269" t="s">
        <v>5814</v>
      </c>
      <c r="C1881" s="270" t="s">
        <v>5889</v>
      </c>
      <c r="D1881" s="269" t="s">
        <v>5812</v>
      </c>
      <c r="E1881" s="269" t="s">
        <v>5601</v>
      </c>
      <c r="F1881" s="271" t="s">
        <v>5822</v>
      </c>
      <c r="G1881" s="272" t="s">
        <v>5587</v>
      </c>
      <c r="H1881" s="273">
        <v>0.51419999999999999</v>
      </c>
      <c r="I1881" s="274">
        <v>12.24</v>
      </c>
      <c r="J1881" s="275">
        <f>TRUNC(I1881*H1881,2)</f>
        <v>6.29</v>
      </c>
    </row>
    <row r="1882" spans="1:10" ht="13.8" x14ac:dyDescent="0.25">
      <c r="A1882" s="255" t="s">
        <v>5322</v>
      </c>
      <c r="B1882" s="276"/>
      <c r="C1882" s="276"/>
      <c r="D1882" s="276"/>
      <c r="E1882" s="276"/>
      <c r="F1882" s="276"/>
      <c r="G1882" s="276"/>
      <c r="H1882" s="277" t="s">
        <v>6038</v>
      </c>
      <c r="I1882" s="278">
        <v>0</v>
      </c>
      <c r="J1882" s="279">
        <f>SUM(J1869:J1881)</f>
        <v>71.29000000000002</v>
      </c>
    </row>
    <row r="1883" spans="1:10" ht="13.8" x14ac:dyDescent="0.25">
      <c r="A1883" s="255" t="s">
        <v>5323</v>
      </c>
      <c r="B1883" s="262"/>
      <c r="C1883" s="262"/>
      <c r="D1883" s="262"/>
      <c r="E1883" s="262"/>
      <c r="F1883" s="262"/>
      <c r="G1883" s="262"/>
      <c r="H1883" s="262"/>
      <c r="I1883" s="280"/>
      <c r="J1883" s="262"/>
    </row>
    <row r="1884" spans="1:10" ht="13.8" x14ac:dyDescent="0.25">
      <c r="A1884" s="255" t="s">
        <v>5324</v>
      </c>
      <c r="B1884" s="256" t="s">
        <v>6993</v>
      </c>
      <c r="C1884" s="257" t="s">
        <v>5802</v>
      </c>
      <c r="D1884" s="256" t="s">
        <v>5803</v>
      </c>
      <c r="E1884" s="256" t="s">
        <v>5804</v>
      </c>
      <c r="F1884" s="258" t="s">
        <v>5805</v>
      </c>
      <c r="G1884" s="259" t="s">
        <v>5806</v>
      </c>
      <c r="H1884" s="257" t="s">
        <v>5807</v>
      </c>
      <c r="I1884" s="260" t="s">
        <v>5808</v>
      </c>
      <c r="J1884" s="257" t="s">
        <v>5809</v>
      </c>
    </row>
    <row r="1885" spans="1:10" ht="26.4" x14ac:dyDescent="0.25">
      <c r="A1885" s="255" t="s">
        <v>5325</v>
      </c>
      <c r="B1885" s="262" t="s">
        <v>5810</v>
      </c>
      <c r="C1885" s="263" t="s">
        <v>6994</v>
      </c>
      <c r="D1885" s="262" t="s">
        <v>5812</v>
      </c>
      <c r="E1885" s="262" t="s">
        <v>723</v>
      </c>
      <c r="F1885" s="264">
        <v>16</v>
      </c>
      <c r="G1885" s="265" t="s">
        <v>5587</v>
      </c>
      <c r="H1885" s="266">
        <v>1</v>
      </c>
      <c r="I1885" s="267"/>
      <c r="J1885" s="268"/>
    </row>
    <row r="1886" spans="1:10" ht="26.4" x14ac:dyDescent="0.25">
      <c r="A1886" s="255" t="s">
        <v>5326</v>
      </c>
      <c r="B1886" s="269" t="s">
        <v>5814</v>
      </c>
      <c r="C1886" s="270" t="s">
        <v>5815</v>
      </c>
      <c r="D1886" s="269" t="s">
        <v>5812</v>
      </c>
      <c r="E1886" s="269" t="s">
        <v>5816</v>
      </c>
      <c r="F1886" s="271" t="s">
        <v>5817</v>
      </c>
      <c r="G1886" s="272" t="s">
        <v>33</v>
      </c>
      <c r="H1886" s="273">
        <v>1.5849634285714302</v>
      </c>
      <c r="I1886" s="274">
        <v>17.71</v>
      </c>
      <c r="J1886" s="275">
        <f>TRUNC(I1886*H1886,2)</f>
        <v>28.06</v>
      </c>
    </row>
    <row r="1887" spans="1:10" ht="26.4" x14ac:dyDescent="0.25">
      <c r="A1887" s="255" t="s">
        <v>5327</v>
      </c>
      <c r="B1887" s="269" t="s">
        <v>5814</v>
      </c>
      <c r="C1887" s="270" t="s">
        <v>6995</v>
      </c>
      <c r="D1887" s="269" t="s">
        <v>5812</v>
      </c>
      <c r="E1887" s="269" t="s">
        <v>6996</v>
      </c>
      <c r="F1887" s="271" t="s">
        <v>5822</v>
      </c>
      <c r="G1887" s="272" t="s">
        <v>5587</v>
      </c>
      <c r="H1887" s="273">
        <v>1</v>
      </c>
      <c r="I1887" s="274">
        <v>24.74</v>
      </c>
      <c r="J1887" s="275">
        <f>TRUNC(I1887*H1887,2)</f>
        <v>24.74</v>
      </c>
    </row>
    <row r="1888" spans="1:10" ht="13.8" x14ac:dyDescent="0.25">
      <c r="A1888" s="255" t="s">
        <v>5329</v>
      </c>
      <c r="B1888" s="276"/>
      <c r="C1888" s="276"/>
      <c r="D1888" s="276"/>
      <c r="E1888" s="276"/>
      <c r="F1888" s="276"/>
      <c r="G1888" s="276"/>
      <c r="H1888" s="277" t="s">
        <v>6038</v>
      </c>
      <c r="I1888" s="278">
        <v>0</v>
      </c>
      <c r="J1888" s="279">
        <f>SUM(J1885:J1887)</f>
        <v>52.8</v>
      </c>
    </row>
    <row r="1889" spans="1:10" ht="13.8" x14ac:dyDescent="0.25">
      <c r="A1889" s="255" t="s">
        <v>5330</v>
      </c>
      <c r="B1889" s="262"/>
      <c r="C1889" s="262"/>
      <c r="D1889" s="262"/>
      <c r="E1889" s="262"/>
      <c r="F1889" s="262"/>
      <c r="G1889" s="262"/>
      <c r="H1889" s="262"/>
      <c r="I1889" s="280"/>
      <c r="J1889" s="262"/>
    </row>
    <row r="1890" spans="1:10" ht="13.8" x14ac:dyDescent="0.25">
      <c r="A1890" s="255" t="s">
        <v>5331</v>
      </c>
      <c r="B1890" s="256" t="s">
        <v>6997</v>
      </c>
      <c r="C1890" s="257" t="s">
        <v>5802</v>
      </c>
      <c r="D1890" s="256" t="s">
        <v>5803</v>
      </c>
      <c r="E1890" s="256" t="s">
        <v>5804</v>
      </c>
      <c r="F1890" s="258" t="s">
        <v>5805</v>
      </c>
      <c r="G1890" s="259" t="s">
        <v>5806</v>
      </c>
      <c r="H1890" s="257" t="s">
        <v>5807</v>
      </c>
      <c r="I1890" s="260" t="s">
        <v>5808</v>
      </c>
      <c r="J1890" s="257" t="s">
        <v>5809</v>
      </c>
    </row>
    <row r="1891" spans="1:10" ht="26.4" x14ac:dyDescent="0.25">
      <c r="A1891" s="255" t="s">
        <v>5332</v>
      </c>
      <c r="B1891" s="262" t="s">
        <v>5810</v>
      </c>
      <c r="C1891" s="263" t="s">
        <v>6998</v>
      </c>
      <c r="D1891" s="262" t="s">
        <v>5812</v>
      </c>
      <c r="E1891" s="262" t="s">
        <v>725</v>
      </c>
      <c r="F1891" s="264">
        <v>23</v>
      </c>
      <c r="G1891" s="265" t="s">
        <v>123</v>
      </c>
      <c r="H1891" s="266">
        <v>1</v>
      </c>
      <c r="I1891" s="267"/>
      <c r="J1891" s="268"/>
    </row>
    <row r="1892" spans="1:10" ht="26.4" x14ac:dyDescent="0.25">
      <c r="A1892" s="255" t="s">
        <v>5333</v>
      </c>
      <c r="B1892" s="269" t="s">
        <v>5814</v>
      </c>
      <c r="C1892" s="270" t="s">
        <v>6999</v>
      </c>
      <c r="D1892" s="269" t="s">
        <v>5812</v>
      </c>
      <c r="E1892" s="269" t="s">
        <v>7000</v>
      </c>
      <c r="F1892" s="271" t="s">
        <v>5822</v>
      </c>
      <c r="G1892" s="272" t="s">
        <v>5587</v>
      </c>
      <c r="H1892" s="273">
        <v>1</v>
      </c>
      <c r="I1892" s="274">
        <v>10.81</v>
      </c>
      <c r="J1892" s="275">
        <f>TRUNC(I1892*H1892,2)</f>
        <v>10.81</v>
      </c>
    </row>
    <row r="1893" spans="1:10" ht="13.8" x14ac:dyDescent="0.25">
      <c r="A1893" s="255" t="s">
        <v>5335</v>
      </c>
      <c r="B1893" s="276"/>
      <c r="C1893" s="276"/>
      <c r="D1893" s="276"/>
      <c r="E1893" s="276"/>
      <c r="F1893" s="276"/>
      <c r="G1893" s="276"/>
      <c r="H1893" s="277" t="s">
        <v>6038</v>
      </c>
      <c r="I1893" s="278">
        <v>0</v>
      </c>
      <c r="J1893" s="279">
        <f>SUM(J1891:J1892)</f>
        <v>10.81</v>
      </c>
    </row>
    <row r="1894" spans="1:10" ht="13.8" x14ac:dyDescent="0.25">
      <c r="A1894" s="255" t="s">
        <v>5336</v>
      </c>
      <c r="B1894" s="262"/>
      <c r="C1894" s="262"/>
      <c r="D1894" s="262"/>
      <c r="E1894" s="262"/>
      <c r="F1894" s="262"/>
      <c r="G1894" s="262"/>
      <c r="H1894" s="262"/>
      <c r="I1894" s="280"/>
      <c r="J1894" s="262"/>
    </row>
    <row r="1895" spans="1:10" ht="13.8" x14ac:dyDescent="0.25">
      <c r="A1895" s="255" t="s">
        <v>5337</v>
      </c>
      <c r="B1895" s="256" t="s">
        <v>7001</v>
      </c>
      <c r="C1895" s="257" t="s">
        <v>5802</v>
      </c>
      <c r="D1895" s="256" t="s">
        <v>5803</v>
      </c>
      <c r="E1895" s="256" t="s">
        <v>5804</v>
      </c>
      <c r="F1895" s="258" t="s">
        <v>5805</v>
      </c>
      <c r="G1895" s="259" t="s">
        <v>5806</v>
      </c>
      <c r="H1895" s="257" t="s">
        <v>5807</v>
      </c>
      <c r="I1895" s="260" t="s">
        <v>5808</v>
      </c>
      <c r="J1895" s="257" t="s">
        <v>5809</v>
      </c>
    </row>
    <row r="1896" spans="1:10" ht="26.4" x14ac:dyDescent="0.25">
      <c r="A1896" s="255" t="s">
        <v>5338</v>
      </c>
      <c r="B1896" s="262" t="s">
        <v>5810</v>
      </c>
      <c r="C1896" s="263" t="s">
        <v>7002</v>
      </c>
      <c r="D1896" s="262" t="s">
        <v>5812</v>
      </c>
      <c r="E1896" s="262" t="s">
        <v>730</v>
      </c>
      <c r="F1896" s="264">
        <v>26</v>
      </c>
      <c r="G1896" s="265" t="s">
        <v>5813</v>
      </c>
      <c r="H1896" s="266">
        <v>1</v>
      </c>
      <c r="I1896" s="267"/>
      <c r="J1896" s="268"/>
    </row>
    <row r="1897" spans="1:10" ht="26.4" x14ac:dyDescent="0.25">
      <c r="A1897" s="255" t="s">
        <v>5339</v>
      </c>
      <c r="B1897" s="269" t="s">
        <v>5814</v>
      </c>
      <c r="C1897" s="270" t="s">
        <v>5854</v>
      </c>
      <c r="D1897" s="269" t="s">
        <v>5812</v>
      </c>
      <c r="E1897" s="269" t="s">
        <v>5567</v>
      </c>
      <c r="F1897" s="271" t="s">
        <v>5817</v>
      </c>
      <c r="G1897" s="272" t="s">
        <v>33</v>
      </c>
      <c r="H1897" s="273">
        <v>0.27350000000000002</v>
      </c>
      <c r="I1897" s="274">
        <v>12.28</v>
      </c>
      <c r="J1897" s="275">
        <f>TRUNC(I1897*H1897,2)</f>
        <v>3.35</v>
      </c>
    </row>
    <row r="1898" spans="1:10" ht="26.4" x14ac:dyDescent="0.25">
      <c r="A1898" s="255" t="s">
        <v>5340</v>
      </c>
      <c r="B1898" s="269" t="s">
        <v>5814</v>
      </c>
      <c r="C1898" s="270" t="s">
        <v>5857</v>
      </c>
      <c r="D1898" s="269" t="s">
        <v>5812</v>
      </c>
      <c r="E1898" s="269" t="s">
        <v>5751</v>
      </c>
      <c r="F1898" s="271" t="s">
        <v>5817</v>
      </c>
      <c r="G1898" s="272" t="s">
        <v>33</v>
      </c>
      <c r="H1898" s="273">
        <v>0.45219644444444551</v>
      </c>
      <c r="I1898" s="274">
        <v>18.62</v>
      </c>
      <c r="J1898" s="275">
        <f>TRUNC(I1898*H1898,2)</f>
        <v>8.41</v>
      </c>
    </row>
    <row r="1899" spans="1:10" ht="26.4" x14ac:dyDescent="0.25">
      <c r="A1899" s="255" t="s">
        <v>5341</v>
      </c>
      <c r="B1899" s="269" t="s">
        <v>5814</v>
      </c>
      <c r="C1899" s="270" t="s">
        <v>6648</v>
      </c>
      <c r="D1899" s="269" t="s">
        <v>5812</v>
      </c>
      <c r="E1899" s="269" t="s">
        <v>5642</v>
      </c>
      <c r="F1899" s="271" t="s">
        <v>5822</v>
      </c>
      <c r="G1899" s="272" t="s">
        <v>5573</v>
      </c>
      <c r="H1899" s="273">
        <v>0.18</v>
      </c>
      <c r="I1899" s="274">
        <v>2.3199999999999998</v>
      </c>
      <c r="J1899" s="275">
        <f>TRUNC(I1899*H1899,2)</f>
        <v>0.41</v>
      </c>
    </row>
    <row r="1900" spans="1:10" ht="39.6" x14ac:dyDescent="0.25">
      <c r="A1900" s="255" t="s">
        <v>5342</v>
      </c>
      <c r="B1900" s="269" t="s">
        <v>5814</v>
      </c>
      <c r="C1900" s="270" t="s">
        <v>5872</v>
      </c>
      <c r="D1900" s="269" t="s">
        <v>5812</v>
      </c>
      <c r="E1900" s="269" t="s">
        <v>5759</v>
      </c>
      <c r="F1900" s="271" t="s">
        <v>5822</v>
      </c>
      <c r="G1900" s="272" t="s">
        <v>5573</v>
      </c>
      <c r="H1900" s="273">
        <v>5.3E-3</v>
      </c>
      <c r="I1900" s="274">
        <v>2.41</v>
      </c>
      <c r="J1900" s="275">
        <f>TRUNC(I1900*H1900,2)</f>
        <v>0.01</v>
      </c>
    </row>
    <row r="1901" spans="1:10" ht="26.4" x14ac:dyDescent="0.25">
      <c r="A1901" s="255" t="s">
        <v>5343</v>
      </c>
      <c r="B1901" s="269" t="s">
        <v>5814</v>
      </c>
      <c r="C1901" s="270" t="s">
        <v>5873</v>
      </c>
      <c r="D1901" s="269" t="s">
        <v>5812</v>
      </c>
      <c r="E1901" s="269" t="s">
        <v>5758</v>
      </c>
      <c r="F1901" s="271" t="s">
        <v>5822</v>
      </c>
      <c r="G1901" s="272" t="s">
        <v>5690</v>
      </c>
      <c r="H1901" s="273">
        <v>7.1499999999999994E-2</v>
      </c>
      <c r="I1901" s="274">
        <v>17.690000000000001</v>
      </c>
      <c r="J1901" s="275">
        <f>TRUNC(I1901*H1901,2)</f>
        <v>1.26</v>
      </c>
    </row>
    <row r="1902" spans="1:10" ht="26.4" x14ac:dyDescent="0.25">
      <c r="A1902" s="255" t="s">
        <v>5344</v>
      </c>
      <c r="B1902" s="269" t="s">
        <v>5814</v>
      </c>
      <c r="C1902" s="270" t="s">
        <v>5896</v>
      </c>
      <c r="D1902" s="269" t="s">
        <v>5812</v>
      </c>
      <c r="E1902" s="269" t="s">
        <v>5757</v>
      </c>
      <c r="F1902" s="271" t="s">
        <v>5822</v>
      </c>
      <c r="G1902" s="272" t="s">
        <v>5690</v>
      </c>
      <c r="H1902" s="273">
        <v>0.109</v>
      </c>
      <c r="I1902" s="274">
        <v>29.75</v>
      </c>
      <c r="J1902" s="275">
        <f>TRUNC(I1902*H1902,2)</f>
        <v>3.24</v>
      </c>
    </row>
    <row r="1903" spans="1:10" ht="26.4" x14ac:dyDescent="0.25">
      <c r="A1903" s="255" t="s">
        <v>5345</v>
      </c>
      <c r="B1903" s="269" t="s">
        <v>5814</v>
      </c>
      <c r="C1903" s="270" t="s">
        <v>7003</v>
      </c>
      <c r="D1903" s="269" t="s">
        <v>5812</v>
      </c>
      <c r="E1903" s="269" t="s">
        <v>5755</v>
      </c>
      <c r="F1903" s="271" t="s">
        <v>5822</v>
      </c>
      <c r="G1903" s="272" t="s">
        <v>5690</v>
      </c>
      <c r="H1903" s="273">
        <v>0.12859999999999999</v>
      </c>
      <c r="I1903" s="274">
        <v>34.58</v>
      </c>
      <c r="J1903" s="275">
        <f>TRUNC(I1903*H1903,2)</f>
        <v>4.4400000000000004</v>
      </c>
    </row>
    <row r="1904" spans="1:10" ht="13.8" x14ac:dyDescent="0.25">
      <c r="A1904" s="255" t="s">
        <v>5347</v>
      </c>
      <c r="B1904" s="276"/>
      <c r="C1904" s="276"/>
      <c r="D1904" s="276"/>
      <c r="E1904" s="276"/>
      <c r="F1904" s="276"/>
      <c r="G1904" s="276"/>
      <c r="H1904" s="277" t="s">
        <v>6038</v>
      </c>
      <c r="I1904" s="278">
        <v>0</v>
      </c>
      <c r="J1904" s="279">
        <f>SUM(J1896:J1903)</f>
        <v>21.12</v>
      </c>
    </row>
    <row r="1905" spans="1:10" ht="13.8" x14ac:dyDescent="0.25">
      <c r="A1905" s="255" t="s">
        <v>5348</v>
      </c>
      <c r="B1905" s="262"/>
      <c r="C1905" s="262"/>
      <c r="D1905" s="262"/>
      <c r="E1905" s="262"/>
      <c r="F1905" s="262"/>
      <c r="G1905" s="262"/>
      <c r="H1905" s="262"/>
      <c r="I1905" s="280"/>
      <c r="J1905" s="262"/>
    </row>
    <row r="1906" spans="1:10" ht="13.8" x14ac:dyDescent="0.25">
      <c r="A1906" s="255" t="s">
        <v>5349</v>
      </c>
      <c r="B1906" s="256" t="s">
        <v>7004</v>
      </c>
      <c r="C1906" s="257" t="s">
        <v>5802</v>
      </c>
      <c r="D1906" s="256" t="s">
        <v>5803</v>
      </c>
      <c r="E1906" s="256" t="s">
        <v>5804</v>
      </c>
      <c r="F1906" s="258" t="s">
        <v>5805</v>
      </c>
      <c r="G1906" s="259" t="s">
        <v>5806</v>
      </c>
      <c r="H1906" s="257" t="s">
        <v>5807</v>
      </c>
      <c r="I1906" s="260" t="s">
        <v>5808</v>
      </c>
      <c r="J1906" s="257" t="s">
        <v>5809</v>
      </c>
    </row>
    <row r="1907" spans="1:10" ht="26.4" x14ac:dyDescent="0.25">
      <c r="A1907" s="255" t="s">
        <v>5350</v>
      </c>
      <c r="B1907" s="262" t="s">
        <v>5810</v>
      </c>
      <c r="C1907" s="263" t="s">
        <v>7005</v>
      </c>
      <c r="D1907" s="262" t="s">
        <v>5812</v>
      </c>
      <c r="E1907" s="262" t="s">
        <v>733</v>
      </c>
      <c r="F1907" s="264">
        <v>26</v>
      </c>
      <c r="G1907" s="265" t="s">
        <v>5813</v>
      </c>
      <c r="H1907" s="266">
        <v>1</v>
      </c>
      <c r="I1907" s="267"/>
      <c r="J1907" s="268"/>
    </row>
    <row r="1908" spans="1:10" ht="26.4" x14ac:dyDescent="0.25">
      <c r="A1908" s="255" t="s">
        <v>5351</v>
      </c>
      <c r="B1908" s="269" t="s">
        <v>5814</v>
      </c>
      <c r="C1908" s="270" t="s">
        <v>5854</v>
      </c>
      <c r="D1908" s="269" t="s">
        <v>5812</v>
      </c>
      <c r="E1908" s="269" t="s">
        <v>5567</v>
      </c>
      <c r="F1908" s="271" t="s">
        <v>5817</v>
      </c>
      <c r="G1908" s="272" t="s">
        <v>33</v>
      </c>
      <c r="H1908" s="273">
        <v>8.2199999999999995E-2</v>
      </c>
      <c r="I1908" s="274">
        <v>12.28</v>
      </c>
      <c r="J1908" s="275">
        <f>TRUNC(I1908*H1908,2)</f>
        <v>1</v>
      </c>
    </row>
    <row r="1909" spans="1:10" ht="26.4" x14ac:dyDescent="0.25">
      <c r="A1909" s="255" t="s">
        <v>5352</v>
      </c>
      <c r="B1909" s="269" t="s">
        <v>5814</v>
      </c>
      <c r="C1909" s="270" t="s">
        <v>5857</v>
      </c>
      <c r="D1909" s="269" t="s">
        <v>5812</v>
      </c>
      <c r="E1909" s="269" t="s">
        <v>5751</v>
      </c>
      <c r="F1909" s="271" t="s">
        <v>5817</v>
      </c>
      <c r="G1909" s="272" t="s">
        <v>33</v>
      </c>
      <c r="H1909" s="273">
        <v>0.32423096929824585</v>
      </c>
      <c r="I1909" s="274">
        <v>18.62</v>
      </c>
      <c r="J1909" s="275">
        <f>TRUNC(I1909*H1909,2)</f>
        <v>6.03</v>
      </c>
    </row>
    <row r="1910" spans="1:10" ht="26.4" x14ac:dyDescent="0.25">
      <c r="A1910" s="255" t="s">
        <v>5353</v>
      </c>
      <c r="B1910" s="269" t="s">
        <v>5814</v>
      </c>
      <c r="C1910" s="270" t="s">
        <v>7006</v>
      </c>
      <c r="D1910" s="269" t="s">
        <v>5812</v>
      </c>
      <c r="E1910" s="269" t="s">
        <v>7007</v>
      </c>
      <c r="F1910" s="271" t="s">
        <v>5822</v>
      </c>
      <c r="G1910" s="272" t="s">
        <v>5690</v>
      </c>
      <c r="H1910" s="273">
        <v>0.24</v>
      </c>
      <c r="I1910" s="274">
        <v>14.12</v>
      </c>
      <c r="J1910" s="275">
        <f>TRUNC(I1910*H1910,2)</f>
        <v>3.38</v>
      </c>
    </row>
    <row r="1911" spans="1:10" ht="13.8" x14ac:dyDescent="0.25">
      <c r="A1911" s="255" t="s">
        <v>5355</v>
      </c>
      <c r="B1911" s="276"/>
      <c r="C1911" s="276"/>
      <c r="D1911" s="276"/>
      <c r="E1911" s="276"/>
      <c r="F1911" s="276"/>
      <c r="G1911" s="276"/>
      <c r="H1911" s="277" t="s">
        <v>6038</v>
      </c>
      <c r="I1911" s="278">
        <v>0</v>
      </c>
      <c r="J1911" s="279">
        <f>SUM(J1907:J1910)</f>
        <v>10.41</v>
      </c>
    </row>
    <row r="1912" spans="1:10" ht="13.8" x14ac:dyDescent="0.25">
      <c r="A1912" s="255" t="s">
        <v>5356</v>
      </c>
      <c r="B1912" s="262"/>
      <c r="C1912" s="262"/>
      <c r="D1912" s="262"/>
      <c r="E1912" s="262"/>
      <c r="F1912" s="262"/>
      <c r="G1912" s="262"/>
      <c r="H1912" s="262"/>
      <c r="I1912" s="280"/>
      <c r="J1912" s="262"/>
    </row>
    <row r="1913" spans="1:10" ht="13.8" x14ac:dyDescent="0.25">
      <c r="A1913" s="255" t="s">
        <v>5357</v>
      </c>
      <c r="B1913" s="256" t="s">
        <v>7008</v>
      </c>
      <c r="C1913" s="257" t="s">
        <v>5802</v>
      </c>
      <c r="D1913" s="256" t="s">
        <v>5803</v>
      </c>
      <c r="E1913" s="256" t="s">
        <v>5804</v>
      </c>
      <c r="F1913" s="258" t="s">
        <v>5805</v>
      </c>
      <c r="G1913" s="259" t="s">
        <v>5806</v>
      </c>
      <c r="H1913" s="257" t="s">
        <v>5807</v>
      </c>
      <c r="I1913" s="260" t="s">
        <v>5808</v>
      </c>
      <c r="J1913" s="257" t="s">
        <v>5809</v>
      </c>
    </row>
    <row r="1914" spans="1:10" ht="26.4" x14ac:dyDescent="0.25">
      <c r="A1914" s="255" t="s">
        <v>5358</v>
      </c>
      <c r="B1914" s="262" t="s">
        <v>5810</v>
      </c>
      <c r="C1914" s="263" t="s">
        <v>7009</v>
      </c>
      <c r="D1914" s="262" t="s">
        <v>5812</v>
      </c>
      <c r="E1914" s="262" t="s">
        <v>738</v>
      </c>
      <c r="F1914" s="264">
        <v>27</v>
      </c>
      <c r="G1914" s="265" t="s">
        <v>5587</v>
      </c>
      <c r="H1914" s="266">
        <v>1</v>
      </c>
      <c r="I1914" s="267"/>
      <c r="J1914" s="268"/>
    </row>
    <row r="1915" spans="1:10" ht="26.4" x14ac:dyDescent="0.25">
      <c r="A1915" s="255" t="s">
        <v>5359</v>
      </c>
      <c r="B1915" s="269" t="s">
        <v>5814</v>
      </c>
      <c r="C1915" s="270" t="s">
        <v>5823</v>
      </c>
      <c r="D1915" s="269" t="s">
        <v>5812</v>
      </c>
      <c r="E1915" s="269" t="s">
        <v>5685</v>
      </c>
      <c r="F1915" s="271" t="s">
        <v>5822</v>
      </c>
      <c r="G1915" s="272" t="s">
        <v>5824</v>
      </c>
      <c r="H1915" s="273">
        <v>2.75E-2</v>
      </c>
      <c r="I1915" s="274">
        <v>144.93</v>
      </c>
      <c r="J1915" s="275">
        <f>TRUNC(I1915*H1915,2)</f>
        <v>3.98</v>
      </c>
    </row>
    <row r="1916" spans="1:10" ht="26.4" x14ac:dyDescent="0.25">
      <c r="A1916" s="255" t="s">
        <v>5360</v>
      </c>
      <c r="B1916" s="269" t="s">
        <v>5814</v>
      </c>
      <c r="C1916" s="270" t="s">
        <v>5825</v>
      </c>
      <c r="D1916" s="269" t="s">
        <v>5812</v>
      </c>
      <c r="E1916" s="269" t="s">
        <v>5597</v>
      </c>
      <c r="F1916" s="271" t="s">
        <v>5822</v>
      </c>
      <c r="G1916" s="272" t="s">
        <v>5824</v>
      </c>
      <c r="H1916" s="273">
        <v>1.4999999999999999E-2</v>
      </c>
      <c r="I1916" s="274">
        <v>111.96</v>
      </c>
      <c r="J1916" s="275">
        <f>TRUNC(I1916*H1916,2)</f>
        <v>1.67</v>
      </c>
    </row>
    <row r="1917" spans="1:10" ht="26.4" x14ac:dyDescent="0.25">
      <c r="A1917" s="255" t="s">
        <v>5361</v>
      </c>
      <c r="B1917" s="269" t="s">
        <v>5814</v>
      </c>
      <c r="C1917" s="270" t="s">
        <v>5858</v>
      </c>
      <c r="D1917" s="269" t="s">
        <v>5812</v>
      </c>
      <c r="E1917" s="269" t="s">
        <v>5596</v>
      </c>
      <c r="F1917" s="271" t="s">
        <v>5822</v>
      </c>
      <c r="G1917" s="272" t="s">
        <v>5824</v>
      </c>
      <c r="H1917" s="273">
        <v>1.4999999999999999E-2</v>
      </c>
      <c r="I1917" s="274">
        <v>113.9</v>
      </c>
      <c r="J1917" s="275">
        <f>TRUNC(I1917*H1917,2)</f>
        <v>1.7</v>
      </c>
    </row>
    <row r="1918" spans="1:10" ht="26.4" x14ac:dyDescent="0.25">
      <c r="A1918" s="255" t="s">
        <v>5362</v>
      </c>
      <c r="B1918" s="269" t="s">
        <v>5814</v>
      </c>
      <c r="C1918" s="270" t="s">
        <v>5861</v>
      </c>
      <c r="D1918" s="269" t="s">
        <v>5812</v>
      </c>
      <c r="E1918" s="269" t="s">
        <v>5589</v>
      </c>
      <c r="F1918" s="271" t="s">
        <v>5817</v>
      </c>
      <c r="G1918" s="272" t="s">
        <v>33</v>
      </c>
      <c r="H1918" s="273">
        <v>0.53239285714285678</v>
      </c>
      <c r="I1918" s="274">
        <v>18.62</v>
      </c>
      <c r="J1918" s="275">
        <f>TRUNC(I1918*H1918,2)</f>
        <v>9.91</v>
      </c>
    </row>
    <row r="1919" spans="1:10" ht="26.4" x14ac:dyDescent="0.25">
      <c r="A1919" s="255" t="s">
        <v>5363</v>
      </c>
      <c r="B1919" s="269" t="s">
        <v>5814</v>
      </c>
      <c r="C1919" s="270" t="s">
        <v>5862</v>
      </c>
      <c r="D1919" s="269" t="s">
        <v>5812</v>
      </c>
      <c r="E1919" s="269" t="s">
        <v>5558</v>
      </c>
      <c r="F1919" s="271" t="s">
        <v>5817</v>
      </c>
      <c r="G1919" s="272" t="s">
        <v>33</v>
      </c>
      <c r="H1919" s="273">
        <v>1.6855</v>
      </c>
      <c r="I1919" s="274">
        <v>11.13</v>
      </c>
      <c r="J1919" s="275">
        <f>TRUNC(I1919*H1919,2)</f>
        <v>18.75</v>
      </c>
    </row>
    <row r="1920" spans="1:10" ht="26.4" x14ac:dyDescent="0.25">
      <c r="A1920" s="255" t="s">
        <v>5364</v>
      </c>
      <c r="B1920" s="269" t="s">
        <v>5814</v>
      </c>
      <c r="C1920" s="270" t="s">
        <v>5869</v>
      </c>
      <c r="D1920" s="269" t="s">
        <v>5812</v>
      </c>
      <c r="E1920" s="269" t="s">
        <v>5599</v>
      </c>
      <c r="F1920" s="271" t="s">
        <v>5822</v>
      </c>
      <c r="G1920" s="272" t="s">
        <v>5564</v>
      </c>
      <c r="H1920" s="273">
        <v>12.1595</v>
      </c>
      <c r="I1920" s="274">
        <v>0.54</v>
      </c>
      <c r="J1920" s="275">
        <f>TRUNC(I1920*H1920,2)</f>
        <v>6.56</v>
      </c>
    </row>
    <row r="1921" spans="1:10" ht="26.4" x14ac:dyDescent="0.25">
      <c r="A1921" s="255" t="s">
        <v>5365</v>
      </c>
      <c r="B1921" s="269" t="s">
        <v>5814</v>
      </c>
      <c r="C1921" s="270" t="s">
        <v>5889</v>
      </c>
      <c r="D1921" s="269" t="s">
        <v>5812</v>
      </c>
      <c r="E1921" s="269" t="s">
        <v>5601</v>
      </c>
      <c r="F1921" s="271" t="s">
        <v>5822</v>
      </c>
      <c r="G1921" s="272" t="s">
        <v>5587</v>
      </c>
      <c r="H1921" s="273">
        <v>0.13070000000000001</v>
      </c>
      <c r="I1921" s="274">
        <v>12.24</v>
      </c>
      <c r="J1921" s="275">
        <f>TRUNC(I1921*H1921,2)</f>
        <v>1.59</v>
      </c>
    </row>
    <row r="1922" spans="1:10" ht="13.8" x14ac:dyDescent="0.25">
      <c r="A1922" s="255" t="s">
        <v>5367</v>
      </c>
      <c r="B1922" s="276"/>
      <c r="C1922" s="276"/>
      <c r="D1922" s="276"/>
      <c r="E1922" s="276"/>
      <c r="F1922" s="276"/>
      <c r="G1922" s="276"/>
      <c r="H1922" s="277" t="s">
        <v>6038</v>
      </c>
      <c r="I1922" s="278">
        <v>0</v>
      </c>
      <c r="J1922" s="279">
        <f>SUM(J1914:J1921)</f>
        <v>44.160000000000011</v>
      </c>
    </row>
    <row r="1923" spans="1:10" ht="13.8" x14ac:dyDescent="0.25">
      <c r="A1923" s="255" t="s">
        <v>5368</v>
      </c>
      <c r="B1923" s="262"/>
      <c r="C1923" s="262"/>
      <c r="D1923" s="262"/>
      <c r="E1923" s="262"/>
      <c r="F1923" s="262"/>
      <c r="G1923" s="262"/>
      <c r="H1923" s="262"/>
      <c r="I1923" s="280"/>
      <c r="J1923" s="262"/>
    </row>
    <row r="1924" spans="1:10" ht="13.8" x14ac:dyDescent="0.25">
      <c r="A1924" s="255" t="s">
        <v>5369</v>
      </c>
      <c r="B1924" s="256" t="s">
        <v>7010</v>
      </c>
      <c r="C1924" s="257" t="s">
        <v>5802</v>
      </c>
      <c r="D1924" s="256" t="s">
        <v>5803</v>
      </c>
      <c r="E1924" s="256" t="s">
        <v>5804</v>
      </c>
      <c r="F1924" s="258" t="s">
        <v>5805</v>
      </c>
      <c r="G1924" s="259" t="s">
        <v>5806</v>
      </c>
      <c r="H1924" s="257" t="s">
        <v>5807</v>
      </c>
      <c r="I1924" s="260" t="s">
        <v>5808</v>
      </c>
      <c r="J1924" s="257" t="s">
        <v>5809</v>
      </c>
    </row>
    <row r="1925" spans="1:10" ht="26.4" x14ac:dyDescent="0.25">
      <c r="A1925" s="255" t="s">
        <v>5370</v>
      </c>
      <c r="B1925" s="262" t="s">
        <v>5810</v>
      </c>
      <c r="C1925" s="263" t="s">
        <v>7011</v>
      </c>
      <c r="D1925" s="262" t="s">
        <v>5812</v>
      </c>
      <c r="E1925" s="262" t="s">
        <v>740</v>
      </c>
      <c r="F1925" s="264">
        <v>18</v>
      </c>
      <c r="G1925" s="265" t="s">
        <v>123</v>
      </c>
      <c r="H1925" s="266">
        <v>1</v>
      </c>
      <c r="I1925" s="267"/>
      <c r="J1925" s="268"/>
    </row>
    <row r="1926" spans="1:10" ht="26.4" x14ac:dyDescent="0.25">
      <c r="A1926" s="255" t="s">
        <v>5371</v>
      </c>
      <c r="B1926" s="269" t="s">
        <v>5814</v>
      </c>
      <c r="C1926" s="270" t="s">
        <v>5819</v>
      </c>
      <c r="D1926" s="269" t="s">
        <v>5812</v>
      </c>
      <c r="E1926" s="269" t="s">
        <v>5637</v>
      </c>
      <c r="F1926" s="271" t="s">
        <v>5817</v>
      </c>
      <c r="G1926" s="272" t="s">
        <v>33</v>
      </c>
      <c r="H1926" s="273">
        <v>0.1333</v>
      </c>
      <c r="I1926" s="274">
        <v>18.91</v>
      </c>
      <c r="J1926" s="275">
        <f>TRUNC(I1926*H1926,2)</f>
        <v>2.52</v>
      </c>
    </row>
    <row r="1927" spans="1:10" ht="26.4" x14ac:dyDescent="0.25">
      <c r="A1927" s="255" t="s">
        <v>5372</v>
      </c>
      <c r="B1927" s="269" t="s">
        <v>5814</v>
      </c>
      <c r="C1927" s="270" t="s">
        <v>6640</v>
      </c>
      <c r="D1927" s="269" t="s">
        <v>5812</v>
      </c>
      <c r="E1927" s="269" t="s">
        <v>5644</v>
      </c>
      <c r="F1927" s="271" t="s">
        <v>5822</v>
      </c>
      <c r="G1927" s="272" t="s">
        <v>5573</v>
      </c>
      <c r="H1927" s="273">
        <v>5.1700000000000003E-2</v>
      </c>
      <c r="I1927" s="274">
        <v>10.42</v>
      </c>
      <c r="J1927" s="275">
        <f>TRUNC(I1927*H1927,2)</f>
        <v>0.53</v>
      </c>
    </row>
    <row r="1928" spans="1:10" ht="26.4" x14ac:dyDescent="0.25">
      <c r="A1928" s="255" t="s">
        <v>5373</v>
      </c>
      <c r="B1928" s="269" t="s">
        <v>5814</v>
      </c>
      <c r="C1928" s="270" t="s">
        <v>6644</v>
      </c>
      <c r="D1928" s="269" t="s">
        <v>5812</v>
      </c>
      <c r="E1928" s="269" t="s">
        <v>5641</v>
      </c>
      <c r="F1928" s="271" t="s">
        <v>5822</v>
      </c>
      <c r="G1928" s="272" t="s">
        <v>5564</v>
      </c>
      <c r="H1928" s="273">
        <v>2.5100000000000001E-2</v>
      </c>
      <c r="I1928" s="274">
        <v>21.6</v>
      </c>
      <c r="J1928" s="275">
        <f>TRUNC(I1928*H1928,2)</f>
        <v>0.54</v>
      </c>
    </row>
    <row r="1929" spans="1:10" ht="26.4" x14ac:dyDescent="0.25">
      <c r="A1929" s="255" t="s">
        <v>5374</v>
      </c>
      <c r="B1929" s="269" t="s">
        <v>5814</v>
      </c>
      <c r="C1929" s="270" t="s">
        <v>6889</v>
      </c>
      <c r="D1929" s="269" t="s">
        <v>5812</v>
      </c>
      <c r="E1929" s="269" t="s">
        <v>5784</v>
      </c>
      <c r="F1929" s="271" t="s">
        <v>5822</v>
      </c>
      <c r="G1929" s="272" t="s">
        <v>5573</v>
      </c>
      <c r="H1929" s="273">
        <v>2.4</v>
      </c>
      <c r="I1929" s="274">
        <v>0.56000000000000005</v>
      </c>
      <c r="J1929" s="275">
        <f>TRUNC(I1929*H1929,2)</f>
        <v>1.34</v>
      </c>
    </row>
    <row r="1930" spans="1:10" ht="26.4" x14ac:dyDescent="0.25">
      <c r="A1930" s="255" t="s">
        <v>5375</v>
      </c>
      <c r="B1930" s="269" t="s">
        <v>5814</v>
      </c>
      <c r="C1930" s="270" t="s">
        <v>6649</v>
      </c>
      <c r="D1930" s="269" t="s">
        <v>5812</v>
      </c>
      <c r="E1930" s="269" t="s">
        <v>5640</v>
      </c>
      <c r="F1930" s="271" t="s">
        <v>5822</v>
      </c>
      <c r="G1930" s="272" t="s">
        <v>5564</v>
      </c>
      <c r="H1930" s="273">
        <v>0.11899999999999999</v>
      </c>
      <c r="I1930" s="274">
        <v>27.99</v>
      </c>
      <c r="J1930" s="275">
        <f>TRUNC(I1930*H1930,2)</f>
        <v>3.33</v>
      </c>
    </row>
    <row r="1931" spans="1:10" ht="26.4" x14ac:dyDescent="0.25">
      <c r="A1931" s="255" t="s">
        <v>5376</v>
      </c>
      <c r="B1931" s="269" t="s">
        <v>5814</v>
      </c>
      <c r="C1931" s="270" t="s">
        <v>7012</v>
      </c>
      <c r="D1931" s="269" t="s">
        <v>5812</v>
      </c>
      <c r="E1931" s="269" t="s">
        <v>7013</v>
      </c>
      <c r="F1931" s="271" t="s">
        <v>5822</v>
      </c>
      <c r="G1931" s="272" t="s">
        <v>5564</v>
      </c>
      <c r="H1931" s="273">
        <v>11.27293377777778</v>
      </c>
      <c r="I1931" s="274">
        <v>9.5399999999999991</v>
      </c>
      <c r="J1931" s="275">
        <f>TRUNC(I1931*H1931,2)</f>
        <v>107.54</v>
      </c>
    </row>
    <row r="1932" spans="1:10" ht="26.4" x14ac:dyDescent="0.25">
      <c r="A1932" s="255" t="s">
        <v>5377</v>
      </c>
      <c r="B1932" s="269" t="s">
        <v>5814</v>
      </c>
      <c r="C1932" s="270" t="s">
        <v>6648</v>
      </c>
      <c r="D1932" s="269" t="s">
        <v>5812</v>
      </c>
      <c r="E1932" s="269" t="s">
        <v>5642</v>
      </c>
      <c r="F1932" s="271" t="s">
        <v>5822</v>
      </c>
      <c r="G1932" s="272" t="s">
        <v>5573</v>
      </c>
      <c r="H1932" s="273">
        <v>0.14879999999999999</v>
      </c>
      <c r="I1932" s="274">
        <v>2.3199999999999998</v>
      </c>
      <c r="J1932" s="275">
        <f>TRUNC(I1932*H1932,2)</f>
        <v>0.34</v>
      </c>
    </row>
    <row r="1933" spans="1:10" ht="26.4" x14ac:dyDescent="0.25">
      <c r="A1933" s="255" t="s">
        <v>5378</v>
      </c>
      <c r="B1933" s="269" t="s">
        <v>5814</v>
      </c>
      <c r="C1933" s="270" t="s">
        <v>5862</v>
      </c>
      <c r="D1933" s="269" t="s">
        <v>5812</v>
      </c>
      <c r="E1933" s="269" t="s">
        <v>5558</v>
      </c>
      <c r="F1933" s="271" t="s">
        <v>5817</v>
      </c>
      <c r="G1933" s="272" t="s">
        <v>33</v>
      </c>
      <c r="H1933" s="273">
        <v>0.1333</v>
      </c>
      <c r="I1933" s="274">
        <v>11.13</v>
      </c>
      <c r="J1933" s="275">
        <f>TRUNC(I1933*H1933,2)</f>
        <v>1.48</v>
      </c>
    </row>
    <row r="1934" spans="1:10" ht="26.4" x14ac:dyDescent="0.25">
      <c r="A1934" s="255" t="s">
        <v>5379</v>
      </c>
      <c r="B1934" s="269" t="s">
        <v>5814</v>
      </c>
      <c r="C1934" s="270" t="s">
        <v>7014</v>
      </c>
      <c r="D1934" s="269" t="s">
        <v>5812</v>
      </c>
      <c r="E1934" s="269" t="s">
        <v>7015</v>
      </c>
      <c r="F1934" s="271" t="s">
        <v>5822</v>
      </c>
      <c r="G1934" s="272" t="s">
        <v>5564</v>
      </c>
      <c r="H1934" s="273">
        <v>4.1167999999999996</v>
      </c>
      <c r="I1934" s="274">
        <v>7.23</v>
      </c>
      <c r="J1934" s="275">
        <f>TRUNC(I1934*H1934,2)</f>
        <v>29.76</v>
      </c>
    </row>
    <row r="1935" spans="1:10" ht="26.4" x14ac:dyDescent="0.25">
      <c r="A1935" s="255" t="s">
        <v>5380</v>
      </c>
      <c r="B1935" s="269" t="s">
        <v>5814</v>
      </c>
      <c r="C1935" s="270" t="s">
        <v>6641</v>
      </c>
      <c r="D1935" s="269" t="s">
        <v>5812</v>
      </c>
      <c r="E1935" s="269" t="s">
        <v>5643</v>
      </c>
      <c r="F1935" s="271" t="s">
        <v>5822</v>
      </c>
      <c r="G1935" s="272" t="s">
        <v>5573</v>
      </c>
      <c r="H1935" s="273">
        <v>2.98E-2</v>
      </c>
      <c r="I1935" s="274">
        <v>13.3</v>
      </c>
      <c r="J1935" s="275">
        <f>TRUNC(I1935*H1935,2)</f>
        <v>0.39</v>
      </c>
    </row>
    <row r="1936" spans="1:10" ht="26.4" x14ac:dyDescent="0.25">
      <c r="A1936" s="255" t="s">
        <v>5381</v>
      </c>
      <c r="B1936" s="269" t="s">
        <v>5814</v>
      </c>
      <c r="C1936" s="270" t="s">
        <v>7016</v>
      </c>
      <c r="D1936" s="269" t="s">
        <v>5812</v>
      </c>
      <c r="E1936" s="269" t="s">
        <v>5645</v>
      </c>
      <c r="F1936" s="271" t="s">
        <v>5822</v>
      </c>
      <c r="G1936" s="272" t="s">
        <v>5573</v>
      </c>
      <c r="H1936" s="273">
        <v>1</v>
      </c>
      <c r="I1936" s="274">
        <v>57.58</v>
      </c>
      <c r="J1936" s="275">
        <f>TRUNC(I1936*H1936,2)</f>
        <v>57.58</v>
      </c>
    </row>
    <row r="1937" spans="1:10" ht="13.8" x14ac:dyDescent="0.25">
      <c r="A1937" s="255" t="s">
        <v>5383</v>
      </c>
      <c r="B1937" s="276"/>
      <c r="C1937" s="276"/>
      <c r="D1937" s="276"/>
      <c r="E1937" s="276"/>
      <c r="F1937" s="276"/>
      <c r="G1937" s="276"/>
      <c r="H1937" s="277" t="s">
        <v>6038</v>
      </c>
      <c r="I1937" s="278">
        <v>0</v>
      </c>
      <c r="J1937" s="279">
        <f>SUM(J1925:J1936)</f>
        <v>205.35000000000002</v>
      </c>
    </row>
    <row r="1938" spans="1:10" ht="13.8" x14ac:dyDescent="0.25">
      <c r="A1938" s="255" t="s">
        <v>5384</v>
      </c>
      <c r="B1938" s="262"/>
      <c r="C1938" s="262"/>
      <c r="D1938" s="262"/>
      <c r="E1938" s="262"/>
      <c r="F1938" s="262"/>
      <c r="G1938" s="262"/>
      <c r="H1938" s="262"/>
      <c r="I1938" s="280"/>
      <c r="J1938" s="262"/>
    </row>
    <row r="1939" spans="1:10" ht="13.8" x14ac:dyDescent="0.25">
      <c r="A1939" s="255" t="s">
        <v>5385</v>
      </c>
      <c r="B1939" s="256" t="s">
        <v>7017</v>
      </c>
      <c r="C1939" s="257" t="s">
        <v>5802</v>
      </c>
      <c r="D1939" s="256" t="s">
        <v>5803</v>
      </c>
      <c r="E1939" s="256" t="s">
        <v>5804</v>
      </c>
      <c r="F1939" s="258" t="s">
        <v>5805</v>
      </c>
      <c r="G1939" s="259" t="s">
        <v>5806</v>
      </c>
      <c r="H1939" s="257" t="s">
        <v>5807</v>
      </c>
      <c r="I1939" s="260" t="s">
        <v>5808</v>
      </c>
      <c r="J1939" s="257" t="s">
        <v>5809</v>
      </c>
    </row>
    <row r="1940" spans="1:10" ht="26.4" x14ac:dyDescent="0.25">
      <c r="A1940" s="255" t="s">
        <v>5386</v>
      </c>
      <c r="B1940" s="262" t="s">
        <v>5810</v>
      </c>
      <c r="C1940" s="263" t="s">
        <v>7018</v>
      </c>
      <c r="D1940" s="262" t="s">
        <v>5812</v>
      </c>
      <c r="E1940" s="262" t="s">
        <v>742</v>
      </c>
      <c r="F1940" s="264">
        <v>27</v>
      </c>
      <c r="G1940" s="265" t="s">
        <v>639</v>
      </c>
      <c r="H1940" s="266">
        <v>1</v>
      </c>
      <c r="I1940" s="267"/>
      <c r="J1940" s="268"/>
    </row>
    <row r="1941" spans="1:10" ht="26.4" x14ac:dyDescent="0.25">
      <c r="A1941" s="255" t="s">
        <v>5387</v>
      </c>
      <c r="B1941" s="269" t="s">
        <v>5814</v>
      </c>
      <c r="C1941" s="270" t="s">
        <v>5823</v>
      </c>
      <c r="D1941" s="269" t="s">
        <v>5812</v>
      </c>
      <c r="E1941" s="269" t="s">
        <v>5685</v>
      </c>
      <c r="F1941" s="271" t="s">
        <v>5822</v>
      </c>
      <c r="G1941" s="272" t="s">
        <v>5824</v>
      </c>
      <c r="H1941" s="273">
        <v>9.3399999999999997E-2</v>
      </c>
      <c r="I1941" s="274">
        <v>144.93</v>
      </c>
      <c r="J1941" s="275">
        <f>TRUNC(I1941*H1941,2)</f>
        <v>13.53</v>
      </c>
    </row>
    <row r="1942" spans="1:10" ht="26.4" x14ac:dyDescent="0.25">
      <c r="A1942" s="255" t="s">
        <v>5388</v>
      </c>
      <c r="B1942" s="269" t="s">
        <v>5814</v>
      </c>
      <c r="C1942" s="270" t="s">
        <v>6640</v>
      </c>
      <c r="D1942" s="269" t="s">
        <v>5812</v>
      </c>
      <c r="E1942" s="269" t="s">
        <v>5644</v>
      </c>
      <c r="F1942" s="271" t="s">
        <v>5822</v>
      </c>
      <c r="G1942" s="272" t="s">
        <v>5573</v>
      </c>
      <c r="H1942" s="273">
        <v>7.2800000000000004E-2</v>
      </c>
      <c r="I1942" s="274">
        <v>10.42</v>
      </c>
      <c r="J1942" s="275">
        <f>TRUNC(I1942*H1942,2)</f>
        <v>0.75</v>
      </c>
    </row>
    <row r="1943" spans="1:10" ht="26.4" x14ac:dyDescent="0.25">
      <c r="A1943" s="255" t="s">
        <v>5389</v>
      </c>
      <c r="B1943" s="269" t="s">
        <v>5814</v>
      </c>
      <c r="C1943" s="270" t="s">
        <v>6644</v>
      </c>
      <c r="D1943" s="269" t="s">
        <v>5812</v>
      </c>
      <c r="E1943" s="269" t="s">
        <v>5641</v>
      </c>
      <c r="F1943" s="271" t="s">
        <v>5822</v>
      </c>
      <c r="G1943" s="272" t="s">
        <v>5564</v>
      </c>
      <c r="H1943" s="273">
        <v>2.4E-2</v>
      </c>
      <c r="I1943" s="274">
        <v>21.6</v>
      </c>
      <c r="J1943" s="275">
        <f>TRUNC(I1943*H1943,2)</f>
        <v>0.51</v>
      </c>
    </row>
    <row r="1944" spans="1:10" ht="26.4" x14ac:dyDescent="0.25">
      <c r="A1944" s="255" t="s">
        <v>5390</v>
      </c>
      <c r="B1944" s="269" t="s">
        <v>5814</v>
      </c>
      <c r="C1944" s="270" t="s">
        <v>7019</v>
      </c>
      <c r="D1944" s="269" t="s">
        <v>5812</v>
      </c>
      <c r="E1944" s="269" t="s">
        <v>5645</v>
      </c>
      <c r="F1944" s="271" t="s">
        <v>5822</v>
      </c>
      <c r="G1944" s="272" t="s">
        <v>5573</v>
      </c>
      <c r="H1944" s="273">
        <v>1</v>
      </c>
      <c r="I1944" s="274">
        <v>571.25</v>
      </c>
      <c r="J1944" s="275">
        <f>TRUNC(I1944*H1944,2)</f>
        <v>571.25</v>
      </c>
    </row>
    <row r="1945" spans="1:10" ht="26.4" x14ac:dyDescent="0.25">
      <c r="A1945" s="255" t="s">
        <v>5391</v>
      </c>
      <c r="B1945" s="269" t="s">
        <v>5814</v>
      </c>
      <c r="C1945" s="270" t="s">
        <v>6649</v>
      </c>
      <c r="D1945" s="269" t="s">
        <v>5812</v>
      </c>
      <c r="E1945" s="269" t="s">
        <v>5640</v>
      </c>
      <c r="F1945" s="271" t="s">
        <v>5822</v>
      </c>
      <c r="G1945" s="272" t="s">
        <v>5564</v>
      </c>
      <c r="H1945" s="273">
        <v>0.4</v>
      </c>
      <c r="I1945" s="274">
        <v>27.99</v>
      </c>
      <c r="J1945" s="275">
        <f>TRUNC(I1945*H1945,2)</f>
        <v>11.19</v>
      </c>
    </row>
    <row r="1946" spans="1:10" ht="26.4" x14ac:dyDescent="0.25">
      <c r="A1946" s="255" t="s">
        <v>5392</v>
      </c>
      <c r="B1946" s="269" t="s">
        <v>5814</v>
      </c>
      <c r="C1946" s="270" t="s">
        <v>5854</v>
      </c>
      <c r="D1946" s="269" t="s">
        <v>5812</v>
      </c>
      <c r="E1946" s="269" t="s">
        <v>5567</v>
      </c>
      <c r="F1946" s="271" t="s">
        <v>5817</v>
      </c>
      <c r="G1946" s="272" t="s">
        <v>33</v>
      </c>
      <c r="H1946" s="273">
        <v>0.63449999999999995</v>
      </c>
      <c r="I1946" s="274">
        <v>12.28</v>
      </c>
      <c r="J1946" s="275">
        <f>TRUNC(I1946*H1946,2)</f>
        <v>7.79</v>
      </c>
    </row>
    <row r="1947" spans="1:10" ht="26.4" x14ac:dyDescent="0.25">
      <c r="A1947" s="255" t="s">
        <v>5393</v>
      </c>
      <c r="B1947" s="269" t="s">
        <v>5814</v>
      </c>
      <c r="C1947" s="270" t="s">
        <v>5857</v>
      </c>
      <c r="D1947" s="269" t="s">
        <v>5812</v>
      </c>
      <c r="E1947" s="269" t="s">
        <v>5751</v>
      </c>
      <c r="F1947" s="271" t="s">
        <v>5817</v>
      </c>
      <c r="G1947" s="272" t="s">
        <v>33</v>
      </c>
      <c r="H1947" s="273">
        <v>1.6780999999999999</v>
      </c>
      <c r="I1947" s="274">
        <v>18.62</v>
      </c>
      <c r="J1947" s="275">
        <f>TRUNC(I1947*H1947,2)</f>
        <v>31.24</v>
      </c>
    </row>
    <row r="1948" spans="1:10" ht="26.4" x14ac:dyDescent="0.25">
      <c r="A1948" s="255" t="s">
        <v>5394</v>
      </c>
      <c r="B1948" s="269" t="s">
        <v>5814</v>
      </c>
      <c r="C1948" s="270" t="s">
        <v>6444</v>
      </c>
      <c r="D1948" s="269" t="s">
        <v>5812</v>
      </c>
      <c r="E1948" s="269" t="s">
        <v>6445</v>
      </c>
      <c r="F1948" s="271" t="s">
        <v>5822</v>
      </c>
      <c r="G1948" s="272" t="s">
        <v>5824</v>
      </c>
      <c r="H1948" s="273">
        <v>5.79E-2</v>
      </c>
      <c r="I1948" s="274">
        <v>121.96</v>
      </c>
      <c r="J1948" s="275">
        <f>TRUNC(I1948*H1948,2)</f>
        <v>7.06</v>
      </c>
    </row>
    <row r="1949" spans="1:10" ht="26.4" x14ac:dyDescent="0.25">
      <c r="A1949" s="255" t="s">
        <v>5395</v>
      </c>
      <c r="B1949" s="269" t="s">
        <v>5814</v>
      </c>
      <c r="C1949" s="270" t="s">
        <v>5858</v>
      </c>
      <c r="D1949" s="269" t="s">
        <v>5812</v>
      </c>
      <c r="E1949" s="269" t="s">
        <v>5596</v>
      </c>
      <c r="F1949" s="271" t="s">
        <v>5822</v>
      </c>
      <c r="G1949" s="272" t="s">
        <v>5824</v>
      </c>
      <c r="H1949" s="273">
        <v>5.79E-2</v>
      </c>
      <c r="I1949" s="274">
        <v>113.9</v>
      </c>
      <c r="J1949" s="275">
        <f>TRUNC(I1949*H1949,2)</f>
        <v>6.59</v>
      </c>
    </row>
    <row r="1950" spans="1:10" ht="26.4" x14ac:dyDescent="0.25">
      <c r="A1950" s="255" t="s">
        <v>5396</v>
      </c>
      <c r="B1950" s="269" t="s">
        <v>5814</v>
      </c>
      <c r="C1950" s="270" t="s">
        <v>7020</v>
      </c>
      <c r="D1950" s="269" t="s">
        <v>5812</v>
      </c>
      <c r="E1950" s="269" t="s">
        <v>7021</v>
      </c>
      <c r="F1950" s="271" t="s">
        <v>5822</v>
      </c>
      <c r="G1950" s="272" t="s">
        <v>5690</v>
      </c>
      <c r="H1950" s="273">
        <v>1.2800000000000001E-2</v>
      </c>
      <c r="I1950" s="274">
        <v>21.52</v>
      </c>
      <c r="J1950" s="275">
        <f>TRUNC(I1950*H1950,2)</f>
        <v>0.27</v>
      </c>
    </row>
    <row r="1951" spans="1:10" ht="26.4" x14ac:dyDescent="0.25">
      <c r="A1951" s="255" t="s">
        <v>5397</v>
      </c>
      <c r="B1951" s="269" t="s">
        <v>5814</v>
      </c>
      <c r="C1951" s="270" t="s">
        <v>6648</v>
      </c>
      <c r="D1951" s="269" t="s">
        <v>5812</v>
      </c>
      <c r="E1951" s="269" t="s">
        <v>5642</v>
      </c>
      <c r="F1951" s="271" t="s">
        <v>5822</v>
      </c>
      <c r="G1951" s="272" t="s">
        <v>5573</v>
      </c>
      <c r="H1951" s="273">
        <v>0.41760000000000003</v>
      </c>
      <c r="I1951" s="274">
        <v>2.3199999999999998</v>
      </c>
      <c r="J1951" s="275">
        <f>TRUNC(I1951*H1951,2)</f>
        <v>0.96</v>
      </c>
    </row>
    <row r="1952" spans="1:10" ht="26.4" x14ac:dyDescent="0.25">
      <c r="A1952" s="255" t="s">
        <v>5398</v>
      </c>
      <c r="B1952" s="269" t="s">
        <v>5814</v>
      </c>
      <c r="C1952" s="270" t="s">
        <v>5861</v>
      </c>
      <c r="D1952" s="269" t="s">
        <v>5812</v>
      </c>
      <c r="E1952" s="269" t="s">
        <v>5589</v>
      </c>
      <c r="F1952" s="271" t="s">
        <v>5817</v>
      </c>
      <c r="G1952" s="272" t="s">
        <v>33</v>
      </c>
      <c r="H1952" s="273">
        <v>1.5559000000000001</v>
      </c>
      <c r="I1952" s="274">
        <v>18.62</v>
      </c>
      <c r="J1952" s="275">
        <f>TRUNC(I1952*H1952,2)</f>
        <v>28.97</v>
      </c>
    </row>
    <row r="1953" spans="1:10" ht="26.4" x14ac:dyDescent="0.25">
      <c r="A1953" s="255" t="s">
        <v>5399</v>
      </c>
      <c r="B1953" s="269" t="s">
        <v>5814</v>
      </c>
      <c r="C1953" s="270" t="s">
        <v>5862</v>
      </c>
      <c r="D1953" s="269" t="s">
        <v>5812</v>
      </c>
      <c r="E1953" s="269" t="s">
        <v>5558</v>
      </c>
      <c r="F1953" s="271" t="s">
        <v>5817</v>
      </c>
      <c r="G1953" s="272" t="s">
        <v>33</v>
      </c>
      <c r="H1953" s="273">
        <v>1.5559000000000001</v>
      </c>
      <c r="I1953" s="274">
        <v>11.13</v>
      </c>
      <c r="J1953" s="275">
        <f>TRUNC(I1953*H1953,2)</f>
        <v>17.309999999999999</v>
      </c>
    </row>
    <row r="1954" spans="1:10" ht="26.4" x14ac:dyDescent="0.25">
      <c r="A1954" s="255" t="s">
        <v>5400</v>
      </c>
      <c r="B1954" s="269" t="s">
        <v>5814</v>
      </c>
      <c r="C1954" s="270" t="s">
        <v>5869</v>
      </c>
      <c r="D1954" s="269" t="s">
        <v>5812</v>
      </c>
      <c r="E1954" s="269" t="s">
        <v>5599</v>
      </c>
      <c r="F1954" s="271" t="s">
        <v>5822</v>
      </c>
      <c r="G1954" s="272" t="s">
        <v>5564</v>
      </c>
      <c r="H1954" s="273">
        <v>26.4</v>
      </c>
      <c r="I1954" s="274">
        <v>0.54</v>
      </c>
      <c r="J1954" s="275">
        <f>TRUNC(I1954*H1954,2)</f>
        <v>14.25</v>
      </c>
    </row>
    <row r="1955" spans="1:10" ht="39.6" x14ac:dyDescent="0.25">
      <c r="A1955" s="255" t="s">
        <v>5401</v>
      </c>
      <c r="B1955" s="269" t="s">
        <v>5814</v>
      </c>
      <c r="C1955" s="270" t="s">
        <v>5872</v>
      </c>
      <c r="D1955" s="269" t="s">
        <v>5812</v>
      </c>
      <c r="E1955" s="269" t="s">
        <v>5759</v>
      </c>
      <c r="F1955" s="271" t="s">
        <v>5822</v>
      </c>
      <c r="G1955" s="272" t="s">
        <v>5573</v>
      </c>
      <c r="H1955" s="273">
        <v>1.8599999999999998E-2</v>
      </c>
      <c r="I1955" s="274">
        <v>2.41</v>
      </c>
      <c r="J1955" s="275">
        <f>TRUNC(I1955*H1955,2)</f>
        <v>0.04</v>
      </c>
    </row>
    <row r="1956" spans="1:10" ht="26.4" x14ac:dyDescent="0.25">
      <c r="A1956" s="255" t="s">
        <v>5402</v>
      </c>
      <c r="B1956" s="269" t="s">
        <v>5814</v>
      </c>
      <c r="C1956" s="270" t="s">
        <v>5873</v>
      </c>
      <c r="D1956" s="269" t="s">
        <v>5812</v>
      </c>
      <c r="E1956" s="269" t="s">
        <v>5758</v>
      </c>
      <c r="F1956" s="271" t="s">
        <v>5822</v>
      </c>
      <c r="G1956" s="272" t="s">
        <v>5690</v>
      </c>
      <c r="H1956" s="273">
        <v>0.16589999999999999</v>
      </c>
      <c r="I1956" s="274">
        <v>17.690000000000001</v>
      </c>
      <c r="J1956" s="275">
        <f>TRUNC(I1956*H1956,2)</f>
        <v>2.93</v>
      </c>
    </row>
    <row r="1957" spans="1:10" ht="26.4" x14ac:dyDescent="0.25">
      <c r="A1957" s="255" t="s">
        <v>5403</v>
      </c>
      <c r="B1957" s="269" t="s">
        <v>5814</v>
      </c>
      <c r="C1957" s="270" t="s">
        <v>6641</v>
      </c>
      <c r="D1957" s="269" t="s">
        <v>5812</v>
      </c>
      <c r="E1957" s="269" t="s">
        <v>5643</v>
      </c>
      <c r="F1957" s="271" t="s">
        <v>5822</v>
      </c>
      <c r="G1957" s="272" t="s">
        <v>5573</v>
      </c>
      <c r="H1957" s="273">
        <v>0.05</v>
      </c>
      <c r="I1957" s="274">
        <v>13.3</v>
      </c>
      <c r="J1957" s="275">
        <f>TRUNC(I1957*H1957,2)</f>
        <v>0.66</v>
      </c>
    </row>
    <row r="1958" spans="1:10" ht="26.4" x14ac:dyDescent="0.25">
      <c r="A1958" s="255" t="s">
        <v>5404</v>
      </c>
      <c r="B1958" s="269" t="s">
        <v>5814</v>
      </c>
      <c r="C1958" s="270" t="s">
        <v>7022</v>
      </c>
      <c r="D1958" s="269" t="s">
        <v>5812</v>
      </c>
      <c r="E1958" s="269" t="s">
        <v>7023</v>
      </c>
      <c r="F1958" s="271" t="s">
        <v>5822</v>
      </c>
      <c r="G1958" s="272" t="s">
        <v>5690</v>
      </c>
      <c r="H1958" s="273">
        <v>0.1285</v>
      </c>
      <c r="I1958" s="274">
        <v>41.12</v>
      </c>
      <c r="J1958" s="275">
        <f>TRUNC(I1958*H1958,2)</f>
        <v>5.28</v>
      </c>
    </row>
    <row r="1959" spans="1:10" ht="26.4" x14ac:dyDescent="0.25">
      <c r="A1959" s="255" t="s">
        <v>5405</v>
      </c>
      <c r="B1959" s="269" t="s">
        <v>5814</v>
      </c>
      <c r="C1959" s="270" t="s">
        <v>5896</v>
      </c>
      <c r="D1959" s="269" t="s">
        <v>5812</v>
      </c>
      <c r="E1959" s="269" t="s">
        <v>5757</v>
      </c>
      <c r="F1959" s="271" t="s">
        <v>5822</v>
      </c>
      <c r="G1959" s="272" t="s">
        <v>5690</v>
      </c>
      <c r="H1959" s="273">
        <v>0.25290000000000001</v>
      </c>
      <c r="I1959" s="274">
        <v>29.75</v>
      </c>
      <c r="J1959" s="275">
        <f>TRUNC(I1959*H1959,2)</f>
        <v>7.52</v>
      </c>
    </row>
    <row r="1960" spans="1:10" ht="26.4" x14ac:dyDescent="0.25">
      <c r="A1960" s="255" t="s">
        <v>5406</v>
      </c>
      <c r="B1960" s="269" t="s">
        <v>5814</v>
      </c>
      <c r="C1960" s="270" t="s">
        <v>7003</v>
      </c>
      <c r="D1960" s="269" t="s">
        <v>5812</v>
      </c>
      <c r="E1960" s="269" t="s">
        <v>5755</v>
      </c>
      <c r="F1960" s="271" t="s">
        <v>5822</v>
      </c>
      <c r="G1960" s="272" t="s">
        <v>5690</v>
      </c>
      <c r="H1960" s="273">
        <v>0.2984</v>
      </c>
      <c r="I1960" s="274">
        <v>34.58</v>
      </c>
      <c r="J1960" s="275">
        <f>TRUNC(I1960*H1960,2)</f>
        <v>10.31</v>
      </c>
    </row>
    <row r="1961" spans="1:10" ht="26.4" x14ac:dyDescent="0.25">
      <c r="A1961" s="255" t="s">
        <v>5407</v>
      </c>
      <c r="B1961" s="269" t="s">
        <v>5814</v>
      </c>
      <c r="C1961" s="270" t="s">
        <v>7024</v>
      </c>
      <c r="D1961" s="269" t="s">
        <v>5812</v>
      </c>
      <c r="E1961" s="269" t="s">
        <v>7025</v>
      </c>
      <c r="F1961" s="271" t="s">
        <v>5822</v>
      </c>
      <c r="G1961" s="272" t="s">
        <v>5587</v>
      </c>
      <c r="H1961" s="273">
        <v>18</v>
      </c>
      <c r="I1961" s="274">
        <v>78.311683521923626</v>
      </c>
      <c r="J1961" s="275">
        <f>TRUNC(I1961*H1961,2)</f>
        <v>1409.61</v>
      </c>
    </row>
    <row r="1962" spans="1:10" ht="13.8" x14ac:dyDescent="0.25">
      <c r="A1962" s="255" t="s">
        <v>5409</v>
      </c>
      <c r="B1962" s="276"/>
      <c r="C1962" s="276"/>
      <c r="D1962" s="276"/>
      <c r="E1962" s="276"/>
      <c r="F1962" s="276"/>
      <c r="G1962" s="276"/>
      <c r="H1962" s="277" t="s">
        <v>6038</v>
      </c>
      <c r="I1962" s="278">
        <v>0</v>
      </c>
      <c r="J1962" s="279">
        <f>SUM(J1940:J1961)</f>
        <v>2148.0199999999995</v>
      </c>
    </row>
    <row r="1963" spans="1:10" ht="13.8" x14ac:dyDescent="0.25">
      <c r="A1963" s="255" t="s">
        <v>5410</v>
      </c>
      <c r="B1963" s="262"/>
      <c r="C1963" s="262"/>
      <c r="D1963" s="262"/>
      <c r="E1963" s="262"/>
      <c r="F1963" s="262"/>
      <c r="G1963" s="262"/>
      <c r="H1963" s="262"/>
      <c r="I1963" s="280"/>
      <c r="J1963" s="262"/>
    </row>
    <row r="1964" spans="1:10" ht="13.8" x14ac:dyDescent="0.25">
      <c r="A1964" s="255" t="s">
        <v>5411</v>
      </c>
      <c r="B1964" s="256" t="s">
        <v>7026</v>
      </c>
      <c r="C1964" s="257" t="s">
        <v>5802</v>
      </c>
      <c r="D1964" s="256" t="s">
        <v>5803</v>
      </c>
      <c r="E1964" s="256" t="s">
        <v>5804</v>
      </c>
      <c r="F1964" s="258" t="s">
        <v>5805</v>
      </c>
      <c r="G1964" s="259" t="s">
        <v>5806</v>
      </c>
      <c r="H1964" s="257" t="s">
        <v>5807</v>
      </c>
      <c r="I1964" s="260" t="s">
        <v>5808</v>
      </c>
      <c r="J1964" s="257" t="s">
        <v>5809</v>
      </c>
    </row>
    <row r="1965" spans="1:10" ht="26.4" x14ac:dyDescent="0.25">
      <c r="A1965" s="255" t="s">
        <v>5412</v>
      </c>
      <c r="B1965" s="262" t="s">
        <v>5810</v>
      </c>
      <c r="C1965" s="263" t="s">
        <v>7027</v>
      </c>
      <c r="D1965" s="262" t="s">
        <v>5812</v>
      </c>
      <c r="E1965" s="262" t="s">
        <v>744</v>
      </c>
      <c r="F1965" s="264">
        <v>27</v>
      </c>
      <c r="G1965" s="265" t="s">
        <v>5587</v>
      </c>
      <c r="H1965" s="266">
        <v>1</v>
      </c>
      <c r="I1965" s="267"/>
      <c r="J1965" s="268"/>
    </row>
    <row r="1966" spans="1:10" ht="26.4" x14ac:dyDescent="0.25">
      <c r="A1966" s="255" t="s">
        <v>5413</v>
      </c>
      <c r="B1966" s="269" t="s">
        <v>5814</v>
      </c>
      <c r="C1966" s="270" t="s">
        <v>5854</v>
      </c>
      <c r="D1966" s="269" t="s">
        <v>5812</v>
      </c>
      <c r="E1966" s="269" t="s">
        <v>5567</v>
      </c>
      <c r="F1966" s="271" t="s">
        <v>5817</v>
      </c>
      <c r="G1966" s="272" t="s">
        <v>33</v>
      </c>
      <c r="H1966" s="273">
        <v>1.0972999999999999</v>
      </c>
      <c r="I1966" s="274">
        <v>12.28</v>
      </c>
      <c r="J1966" s="275">
        <f>TRUNC(I1966*H1966,2)</f>
        <v>13.47</v>
      </c>
    </row>
    <row r="1967" spans="1:10" ht="26.4" x14ac:dyDescent="0.25">
      <c r="A1967" s="255" t="s">
        <v>5414</v>
      </c>
      <c r="B1967" s="269" t="s">
        <v>5814</v>
      </c>
      <c r="C1967" s="270" t="s">
        <v>6372</v>
      </c>
      <c r="D1967" s="269" t="s">
        <v>5812</v>
      </c>
      <c r="E1967" s="269" t="s">
        <v>5559</v>
      </c>
      <c r="F1967" s="271" t="s">
        <v>5817</v>
      </c>
      <c r="G1967" s="272" t="s">
        <v>33</v>
      </c>
      <c r="H1967" s="273">
        <v>0.72</v>
      </c>
      <c r="I1967" s="274">
        <v>18.62</v>
      </c>
      <c r="J1967" s="275">
        <f>TRUNC(I1967*H1967,2)</f>
        <v>13.4</v>
      </c>
    </row>
    <row r="1968" spans="1:10" ht="26.4" x14ac:dyDescent="0.25">
      <c r="A1968" s="255" t="s">
        <v>5415</v>
      </c>
      <c r="B1968" s="269" t="s">
        <v>5814</v>
      </c>
      <c r="C1968" s="270" t="s">
        <v>5818</v>
      </c>
      <c r="D1968" s="269" t="s">
        <v>5812</v>
      </c>
      <c r="E1968" s="269" t="s">
        <v>5591</v>
      </c>
      <c r="F1968" s="271" t="s">
        <v>5817</v>
      </c>
      <c r="G1968" s="272" t="s">
        <v>33</v>
      </c>
      <c r="H1968" s="273">
        <v>0.32819999999999999</v>
      </c>
      <c r="I1968" s="274">
        <v>18.62</v>
      </c>
      <c r="J1968" s="275">
        <f>TRUNC(I1968*H1968,2)</f>
        <v>6.11</v>
      </c>
    </row>
    <row r="1969" spans="1:10" ht="26.4" x14ac:dyDescent="0.25">
      <c r="A1969" s="255" t="s">
        <v>5416</v>
      </c>
      <c r="B1969" s="269" t="s">
        <v>5814</v>
      </c>
      <c r="C1969" s="270" t="s">
        <v>5819</v>
      </c>
      <c r="D1969" s="269" t="s">
        <v>5812</v>
      </c>
      <c r="E1969" s="269" t="s">
        <v>5637</v>
      </c>
      <c r="F1969" s="271" t="s">
        <v>5817</v>
      </c>
      <c r="G1969" s="272" t="s">
        <v>33</v>
      </c>
      <c r="H1969" s="273">
        <v>0.1837</v>
      </c>
      <c r="I1969" s="274">
        <v>18.91</v>
      </c>
      <c r="J1969" s="275">
        <f>TRUNC(I1969*H1969,2)</f>
        <v>3.47</v>
      </c>
    </row>
    <row r="1970" spans="1:10" ht="26.4" x14ac:dyDescent="0.25">
      <c r="A1970" s="255" t="s">
        <v>5417</v>
      </c>
      <c r="B1970" s="269" t="s">
        <v>5814</v>
      </c>
      <c r="C1970" s="270" t="s">
        <v>5856</v>
      </c>
      <c r="D1970" s="269" t="s">
        <v>5812</v>
      </c>
      <c r="E1970" s="269" t="s">
        <v>5590</v>
      </c>
      <c r="F1970" s="271" t="s">
        <v>5817</v>
      </c>
      <c r="G1970" s="272" t="s">
        <v>33</v>
      </c>
      <c r="H1970" s="273">
        <v>5.0700000000000002E-2</v>
      </c>
      <c r="I1970" s="274">
        <v>13.36</v>
      </c>
      <c r="J1970" s="275">
        <f>TRUNC(I1970*H1970,2)</f>
        <v>0.67</v>
      </c>
    </row>
    <row r="1971" spans="1:10" ht="26.4" x14ac:dyDescent="0.25">
      <c r="A1971" s="255" t="s">
        <v>5418</v>
      </c>
      <c r="B1971" s="269" t="s">
        <v>5814</v>
      </c>
      <c r="C1971" s="270" t="s">
        <v>5861</v>
      </c>
      <c r="D1971" s="269" t="s">
        <v>5812</v>
      </c>
      <c r="E1971" s="269" t="s">
        <v>5589</v>
      </c>
      <c r="F1971" s="271" t="s">
        <v>5817</v>
      </c>
      <c r="G1971" s="272" t="s">
        <v>33</v>
      </c>
      <c r="H1971" s="273">
        <v>0.59440000000000004</v>
      </c>
      <c r="I1971" s="274">
        <v>18.62</v>
      </c>
      <c r="J1971" s="275">
        <f>TRUNC(I1971*H1971,2)</f>
        <v>11.06</v>
      </c>
    </row>
    <row r="1972" spans="1:10" ht="26.4" x14ac:dyDescent="0.25">
      <c r="A1972" s="255" t="s">
        <v>5419</v>
      </c>
      <c r="B1972" s="269" t="s">
        <v>5814</v>
      </c>
      <c r="C1972" s="270" t="s">
        <v>5857</v>
      </c>
      <c r="D1972" s="269" t="s">
        <v>5812</v>
      </c>
      <c r="E1972" s="269" t="s">
        <v>5751</v>
      </c>
      <c r="F1972" s="271" t="s">
        <v>5817</v>
      </c>
      <c r="G1972" s="272" t="s">
        <v>33</v>
      </c>
      <c r="H1972" s="273">
        <v>0.12670000000000001</v>
      </c>
      <c r="I1972" s="274">
        <v>18.62</v>
      </c>
      <c r="J1972" s="275">
        <f>TRUNC(I1972*H1972,2)</f>
        <v>2.35</v>
      </c>
    </row>
    <row r="1973" spans="1:10" ht="26.4" x14ac:dyDescent="0.25">
      <c r="A1973" s="255" t="s">
        <v>5420</v>
      </c>
      <c r="B1973" s="269" t="s">
        <v>5814</v>
      </c>
      <c r="C1973" s="270" t="s">
        <v>5862</v>
      </c>
      <c r="D1973" s="269" t="s">
        <v>5812</v>
      </c>
      <c r="E1973" s="269" t="s">
        <v>5558</v>
      </c>
      <c r="F1973" s="271" t="s">
        <v>5817</v>
      </c>
      <c r="G1973" s="272" t="s">
        <v>33</v>
      </c>
      <c r="H1973" s="273">
        <v>3.7222</v>
      </c>
      <c r="I1973" s="274">
        <v>11.13</v>
      </c>
      <c r="J1973" s="275">
        <f>TRUNC(I1973*H1973,2)</f>
        <v>41.42</v>
      </c>
    </row>
    <row r="1974" spans="1:10" ht="26.4" x14ac:dyDescent="0.25">
      <c r="A1974" s="255" t="s">
        <v>5421</v>
      </c>
      <c r="B1974" s="269" t="s">
        <v>5814</v>
      </c>
      <c r="C1974" s="270" t="s">
        <v>6369</v>
      </c>
      <c r="D1974" s="269" t="s">
        <v>5812</v>
      </c>
      <c r="E1974" s="269" t="s">
        <v>5595</v>
      </c>
      <c r="F1974" s="271" t="s">
        <v>5822</v>
      </c>
      <c r="G1974" s="272" t="s">
        <v>5564</v>
      </c>
      <c r="H1974" s="273">
        <v>7.3333000000000004</v>
      </c>
      <c r="I1974" s="274">
        <v>6.69</v>
      </c>
      <c r="J1974" s="275">
        <f>TRUNC(I1974*H1974,2)</f>
        <v>49.05</v>
      </c>
    </row>
    <row r="1975" spans="1:10" ht="26.4" x14ac:dyDescent="0.25">
      <c r="A1975" s="255" t="s">
        <v>5422</v>
      </c>
      <c r="B1975" s="269" t="s">
        <v>5814</v>
      </c>
      <c r="C1975" s="270" t="s">
        <v>6370</v>
      </c>
      <c r="D1975" s="269" t="s">
        <v>5812</v>
      </c>
      <c r="E1975" s="269" t="s">
        <v>5593</v>
      </c>
      <c r="F1975" s="271" t="s">
        <v>5822</v>
      </c>
      <c r="G1975" s="272" t="s">
        <v>5564</v>
      </c>
      <c r="H1975" s="273">
        <v>2.9333</v>
      </c>
      <c r="I1975" s="274">
        <v>9.51</v>
      </c>
      <c r="J1975" s="275">
        <f>TRUNC(I1975*H1975,2)</f>
        <v>27.89</v>
      </c>
    </row>
    <row r="1976" spans="1:10" ht="26.4" x14ac:dyDescent="0.25">
      <c r="A1976" s="255" t="s">
        <v>5423</v>
      </c>
      <c r="B1976" s="269" t="s">
        <v>5814</v>
      </c>
      <c r="C1976" s="270" t="s">
        <v>7028</v>
      </c>
      <c r="D1976" s="269" t="s">
        <v>5812</v>
      </c>
      <c r="E1976" s="269" t="s">
        <v>5592</v>
      </c>
      <c r="F1976" s="271" t="s">
        <v>5822</v>
      </c>
      <c r="G1976" s="272" t="s">
        <v>5564</v>
      </c>
      <c r="H1976" s="273">
        <v>1.37E-2</v>
      </c>
      <c r="I1976" s="274">
        <v>17.79</v>
      </c>
      <c r="J1976" s="275">
        <f>TRUNC(I1976*H1976,2)</f>
        <v>0.24</v>
      </c>
    </row>
    <row r="1977" spans="1:10" ht="26.4" x14ac:dyDescent="0.25">
      <c r="A1977" s="255" t="s">
        <v>5424</v>
      </c>
      <c r="B1977" s="269" t="s">
        <v>5814</v>
      </c>
      <c r="C1977" s="270" t="s">
        <v>6368</v>
      </c>
      <c r="D1977" s="269" t="s">
        <v>5812</v>
      </c>
      <c r="E1977" s="269" t="s">
        <v>5563</v>
      </c>
      <c r="F1977" s="271" t="s">
        <v>5822</v>
      </c>
      <c r="G1977" s="272" t="s">
        <v>5564</v>
      </c>
      <c r="H1977" s="273">
        <v>0.1867</v>
      </c>
      <c r="I1977" s="274">
        <v>21.13</v>
      </c>
      <c r="J1977" s="275">
        <f>TRUNC(I1977*H1977,2)</f>
        <v>3.94</v>
      </c>
    </row>
    <row r="1978" spans="1:10" ht="26.4" x14ac:dyDescent="0.25">
      <c r="A1978" s="255" t="s">
        <v>5425</v>
      </c>
      <c r="B1978" s="269" t="s">
        <v>5814</v>
      </c>
      <c r="C1978" s="270" t="s">
        <v>5823</v>
      </c>
      <c r="D1978" s="269" t="s">
        <v>5812</v>
      </c>
      <c r="E1978" s="269" t="s">
        <v>5685</v>
      </c>
      <c r="F1978" s="271" t="s">
        <v>5822</v>
      </c>
      <c r="G1978" s="272" t="s">
        <v>5824</v>
      </c>
      <c r="H1978" s="273">
        <v>9.5299999999999996E-2</v>
      </c>
      <c r="I1978" s="274">
        <v>144.93</v>
      </c>
      <c r="J1978" s="275">
        <f>TRUNC(I1978*H1978,2)</f>
        <v>13.81</v>
      </c>
    </row>
    <row r="1979" spans="1:10" ht="26.4" x14ac:dyDescent="0.25">
      <c r="A1979" s="255" t="s">
        <v>5426</v>
      </c>
      <c r="B1979" s="269" t="s">
        <v>5814</v>
      </c>
      <c r="C1979" s="270" t="s">
        <v>6371</v>
      </c>
      <c r="D1979" s="269" t="s">
        <v>5812</v>
      </c>
      <c r="E1979" s="269" t="s">
        <v>5580</v>
      </c>
      <c r="F1979" s="271" t="s">
        <v>5822</v>
      </c>
      <c r="G1979" s="272" t="s">
        <v>5824</v>
      </c>
      <c r="H1979" s="273">
        <v>2.1100000000000001E-2</v>
      </c>
      <c r="I1979" s="274">
        <v>145.91</v>
      </c>
      <c r="J1979" s="275">
        <f>TRUNC(I1979*H1979,2)</f>
        <v>3.07</v>
      </c>
    </row>
    <row r="1980" spans="1:10" ht="26.4" x14ac:dyDescent="0.25">
      <c r="A1980" s="255" t="s">
        <v>5427</v>
      </c>
      <c r="B1980" s="269" t="s">
        <v>5814</v>
      </c>
      <c r="C1980" s="270" t="s">
        <v>5858</v>
      </c>
      <c r="D1980" s="269" t="s">
        <v>5812</v>
      </c>
      <c r="E1980" s="269" t="s">
        <v>5596</v>
      </c>
      <c r="F1980" s="271" t="s">
        <v>5822</v>
      </c>
      <c r="G1980" s="272" t="s">
        <v>5824</v>
      </c>
      <c r="H1980" s="273">
        <v>2.8199999999999999E-2</v>
      </c>
      <c r="I1980" s="274">
        <v>113.9</v>
      </c>
      <c r="J1980" s="275">
        <f>TRUNC(I1980*H1980,2)</f>
        <v>3.21</v>
      </c>
    </row>
    <row r="1981" spans="1:10" ht="26.4" x14ac:dyDescent="0.25">
      <c r="A1981" s="255" t="s">
        <v>5428</v>
      </c>
      <c r="B1981" s="269" t="s">
        <v>5814</v>
      </c>
      <c r="C1981" s="270" t="s">
        <v>5825</v>
      </c>
      <c r="D1981" s="269" t="s">
        <v>5812</v>
      </c>
      <c r="E1981" s="269" t="s">
        <v>5597</v>
      </c>
      <c r="F1981" s="271" t="s">
        <v>5822</v>
      </c>
      <c r="G1981" s="272" t="s">
        <v>5824</v>
      </c>
      <c r="H1981" s="273">
        <v>7.6899999999999996E-2</v>
      </c>
      <c r="I1981" s="274">
        <v>111.96</v>
      </c>
      <c r="J1981" s="275">
        <f>TRUNC(I1981*H1981,2)</f>
        <v>8.6</v>
      </c>
    </row>
    <row r="1982" spans="1:10" ht="26.4" x14ac:dyDescent="0.25">
      <c r="A1982" s="255" t="s">
        <v>5429</v>
      </c>
      <c r="B1982" s="269" t="s">
        <v>5814</v>
      </c>
      <c r="C1982" s="270" t="s">
        <v>6443</v>
      </c>
      <c r="D1982" s="269" t="s">
        <v>5812</v>
      </c>
      <c r="E1982" s="269" t="s">
        <v>5598</v>
      </c>
      <c r="F1982" s="271" t="s">
        <v>5822</v>
      </c>
      <c r="G1982" s="272" t="s">
        <v>5564</v>
      </c>
      <c r="H1982" s="273">
        <v>3.1627000000000001</v>
      </c>
      <c r="I1982" s="274">
        <v>0.82</v>
      </c>
      <c r="J1982" s="275">
        <f>TRUNC(I1982*H1982,2)</f>
        <v>2.59</v>
      </c>
    </row>
    <row r="1983" spans="1:10" ht="26.4" x14ac:dyDescent="0.25">
      <c r="A1983" s="255" t="s">
        <v>5430</v>
      </c>
      <c r="B1983" s="269" t="s">
        <v>5814</v>
      </c>
      <c r="C1983" s="270" t="s">
        <v>5869</v>
      </c>
      <c r="D1983" s="269" t="s">
        <v>5812</v>
      </c>
      <c r="E1983" s="269" t="s">
        <v>5599</v>
      </c>
      <c r="F1983" s="271" t="s">
        <v>5822</v>
      </c>
      <c r="G1983" s="272" t="s">
        <v>5564</v>
      </c>
      <c r="H1983" s="273">
        <v>30.244826588673639</v>
      </c>
      <c r="I1983" s="274">
        <v>0.54</v>
      </c>
      <c r="J1983" s="275">
        <f>TRUNC(I1983*H1983,2)</f>
        <v>16.329999999999998</v>
      </c>
    </row>
    <row r="1984" spans="1:10" ht="26.4" x14ac:dyDescent="0.25">
      <c r="A1984" s="255" t="s">
        <v>5431</v>
      </c>
      <c r="B1984" s="269" t="s">
        <v>5814</v>
      </c>
      <c r="C1984" s="270" t="s">
        <v>6615</v>
      </c>
      <c r="D1984" s="269" t="s">
        <v>5812</v>
      </c>
      <c r="E1984" s="269" t="s">
        <v>5779</v>
      </c>
      <c r="F1984" s="271" t="s">
        <v>5822</v>
      </c>
      <c r="G1984" s="272" t="s">
        <v>5573</v>
      </c>
      <c r="H1984" s="273">
        <v>4.2200000000000001E-2</v>
      </c>
      <c r="I1984" s="274">
        <v>0.91</v>
      </c>
      <c r="J1984" s="275">
        <f>TRUNC(I1984*H1984,2)</f>
        <v>0.03</v>
      </c>
    </row>
    <row r="1985" spans="1:10" ht="26.4" x14ac:dyDescent="0.25">
      <c r="A1985" s="255" t="s">
        <v>5432</v>
      </c>
      <c r="B1985" s="269" t="s">
        <v>5814</v>
      </c>
      <c r="C1985" s="270" t="s">
        <v>7029</v>
      </c>
      <c r="D1985" s="269" t="s">
        <v>5812</v>
      </c>
      <c r="E1985" s="269" t="s">
        <v>7030</v>
      </c>
      <c r="F1985" s="271" t="s">
        <v>5822</v>
      </c>
      <c r="G1985" s="272" t="s">
        <v>5813</v>
      </c>
      <c r="H1985" s="273">
        <v>0.57969999999999999</v>
      </c>
      <c r="I1985" s="274">
        <v>2.5299999999999998</v>
      </c>
      <c r="J1985" s="275">
        <f>TRUNC(I1985*H1985,2)</f>
        <v>1.46</v>
      </c>
    </row>
    <row r="1986" spans="1:10" ht="26.4" x14ac:dyDescent="0.25">
      <c r="A1986" s="255" t="s">
        <v>5433</v>
      </c>
      <c r="B1986" s="269" t="s">
        <v>5814</v>
      </c>
      <c r="C1986" s="270" t="s">
        <v>5847</v>
      </c>
      <c r="D1986" s="269" t="s">
        <v>5812</v>
      </c>
      <c r="E1986" s="269" t="s">
        <v>5603</v>
      </c>
      <c r="F1986" s="271" t="s">
        <v>5822</v>
      </c>
      <c r="G1986" s="272" t="s">
        <v>5587</v>
      </c>
      <c r="H1986" s="273">
        <v>0.75800000000000001</v>
      </c>
      <c r="I1986" s="274">
        <v>6.73</v>
      </c>
      <c r="J1986" s="275">
        <f>TRUNC(I1986*H1986,2)</f>
        <v>5.0999999999999996</v>
      </c>
    </row>
    <row r="1987" spans="1:10" ht="26.4" x14ac:dyDescent="0.25">
      <c r="A1987" s="255" t="s">
        <v>5434</v>
      </c>
      <c r="B1987" s="269" t="s">
        <v>5814</v>
      </c>
      <c r="C1987" s="270" t="s">
        <v>5899</v>
      </c>
      <c r="D1987" s="269" t="s">
        <v>5812</v>
      </c>
      <c r="E1987" s="269" t="s">
        <v>5602</v>
      </c>
      <c r="F1987" s="271" t="s">
        <v>5822</v>
      </c>
      <c r="G1987" s="272" t="s">
        <v>5564</v>
      </c>
      <c r="H1987" s="273">
        <v>7.8200000000000006E-2</v>
      </c>
      <c r="I1987" s="274">
        <v>21.04</v>
      </c>
      <c r="J1987" s="275">
        <f>TRUNC(I1987*H1987,2)</f>
        <v>1.64</v>
      </c>
    </row>
    <row r="1988" spans="1:10" ht="26.4" x14ac:dyDescent="0.25">
      <c r="A1988" s="255" t="s">
        <v>5435</v>
      </c>
      <c r="B1988" s="269" t="s">
        <v>5814</v>
      </c>
      <c r="C1988" s="270" t="s">
        <v>5889</v>
      </c>
      <c r="D1988" s="269" t="s">
        <v>5812</v>
      </c>
      <c r="E1988" s="269" t="s">
        <v>5601</v>
      </c>
      <c r="F1988" s="271" t="s">
        <v>5822</v>
      </c>
      <c r="G1988" s="272" t="s">
        <v>5587</v>
      </c>
      <c r="H1988" s="273">
        <v>1.0219</v>
      </c>
      <c r="I1988" s="274">
        <v>12.24</v>
      </c>
      <c r="J1988" s="275">
        <f>TRUNC(I1988*H1988,2)</f>
        <v>12.5</v>
      </c>
    </row>
    <row r="1989" spans="1:10" ht="26.4" x14ac:dyDescent="0.25">
      <c r="A1989" s="255" t="s">
        <v>5436</v>
      </c>
      <c r="B1989" s="269" t="s">
        <v>5814</v>
      </c>
      <c r="C1989" s="270" t="s">
        <v>6447</v>
      </c>
      <c r="D1989" s="269" t="s">
        <v>5812</v>
      </c>
      <c r="E1989" s="269" t="s">
        <v>6448</v>
      </c>
      <c r="F1989" s="271" t="s">
        <v>5822</v>
      </c>
      <c r="G1989" s="272" t="s">
        <v>5573</v>
      </c>
      <c r="H1989" s="273">
        <v>28.588000000000001</v>
      </c>
      <c r="I1989" s="274">
        <v>0.33</v>
      </c>
      <c r="J1989" s="275">
        <f>TRUNC(I1989*H1989,2)</f>
        <v>9.43</v>
      </c>
    </row>
    <row r="1990" spans="1:10" ht="26.4" x14ac:dyDescent="0.25">
      <c r="A1990" s="255" t="s">
        <v>5437</v>
      </c>
      <c r="B1990" s="269" t="s">
        <v>5814</v>
      </c>
      <c r="C1990" s="270" t="s">
        <v>6619</v>
      </c>
      <c r="D1990" s="269" t="s">
        <v>5812</v>
      </c>
      <c r="E1990" s="269" t="s">
        <v>6620</v>
      </c>
      <c r="F1990" s="271" t="s">
        <v>5822</v>
      </c>
      <c r="G1990" s="272" t="s">
        <v>5690</v>
      </c>
      <c r="H1990" s="273">
        <v>6.7599999999999993E-2</v>
      </c>
      <c r="I1990" s="274">
        <v>22.46</v>
      </c>
      <c r="J1990" s="275">
        <f>TRUNC(I1990*H1990,2)</f>
        <v>1.51</v>
      </c>
    </row>
    <row r="1991" spans="1:10" ht="13.8" x14ac:dyDescent="0.25">
      <c r="A1991" s="255" t="s">
        <v>5439</v>
      </c>
      <c r="B1991" s="276"/>
      <c r="C1991" s="276"/>
      <c r="D1991" s="276"/>
      <c r="E1991" s="276"/>
      <c r="F1991" s="276"/>
      <c r="G1991" s="276"/>
      <c r="H1991" s="277" t="s">
        <v>6038</v>
      </c>
      <c r="I1991" s="278">
        <v>0</v>
      </c>
      <c r="J1991" s="279">
        <f>SUM(J1965:J1990)</f>
        <v>252.35</v>
      </c>
    </row>
    <row r="1992" spans="1:10" ht="13.8" x14ac:dyDescent="0.25">
      <c r="A1992" s="255" t="s">
        <v>5440</v>
      </c>
      <c r="B1992" s="262"/>
      <c r="C1992" s="262"/>
      <c r="D1992" s="262"/>
      <c r="E1992" s="262"/>
      <c r="F1992" s="262"/>
      <c r="G1992" s="262"/>
      <c r="H1992" s="262"/>
      <c r="I1992" s="280"/>
      <c r="J1992" s="262"/>
    </row>
    <row r="1993" spans="1:10" ht="13.8" x14ac:dyDescent="0.25">
      <c r="A1993" s="255" t="s">
        <v>5441</v>
      </c>
      <c r="B1993" s="256" t="s">
        <v>7031</v>
      </c>
      <c r="C1993" s="257" t="s">
        <v>5802</v>
      </c>
      <c r="D1993" s="256" t="s">
        <v>5803</v>
      </c>
      <c r="E1993" s="256" t="s">
        <v>5804</v>
      </c>
      <c r="F1993" s="258" t="s">
        <v>5805</v>
      </c>
      <c r="G1993" s="259" t="s">
        <v>5806</v>
      </c>
      <c r="H1993" s="257" t="s">
        <v>5807</v>
      </c>
      <c r="I1993" s="260" t="s">
        <v>5808</v>
      </c>
      <c r="J1993" s="257" t="s">
        <v>5809</v>
      </c>
    </row>
    <row r="1994" spans="1:10" ht="39.6" x14ac:dyDescent="0.25">
      <c r="A1994" s="255" t="s">
        <v>5442</v>
      </c>
      <c r="B1994" s="262" t="s">
        <v>5810</v>
      </c>
      <c r="C1994" s="263" t="s">
        <v>7032</v>
      </c>
      <c r="D1994" s="262" t="s">
        <v>5812</v>
      </c>
      <c r="E1994" s="262" t="s">
        <v>749</v>
      </c>
      <c r="F1994" s="264">
        <v>27</v>
      </c>
      <c r="G1994" s="265" t="s">
        <v>5573</v>
      </c>
      <c r="H1994" s="266">
        <v>1</v>
      </c>
      <c r="I1994" s="267"/>
      <c r="J1994" s="268"/>
    </row>
    <row r="1995" spans="1:10" ht="26.4" x14ac:dyDescent="0.25">
      <c r="A1995" s="255" t="s">
        <v>5443</v>
      </c>
      <c r="B1995" s="269" t="s">
        <v>5814</v>
      </c>
      <c r="C1995" s="270" t="s">
        <v>7033</v>
      </c>
      <c r="D1995" s="269" t="s">
        <v>5812</v>
      </c>
      <c r="E1995" s="269" t="s">
        <v>5577</v>
      </c>
      <c r="F1995" s="271" t="s">
        <v>5817</v>
      </c>
      <c r="G1995" s="272" t="s">
        <v>33</v>
      </c>
      <c r="H1995" s="273">
        <v>0.09</v>
      </c>
      <c r="I1995" s="274">
        <v>11.46</v>
      </c>
      <c r="J1995" s="275">
        <f>TRUNC(I1995*H1995,2)</f>
        <v>1.03</v>
      </c>
    </row>
    <row r="1996" spans="1:10" ht="26.4" x14ac:dyDescent="0.25">
      <c r="A1996" s="255" t="s">
        <v>5444</v>
      </c>
      <c r="B1996" s="269" t="s">
        <v>5814</v>
      </c>
      <c r="C1996" s="270" t="s">
        <v>5862</v>
      </c>
      <c r="D1996" s="269" t="s">
        <v>5812</v>
      </c>
      <c r="E1996" s="269" t="s">
        <v>5558</v>
      </c>
      <c r="F1996" s="271" t="s">
        <v>5817</v>
      </c>
      <c r="G1996" s="272" t="s">
        <v>33</v>
      </c>
      <c r="H1996" s="273">
        <v>0.80485167283950665</v>
      </c>
      <c r="I1996" s="274">
        <v>11.13</v>
      </c>
      <c r="J1996" s="275">
        <f>TRUNC(I1996*H1996,2)</f>
        <v>8.9499999999999993</v>
      </c>
    </row>
    <row r="1997" spans="1:10" ht="26.4" x14ac:dyDescent="0.25">
      <c r="A1997" s="255" t="s">
        <v>5445</v>
      </c>
      <c r="B1997" s="269" t="s">
        <v>5814</v>
      </c>
      <c r="C1997" s="270" t="s">
        <v>7034</v>
      </c>
      <c r="D1997" s="269" t="s">
        <v>5812</v>
      </c>
      <c r="E1997" s="269" t="s">
        <v>5583</v>
      </c>
      <c r="F1997" s="271" t="s">
        <v>5822</v>
      </c>
      <c r="G1997" s="272" t="s">
        <v>5564</v>
      </c>
      <c r="H1997" s="273">
        <v>7.3999999999999996E-2</v>
      </c>
      <c r="I1997" s="274">
        <v>3.92</v>
      </c>
      <c r="J1997" s="275">
        <f>TRUNC(I1997*H1997,2)</f>
        <v>0.28999999999999998</v>
      </c>
    </row>
    <row r="1998" spans="1:10" ht="26.4" x14ac:dyDescent="0.25">
      <c r="A1998" s="255" t="s">
        <v>5446</v>
      </c>
      <c r="B1998" s="269" t="s">
        <v>5814</v>
      </c>
      <c r="C1998" s="270" t="s">
        <v>6371</v>
      </c>
      <c r="D1998" s="269" t="s">
        <v>5812</v>
      </c>
      <c r="E1998" s="269" t="s">
        <v>5580</v>
      </c>
      <c r="F1998" s="271" t="s">
        <v>5822</v>
      </c>
      <c r="G1998" s="272" t="s">
        <v>5824</v>
      </c>
      <c r="H1998" s="273">
        <v>2.7000000000000001E-3</v>
      </c>
      <c r="I1998" s="274">
        <v>145.91</v>
      </c>
      <c r="J1998" s="275">
        <f>TRUNC(I1998*H1998,2)</f>
        <v>0.39</v>
      </c>
    </row>
    <row r="1999" spans="1:10" ht="26.4" x14ac:dyDescent="0.25">
      <c r="A1999" s="255" t="s">
        <v>5447</v>
      </c>
      <c r="B1999" s="269" t="s">
        <v>5814</v>
      </c>
      <c r="C1999" s="270" t="s">
        <v>7035</v>
      </c>
      <c r="D1999" s="269" t="s">
        <v>5812</v>
      </c>
      <c r="E1999" s="269" t="s">
        <v>5581</v>
      </c>
      <c r="F1999" s="271" t="s">
        <v>5822</v>
      </c>
      <c r="G1999" s="272" t="s">
        <v>5564</v>
      </c>
      <c r="H1999" s="273">
        <v>7.3999999999999996E-2</v>
      </c>
      <c r="I1999" s="274">
        <v>0.12</v>
      </c>
      <c r="J1999" s="275">
        <f>TRUNC(I1999*H1999,2)</f>
        <v>0</v>
      </c>
    </row>
    <row r="2000" spans="1:10" ht="26.4" x14ac:dyDescent="0.25">
      <c r="A2000" s="255" t="s">
        <v>5448</v>
      </c>
      <c r="B2000" s="269" t="s">
        <v>5814</v>
      </c>
      <c r="C2000" s="270" t="s">
        <v>7036</v>
      </c>
      <c r="D2000" s="269" t="s">
        <v>5812</v>
      </c>
      <c r="E2000" s="269" t="s">
        <v>5578</v>
      </c>
      <c r="F2000" s="271" t="s">
        <v>5822</v>
      </c>
      <c r="G2000" s="272" t="s">
        <v>5824</v>
      </c>
      <c r="H2000" s="273">
        <v>3.2000000000000001E-2</v>
      </c>
      <c r="I2000" s="274">
        <v>20.28</v>
      </c>
      <c r="J2000" s="275">
        <f>TRUNC(I2000*H2000,2)</f>
        <v>0.64</v>
      </c>
    </row>
    <row r="2001" spans="1:10" ht="13.8" x14ac:dyDescent="0.25">
      <c r="A2001" s="255" t="s">
        <v>5450</v>
      </c>
      <c r="B2001" s="276"/>
      <c r="C2001" s="276"/>
      <c r="D2001" s="276"/>
      <c r="E2001" s="276"/>
      <c r="F2001" s="276"/>
      <c r="G2001" s="276"/>
      <c r="H2001" s="277" t="s">
        <v>6038</v>
      </c>
      <c r="I2001" s="278">
        <v>0</v>
      </c>
      <c r="J2001" s="279">
        <f>SUM(J1994:J2000)</f>
        <v>11.299999999999999</v>
      </c>
    </row>
    <row r="2002" spans="1:10" ht="13.8" x14ac:dyDescent="0.25">
      <c r="A2002" s="255" t="s">
        <v>5451</v>
      </c>
      <c r="B2002" s="262"/>
      <c r="C2002" s="262"/>
      <c r="D2002" s="262"/>
      <c r="E2002" s="262"/>
      <c r="F2002" s="262"/>
      <c r="G2002" s="262"/>
      <c r="H2002" s="262"/>
      <c r="I2002" s="280"/>
      <c r="J2002" s="262"/>
    </row>
    <row r="2003" spans="1:10" ht="13.8" x14ac:dyDescent="0.25">
      <c r="A2003" s="255" t="s">
        <v>5452</v>
      </c>
      <c r="B2003" s="256" t="s">
        <v>7037</v>
      </c>
      <c r="C2003" s="257" t="s">
        <v>5802</v>
      </c>
      <c r="D2003" s="256" t="s">
        <v>5803</v>
      </c>
      <c r="E2003" s="256" t="s">
        <v>5804</v>
      </c>
      <c r="F2003" s="258" t="s">
        <v>5805</v>
      </c>
      <c r="G2003" s="259" t="s">
        <v>5806</v>
      </c>
      <c r="H2003" s="257" t="s">
        <v>5807</v>
      </c>
      <c r="I2003" s="260" t="s">
        <v>5808</v>
      </c>
      <c r="J2003" s="257" t="s">
        <v>5809</v>
      </c>
    </row>
    <row r="2004" spans="1:10" ht="39.6" x14ac:dyDescent="0.25">
      <c r="A2004" s="255" t="s">
        <v>5453</v>
      </c>
      <c r="B2004" s="262" t="s">
        <v>5810</v>
      </c>
      <c r="C2004" s="263" t="s">
        <v>7038</v>
      </c>
      <c r="D2004" s="262" t="s">
        <v>5812</v>
      </c>
      <c r="E2004" s="262" t="s">
        <v>7039</v>
      </c>
      <c r="F2004" s="264">
        <v>27</v>
      </c>
      <c r="G2004" s="265" t="s">
        <v>5813</v>
      </c>
      <c r="H2004" s="266">
        <v>1</v>
      </c>
      <c r="I2004" s="267"/>
      <c r="J2004" s="268"/>
    </row>
    <row r="2005" spans="1:10" ht="26.4" x14ac:dyDescent="0.25">
      <c r="A2005" s="255" t="s">
        <v>5454</v>
      </c>
      <c r="B2005" s="269" t="s">
        <v>5814</v>
      </c>
      <c r="C2005" s="270" t="s">
        <v>7033</v>
      </c>
      <c r="D2005" s="269" t="s">
        <v>5812</v>
      </c>
      <c r="E2005" s="269" t="s">
        <v>5577</v>
      </c>
      <c r="F2005" s="271" t="s">
        <v>5817</v>
      </c>
      <c r="G2005" s="272" t="s">
        <v>33</v>
      </c>
      <c r="H2005" s="273">
        <v>0.11314499999999889</v>
      </c>
      <c r="I2005" s="274">
        <v>11.46</v>
      </c>
      <c r="J2005" s="275">
        <f>TRUNC(I2005*H2005,2)</f>
        <v>1.29</v>
      </c>
    </row>
    <row r="2006" spans="1:10" ht="26.4" x14ac:dyDescent="0.25">
      <c r="A2006" s="255" t="s">
        <v>5455</v>
      </c>
      <c r="B2006" s="269" t="s">
        <v>5814</v>
      </c>
      <c r="C2006" s="270" t="s">
        <v>5862</v>
      </c>
      <c r="D2006" s="269" t="s">
        <v>5812</v>
      </c>
      <c r="E2006" s="269" t="s">
        <v>5558</v>
      </c>
      <c r="F2006" s="271" t="s">
        <v>5817</v>
      </c>
      <c r="G2006" s="272" t="s">
        <v>33</v>
      </c>
      <c r="H2006" s="273">
        <v>0.30330000000000001</v>
      </c>
      <c r="I2006" s="274">
        <v>11.13</v>
      </c>
      <c r="J2006" s="275">
        <f>TRUNC(I2006*H2006,2)</f>
        <v>3.37</v>
      </c>
    </row>
    <row r="2007" spans="1:10" ht="26.4" x14ac:dyDescent="0.25">
      <c r="A2007" s="255" t="s">
        <v>5456</v>
      </c>
      <c r="B2007" s="269" t="s">
        <v>5814</v>
      </c>
      <c r="C2007" s="270" t="s">
        <v>7040</v>
      </c>
      <c r="D2007" s="269" t="s">
        <v>5812</v>
      </c>
      <c r="E2007" s="269" t="s">
        <v>7041</v>
      </c>
      <c r="F2007" s="271" t="s">
        <v>5822</v>
      </c>
      <c r="G2007" s="272" t="s">
        <v>5564</v>
      </c>
      <c r="H2007" s="273">
        <v>0.3</v>
      </c>
      <c r="I2007" s="274">
        <v>3.19</v>
      </c>
      <c r="J2007" s="275">
        <f>TRUNC(I2007*H2007,2)</f>
        <v>0.95</v>
      </c>
    </row>
    <row r="2008" spans="1:10" ht="26.4" x14ac:dyDescent="0.25">
      <c r="A2008" s="255" t="s">
        <v>5457</v>
      </c>
      <c r="B2008" s="269" t="s">
        <v>5814</v>
      </c>
      <c r="C2008" s="270" t="s">
        <v>7042</v>
      </c>
      <c r="D2008" s="269" t="s">
        <v>5812</v>
      </c>
      <c r="E2008" s="269" t="s">
        <v>7043</v>
      </c>
      <c r="F2008" s="271" t="s">
        <v>5822</v>
      </c>
      <c r="G2008" s="272" t="s">
        <v>5813</v>
      </c>
      <c r="H2008" s="273">
        <v>1</v>
      </c>
      <c r="I2008" s="274">
        <v>10.27</v>
      </c>
      <c r="J2008" s="275">
        <f>TRUNC(I2008*H2008,2)</f>
        <v>10.27</v>
      </c>
    </row>
    <row r="2009" spans="1:10" ht="26.4" x14ac:dyDescent="0.25">
      <c r="A2009" s="255" t="s">
        <v>5458</v>
      </c>
      <c r="B2009" s="269" t="s">
        <v>5814</v>
      </c>
      <c r="C2009" s="270" t="s">
        <v>7036</v>
      </c>
      <c r="D2009" s="269" t="s">
        <v>5812</v>
      </c>
      <c r="E2009" s="269" t="s">
        <v>5578</v>
      </c>
      <c r="F2009" s="271" t="s">
        <v>5822</v>
      </c>
      <c r="G2009" s="272" t="s">
        <v>5824</v>
      </c>
      <c r="H2009" s="273">
        <v>0.03</v>
      </c>
      <c r="I2009" s="274">
        <v>20.28</v>
      </c>
      <c r="J2009" s="275">
        <f>TRUNC(I2009*H2009,2)</f>
        <v>0.6</v>
      </c>
    </row>
    <row r="2010" spans="1:10" ht="13.8" x14ac:dyDescent="0.25">
      <c r="A2010" s="255" t="s">
        <v>5460</v>
      </c>
      <c r="B2010" s="276"/>
      <c r="C2010" s="276"/>
      <c r="D2010" s="276"/>
      <c r="E2010" s="276"/>
      <c r="F2010" s="276"/>
      <c r="G2010" s="276"/>
      <c r="H2010" s="277" t="s">
        <v>6038</v>
      </c>
      <c r="I2010" s="278">
        <v>0</v>
      </c>
      <c r="J2010" s="279">
        <f>SUM(J2004:J2009)</f>
        <v>16.48</v>
      </c>
    </row>
    <row r="2011" spans="1:10" ht="13.8" x14ac:dyDescent="0.25">
      <c r="A2011" s="255" t="s">
        <v>5461</v>
      </c>
      <c r="B2011" s="262"/>
      <c r="C2011" s="262"/>
      <c r="D2011" s="262"/>
      <c r="E2011" s="262"/>
      <c r="F2011" s="262"/>
      <c r="G2011" s="262"/>
      <c r="H2011" s="262"/>
      <c r="I2011" s="280"/>
      <c r="J2011" s="262"/>
    </row>
    <row r="2012" spans="1:10" ht="13.8" x14ac:dyDescent="0.25">
      <c r="A2012" s="255" t="s">
        <v>5462</v>
      </c>
      <c r="B2012" s="256" t="s">
        <v>7044</v>
      </c>
      <c r="C2012" s="257" t="s">
        <v>5802</v>
      </c>
      <c r="D2012" s="256" t="s">
        <v>5803</v>
      </c>
      <c r="E2012" s="256" t="s">
        <v>5804</v>
      </c>
      <c r="F2012" s="258" t="s">
        <v>5805</v>
      </c>
      <c r="G2012" s="259" t="s">
        <v>5806</v>
      </c>
      <c r="H2012" s="257" t="s">
        <v>5807</v>
      </c>
      <c r="I2012" s="260" t="s">
        <v>5808</v>
      </c>
      <c r="J2012" s="257" t="s">
        <v>5809</v>
      </c>
    </row>
    <row r="2013" spans="1:10" ht="26.4" x14ac:dyDescent="0.25">
      <c r="A2013" s="255" t="s">
        <v>5463</v>
      </c>
      <c r="B2013" s="262" t="s">
        <v>5810</v>
      </c>
      <c r="C2013" s="263" t="s">
        <v>7045</v>
      </c>
      <c r="D2013" s="262" t="s">
        <v>5812</v>
      </c>
      <c r="E2013" s="262" t="s">
        <v>772</v>
      </c>
      <c r="F2013" s="264">
        <v>2</v>
      </c>
      <c r="G2013" s="265" t="s">
        <v>5824</v>
      </c>
      <c r="H2013" s="266">
        <v>1</v>
      </c>
      <c r="I2013" s="267"/>
      <c r="J2013" s="268"/>
    </row>
    <row r="2014" spans="1:10" ht="26.4" x14ac:dyDescent="0.25">
      <c r="A2014" s="255" t="s">
        <v>5464</v>
      </c>
      <c r="B2014" s="269" t="s">
        <v>5814</v>
      </c>
      <c r="C2014" s="270" t="s">
        <v>5861</v>
      </c>
      <c r="D2014" s="269" t="s">
        <v>5812</v>
      </c>
      <c r="E2014" s="269" t="s">
        <v>5589</v>
      </c>
      <c r="F2014" s="271" t="s">
        <v>5817</v>
      </c>
      <c r="G2014" s="272" t="s">
        <v>33</v>
      </c>
      <c r="H2014" s="273">
        <v>0.25</v>
      </c>
      <c r="I2014" s="274">
        <v>18.62</v>
      </c>
      <c r="J2014" s="275">
        <f>TRUNC(I2014*H2014,2)</f>
        <v>4.6500000000000004</v>
      </c>
    </row>
    <row r="2015" spans="1:10" ht="26.4" x14ac:dyDescent="0.25">
      <c r="A2015" s="255" t="s">
        <v>5465</v>
      </c>
      <c r="B2015" s="269" t="s">
        <v>5814</v>
      </c>
      <c r="C2015" s="270" t="s">
        <v>5862</v>
      </c>
      <c r="D2015" s="269" t="s">
        <v>5812</v>
      </c>
      <c r="E2015" s="269" t="s">
        <v>5558</v>
      </c>
      <c r="F2015" s="271" t="s">
        <v>5817</v>
      </c>
      <c r="G2015" s="272" t="s">
        <v>33</v>
      </c>
      <c r="H2015" s="273">
        <v>2.3937399678972726</v>
      </c>
      <c r="I2015" s="274">
        <v>11.13</v>
      </c>
      <c r="J2015" s="275">
        <f>TRUNC(I2015*H2015,2)</f>
        <v>26.64</v>
      </c>
    </row>
    <row r="2016" spans="1:10" ht="13.8" x14ac:dyDescent="0.25">
      <c r="A2016" s="255" t="s">
        <v>5467</v>
      </c>
      <c r="B2016" s="276"/>
      <c r="C2016" s="276"/>
      <c r="D2016" s="276"/>
      <c r="E2016" s="276"/>
      <c r="F2016" s="276"/>
      <c r="G2016" s="276"/>
      <c r="H2016" s="277" t="s">
        <v>6038</v>
      </c>
      <c r="I2016" s="278">
        <v>0</v>
      </c>
      <c r="J2016" s="279">
        <f>SUM(J2013:J2015)</f>
        <v>31.29</v>
      </c>
    </row>
    <row r="2017" spans="1:10" ht="13.8" x14ac:dyDescent="0.25">
      <c r="A2017" s="255" t="s">
        <v>5468</v>
      </c>
      <c r="B2017" s="262"/>
      <c r="C2017" s="262"/>
      <c r="D2017" s="262"/>
      <c r="E2017" s="262"/>
      <c r="F2017" s="262"/>
      <c r="G2017" s="262"/>
      <c r="H2017" s="262"/>
      <c r="I2017" s="280"/>
      <c r="J2017" s="262"/>
    </row>
    <row r="2018" spans="1:10" ht="13.8" x14ac:dyDescent="0.25">
      <c r="A2018" s="255" t="s">
        <v>5469</v>
      </c>
      <c r="B2018" s="256" t="s">
        <v>7046</v>
      </c>
      <c r="C2018" s="257" t="s">
        <v>5802</v>
      </c>
      <c r="D2018" s="256" t="s">
        <v>5803</v>
      </c>
      <c r="E2018" s="256" t="s">
        <v>5804</v>
      </c>
      <c r="F2018" s="258" t="s">
        <v>5805</v>
      </c>
      <c r="G2018" s="259" t="s">
        <v>5806</v>
      </c>
      <c r="H2018" s="257" t="s">
        <v>5807</v>
      </c>
      <c r="I2018" s="260" t="s">
        <v>5808</v>
      </c>
      <c r="J2018" s="257" t="s">
        <v>5809</v>
      </c>
    </row>
    <row r="2019" spans="1:10" ht="26.4" x14ac:dyDescent="0.25">
      <c r="A2019" s="255" t="s">
        <v>5470</v>
      </c>
      <c r="B2019" s="262" t="s">
        <v>5810</v>
      </c>
      <c r="C2019" s="263" t="s">
        <v>7047</v>
      </c>
      <c r="D2019" s="262" t="s">
        <v>5812</v>
      </c>
      <c r="E2019" s="262" t="s">
        <v>774</v>
      </c>
      <c r="F2019" s="264">
        <v>2</v>
      </c>
      <c r="G2019" s="265" t="s">
        <v>5813</v>
      </c>
      <c r="H2019" s="266">
        <v>1</v>
      </c>
      <c r="I2019" s="267"/>
      <c r="J2019" s="268"/>
    </row>
    <row r="2020" spans="1:10" ht="26.4" x14ac:dyDescent="0.25">
      <c r="A2020" s="255" t="s">
        <v>5471</v>
      </c>
      <c r="B2020" s="269" t="s">
        <v>5814</v>
      </c>
      <c r="C2020" s="270" t="s">
        <v>5861</v>
      </c>
      <c r="D2020" s="269" t="s">
        <v>5812</v>
      </c>
      <c r="E2020" s="269" t="s">
        <v>5589</v>
      </c>
      <c r="F2020" s="271" t="s">
        <v>5817</v>
      </c>
      <c r="G2020" s="272" t="s">
        <v>33</v>
      </c>
      <c r="H2020" s="273">
        <v>2.9838095238095171E-2</v>
      </c>
      <c r="I2020" s="274">
        <v>18.62</v>
      </c>
      <c r="J2020" s="275">
        <f>TRUNC(I2020*H2020,2)</f>
        <v>0.55000000000000004</v>
      </c>
    </row>
    <row r="2021" spans="1:10" ht="26.4" x14ac:dyDescent="0.25">
      <c r="A2021" s="255" t="s">
        <v>5472</v>
      </c>
      <c r="B2021" s="269" t="s">
        <v>5814</v>
      </c>
      <c r="C2021" s="270" t="s">
        <v>5862</v>
      </c>
      <c r="D2021" s="269" t="s">
        <v>5812</v>
      </c>
      <c r="E2021" s="269" t="s">
        <v>5558</v>
      </c>
      <c r="F2021" s="271" t="s">
        <v>5817</v>
      </c>
      <c r="G2021" s="272" t="s">
        <v>33</v>
      </c>
      <c r="H2021" s="273">
        <v>0.4</v>
      </c>
      <c r="I2021" s="274">
        <v>11.13</v>
      </c>
      <c r="J2021" s="275">
        <f>TRUNC(I2021*H2021,2)</f>
        <v>4.45</v>
      </c>
    </row>
    <row r="2022" spans="1:10" ht="13.8" x14ac:dyDescent="0.25">
      <c r="A2022" s="255" t="s">
        <v>5474</v>
      </c>
      <c r="B2022" s="276"/>
      <c r="C2022" s="276"/>
      <c r="D2022" s="276"/>
      <c r="E2022" s="276"/>
      <c r="F2022" s="276"/>
      <c r="G2022" s="276"/>
      <c r="H2022" s="277" t="s">
        <v>6038</v>
      </c>
      <c r="I2022" s="278">
        <v>0</v>
      </c>
      <c r="J2022" s="279">
        <f>SUM(J2019:J2021)</f>
        <v>5</v>
      </c>
    </row>
    <row r="2023" spans="1:10" ht="13.8" x14ac:dyDescent="0.25">
      <c r="A2023" s="255" t="s">
        <v>5475</v>
      </c>
      <c r="B2023" s="262"/>
      <c r="C2023" s="262"/>
      <c r="D2023" s="262"/>
      <c r="E2023" s="262"/>
      <c r="F2023" s="262"/>
      <c r="G2023" s="262"/>
      <c r="H2023" s="262"/>
      <c r="I2023" s="280"/>
      <c r="J2023" s="262"/>
    </row>
    <row r="2024" spans="1:10" ht="13.8" x14ac:dyDescent="0.25">
      <c r="A2024" s="255" t="s">
        <v>5476</v>
      </c>
      <c r="B2024" s="256" t="s">
        <v>7048</v>
      </c>
      <c r="C2024" s="257" t="s">
        <v>5802</v>
      </c>
      <c r="D2024" s="256" t="s">
        <v>5803</v>
      </c>
      <c r="E2024" s="256" t="s">
        <v>5804</v>
      </c>
      <c r="F2024" s="258" t="s">
        <v>5805</v>
      </c>
      <c r="G2024" s="259" t="s">
        <v>5806</v>
      </c>
      <c r="H2024" s="257" t="s">
        <v>5807</v>
      </c>
      <c r="I2024" s="260" t="s">
        <v>5808</v>
      </c>
      <c r="J2024" s="257" t="s">
        <v>5809</v>
      </c>
    </row>
    <row r="2025" spans="1:10" ht="26.4" x14ac:dyDescent="0.25">
      <c r="A2025" s="255" t="s">
        <v>5477</v>
      </c>
      <c r="B2025" s="262" t="s">
        <v>5810</v>
      </c>
      <c r="C2025" s="263" t="s">
        <v>7049</v>
      </c>
      <c r="D2025" s="262" t="s">
        <v>5812</v>
      </c>
      <c r="E2025" s="262" t="s">
        <v>776</v>
      </c>
      <c r="F2025" s="264">
        <v>2</v>
      </c>
      <c r="G2025" s="265" t="s">
        <v>5824</v>
      </c>
      <c r="H2025" s="266">
        <v>1</v>
      </c>
      <c r="I2025" s="267"/>
      <c r="J2025" s="268"/>
    </row>
    <row r="2026" spans="1:10" ht="26.4" x14ac:dyDescent="0.25">
      <c r="A2026" s="255" t="s">
        <v>5478</v>
      </c>
      <c r="B2026" s="269" t="s">
        <v>5814</v>
      </c>
      <c r="C2026" s="270" t="s">
        <v>5861</v>
      </c>
      <c r="D2026" s="269" t="s">
        <v>5812</v>
      </c>
      <c r="E2026" s="269" t="s">
        <v>5589</v>
      </c>
      <c r="F2026" s="271" t="s">
        <v>5817</v>
      </c>
      <c r="G2026" s="272" t="s">
        <v>33</v>
      </c>
      <c r="H2026" s="273">
        <v>1.04</v>
      </c>
      <c r="I2026" s="274">
        <v>18.62</v>
      </c>
      <c r="J2026" s="275">
        <f>TRUNC(I2026*H2026,2)</f>
        <v>19.36</v>
      </c>
    </row>
    <row r="2027" spans="1:10" ht="26.4" x14ac:dyDescent="0.25">
      <c r="A2027" s="255" t="s">
        <v>5479</v>
      </c>
      <c r="B2027" s="269" t="s">
        <v>5814</v>
      </c>
      <c r="C2027" s="270" t="s">
        <v>5862</v>
      </c>
      <c r="D2027" s="269" t="s">
        <v>5812</v>
      </c>
      <c r="E2027" s="269" t="s">
        <v>5558</v>
      </c>
      <c r="F2027" s="271" t="s">
        <v>5817</v>
      </c>
      <c r="G2027" s="272" t="s">
        <v>33</v>
      </c>
      <c r="H2027" s="273">
        <v>9.9553079729976375</v>
      </c>
      <c r="I2027" s="274">
        <v>11.13</v>
      </c>
      <c r="J2027" s="275">
        <f>TRUNC(I2027*H2027,2)</f>
        <v>110.8</v>
      </c>
    </row>
    <row r="2028" spans="1:10" ht="13.8" x14ac:dyDescent="0.25">
      <c r="A2028" s="255" t="s">
        <v>5481</v>
      </c>
      <c r="B2028" s="276"/>
      <c r="C2028" s="276"/>
      <c r="D2028" s="276"/>
      <c r="E2028" s="276"/>
      <c r="F2028" s="276"/>
      <c r="G2028" s="276"/>
      <c r="H2028" s="277" t="s">
        <v>6038</v>
      </c>
      <c r="I2028" s="278">
        <v>0</v>
      </c>
      <c r="J2028" s="279">
        <f>SUM(J2025:J2027)</f>
        <v>130.16</v>
      </c>
    </row>
    <row r="2029" spans="1:10" ht="13.8" x14ac:dyDescent="0.25">
      <c r="A2029" s="255" t="s">
        <v>5482</v>
      </c>
      <c r="B2029" s="262"/>
      <c r="C2029" s="262"/>
      <c r="D2029" s="262"/>
      <c r="E2029" s="262"/>
      <c r="F2029" s="262"/>
      <c r="G2029" s="262"/>
      <c r="H2029" s="262"/>
      <c r="I2029" s="280"/>
      <c r="J2029" s="262"/>
    </row>
    <row r="2030" spans="1:10" ht="13.8" x14ac:dyDescent="0.25">
      <c r="A2030" s="255" t="s">
        <v>5483</v>
      </c>
      <c r="B2030" s="256" t="s">
        <v>7050</v>
      </c>
      <c r="C2030" s="257" t="s">
        <v>5802</v>
      </c>
      <c r="D2030" s="256" t="s">
        <v>5803</v>
      </c>
      <c r="E2030" s="256" t="s">
        <v>5804</v>
      </c>
      <c r="F2030" s="258" t="s">
        <v>5805</v>
      </c>
      <c r="G2030" s="259" t="s">
        <v>5806</v>
      </c>
      <c r="H2030" s="257" t="s">
        <v>5807</v>
      </c>
      <c r="I2030" s="260" t="s">
        <v>5808</v>
      </c>
      <c r="J2030" s="257" t="s">
        <v>5809</v>
      </c>
    </row>
    <row r="2031" spans="1:10" ht="26.4" x14ac:dyDescent="0.25">
      <c r="A2031" s="255" t="s">
        <v>5484</v>
      </c>
      <c r="B2031" s="262" t="s">
        <v>5810</v>
      </c>
      <c r="C2031" s="263" t="s">
        <v>7051</v>
      </c>
      <c r="D2031" s="262" t="s">
        <v>5812</v>
      </c>
      <c r="E2031" s="262" t="s">
        <v>779</v>
      </c>
      <c r="F2031" s="264">
        <v>2</v>
      </c>
      <c r="G2031" s="265" t="s">
        <v>5587</v>
      </c>
      <c r="H2031" s="266">
        <v>1</v>
      </c>
      <c r="I2031" s="267"/>
      <c r="J2031" s="268"/>
    </row>
    <row r="2032" spans="1:10" ht="26.4" x14ac:dyDescent="0.25">
      <c r="A2032" s="255" t="s">
        <v>5485</v>
      </c>
      <c r="B2032" s="269" t="s">
        <v>5814</v>
      </c>
      <c r="C2032" s="270" t="s">
        <v>5861</v>
      </c>
      <c r="D2032" s="269" t="s">
        <v>5812</v>
      </c>
      <c r="E2032" s="269" t="s">
        <v>5589</v>
      </c>
      <c r="F2032" s="271" t="s">
        <v>5817</v>
      </c>
      <c r="G2032" s="272" t="s">
        <v>33</v>
      </c>
      <c r="H2032" s="273">
        <v>0.04</v>
      </c>
      <c r="I2032" s="274">
        <v>18.62</v>
      </c>
      <c r="J2032" s="275">
        <f>TRUNC(I2032*H2032,2)</f>
        <v>0.74</v>
      </c>
    </row>
    <row r="2033" spans="1:10" ht="26.4" x14ac:dyDescent="0.25">
      <c r="A2033" s="255" t="s">
        <v>5486</v>
      </c>
      <c r="B2033" s="269" t="s">
        <v>5814</v>
      </c>
      <c r="C2033" s="270" t="s">
        <v>5862</v>
      </c>
      <c r="D2033" s="269" t="s">
        <v>5812</v>
      </c>
      <c r="E2033" s="269" t="s">
        <v>5558</v>
      </c>
      <c r="F2033" s="271" t="s">
        <v>5817</v>
      </c>
      <c r="G2033" s="272" t="s">
        <v>33</v>
      </c>
      <c r="H2033" s="273">
        <v>0.38293333333333318</v>
      </c>
      <c r="I2033" s="274">
        <v>11.13</v>
      </c>
      <c r="J2033" s="275">
        <f>TRUNC(I2033*H2033,2)</f>
        <v>4.26</v>
      </c>
    </row>
    <row r="2034" spans="1:10" ht="13.8" x14ac:dyDescent="0.25">
      <c r="A2034" s="255" t="s">
        <v>5488</v>
      </c>
      <c r="B2034" s="276"/>
      <c r="C2034" s="276"/>
      <c r="D2034" s="276"/>
      <c r="E2034" s="276"/>
      <c r="F2034" s="276"/>
      <c r="G2034" s="276"/>
      <c r="H2034" s="277" t="s">
        <v>6038</v>
      </c>
      <c r="I2034" s="278">
        <v>0</v>
      </c>
      <c r="J2034" s="279">
        <f>SUM(J2031:J2033)</f>
        <v>5</v>
      </c>
    </row>
    <row r="2035" spans="1:10" ht="13.8" x14ac:dyDescent="0.25">
      <c r="A2035" s="255" t="s">
        <v>5489</v>
      </c>
      <c r="B2035" s="262"/>
      <c r="C2035" s="262"/>
      <c r="D2035" s="262"/>
      <c r="E2035" s="262"/>
      <c r="F2035" s="262"/>
      <c r="G2035" s="262"/>
      <c r="H2035" s="262"/>
      <c r="I2035" s="280"/>
      <c r="J2035" s="262"/>
    </row>
    <row r="2036" spans="1:10" ht="13.8" x14ac:dyDescent="0.25">
      <c r="A2036" s="255" t="s">
        <v>5490</v>
      </c>
      <c r="B2036" s="256" t="s">
        <v>7052</v>
      </c>
      <c r="C2036" s="257" t="s">
        <v>5802</v>
      </c>
      <c r="D2036" s="256" t="s">
        <v>5803</v>
      </c>
      <c r="E2036" s="256" t="s">
        <v>5804</v>
      </c>
      <c r="F2036" s="258" t="s">
        <v>5805</v>
      </c>
      <c r="G2036" s="259" t="s">
        <v>5806</v>
      </c>
      <c r="H2036" s="257" t="s">
        <v>5807</v>
      </c>
      <c r="I2036" s="260" t="s">
        <v>5808</v>
      </c>
      <c r="J2036" s="257" t="s">
        <v>5809</v>
      </c>
    </row>
    <row r="2037" spans="1:10" ht="26.4" x14ac:dyDescent="0.25">
      <c r="A2037" s="255" t="s">
        <v>5491</v>
      </c>
      <c r="B2037" s="262" t="s">
        <v>5810</v>
      </c>
      <c r="C2037" s="263" t="s">
        <v>7053</v>
      </c>
      <c r="D2037" s="262" t="s">
        <v>5812</v>
      </c>
      <c r="E2037" s="262" t="s">
        <v>782</v>
      </c>
      <c r="F2037" s="264">
        <v>3</v>
      </c>
      <c r="G2037" s="265" t="s">
        <v>5824</v>
      </c>
      <c r="H2037" s="266">
        <v>1</v>
      </c>
      <c r="I2037" s="267"/>
      <c r="J2037" s="268"/>
    </row>
    <row r="2038" spans="1:10" ht="26.4" x14ac:dyDescent="0.25">
      <c r="A2038" s="255" t="s">
        <v>5492</v>
      </c>
      <c r="B2038" s="269" t="s">
        <v>5814</v>
      </c>
      <c r="C2038" s="270" t="s">
        <v>5862</v>
      </c>
      <c r="D2038" s="269" t="s">
        <v>5812</v>
      </c>
      <c r="E2038" s="269" t="s">
        <v>5558</v>
      </c>
      <c r="F2038" s="271" t="s">
        <v>5817</v>
      </c>
      <c r="G2038" s="272" t="s">
        <v>33</v>
      </c>
      <c r="H2038" s="273">
        <v>0.69749999999999956</v>
      </c>
      <c r="I2038" s="274">
        <v>11.13</v>
      </c>
      <c r="J2038" s="275">
        <f>TRUNC(I2038*H2038,2)</f>
        <v>7.76</v>
      </c>
    </row>
    <row r="2039" spans="1:10" ht="26.4" x14ac:dyDescent="0.25">
      <c r="A2039" s="255" t="s">
        <v>5493</v>
      </c>
      <c r="B2039" s="269" t="s">
        <v>5814</v>
      </c>
      <c r="C2039" s="270" t="s">
        <v>7054</v>
      </c>
      <c r="D2039" s="269" t="s">
        <v>5812</v>
      </c>
      <c r="E2039" s="269" t="s">
        <v>7055</v>
      </c>
      <c r="F2039" s="271" t="s">
        <v>5822</v>
      </c>
      <c r="G2039" s="272" t="s">
        <v>33</v>
      </c>
      <c r="H2039" s="273">
        <v>0.4</v>
      </c>
      <c r="I2039" s="274">
        <v>71.25</v>
      </c>
      <c r="J2039" s="275">
        <f>TRUNC(I2039*H2039,2)</f>
        <v>28.5</v>
      </c>
    </row>
    <row r="2040" spans="1:10" ht="13.8" x14ac:dyDescent="0.25">
      <c r="A2040" s="255" t="s">
        <v>5495</v>
      </c>
      <c r="B2040" s="276"/>
      <c r="C2040" s="276"/>
      <c r="D2040" s="276"/>
      <c r="E2040" s="276"/>
      <c r="F2040" s="276"/>
      <c r="G2040" s="276"/>
      <c r="H2040" s="277" t="s">
        <v>6038</v>
      </c>
      <c r="I2040" s="278">
        <v>0</v>
      </c>
      <c r="J2040" s="279">
        <f>SUM(J2037:J2039)</f>
        <v>36.26</v>
      </c>
    </row>
    <row r="2041" spans="1:10" ht="13.8" x14ac:dyDescent="0.25">
      <c r="A2041" s="255" t="s">
        <v>5496</v>
      </c>
      <c r="B2041" s="262"/>
      <c r="C2041" s="262"/>
      <c r="D2041" s="262"/>
      <c r="E2041" s="262"/>
      <c r="F2041" s="262"/>
      <c r="G2041" s="262"/>
      <c r="H2041" s="262"/>
      <c r="I2041" s="280"/>
      <c r="J2041" s="262"/>
    </row>
    <row r="2042" spans="1:10" ht="13.8" x14ac:dyDescent="0.25">
      <c r="A2042" s="255" t="s">
        <v>5497</v>
      </c>
      <c r="B2042" s="256" t="s">
        <v>7056</v>
      </c>
      <c r="C2042" s="257" t="s">
        <v>5802</v>
      </c>
      <c r="D2042" s="256" t="s">
        <v>5803</v>
      </c>
      <c r="E2042" s="256" t="s">
        <v>5804</v>
      </c>
      <c r="F2042" s="258" t="s">
        <v>5805</v>
      </c>
      <c r="G2042" s="259" t="s">
        <v>5806</v>
      </c>
      <c r="H2042" s="257" t="s">
        <v>5807</v>
      </c>
      <c r="I2042" s="260" t="s">
        <v>5808</v>
      </c>
      <c r="J2042" s="257" t="s">
        <v>5809</v>
      </c>
    </row>
    <row r="2043" spans="1:10" ht="26.4" x14ac:dyDescent="0.25">
      <c r="A2043" s="255" t="s">
        <v>5498</v>
      </c>
      <c r="B2043" s="262" t="s">
        <v>5810</v>
      </c>
      <c r="C2043" s="263" t="s">
        <v>7057</v>
      </c>
      <c r="D2043" s="262" t="s">
        <v>5812</v>
      </c>
      <c r="E2043" s="262" t="s">
        <v>787</v>
      </c>
      <c r="F2043" s="264">
        <v>4</v>
      </c>
      <c r="G2043" s="265" t="s">
        <v>5813</v>
      </c>
      <c r="H2043" s="266">
        <v>1</v>
      </c>
      <c r="I2043" s="267"/>
      <c r="J2043" s="268"/>
    </row>
    <row r="2044" spans="1:10" ht="26.4" x14ac:dyDescent="0.25">
      <c r="A2044" s="255" t="s">
        <v>7058</v>
      </c>
      <c r="B2044" s="269" t="s">
        <v>5814</v>
      </c>
      <c r="C2044" s="270" t="s">
        <v>5862</v>
      </c>
      <c r="D2044" s="269" t="s">
        <v>5812</v>
      </c>
      <c r="E2044" s="269" t="s">
        <v>5558</v>
      </c>
      <c r="F2044" s="271" t="s">
        <v>5817</v>
      </c>
      <c r="G2044" s="272" t="s">
        <v>33</v>
      </c>
      <c r="H2044" s="273">
        <v>0.38711111111111107</v>
      </c>
      <c r="I2044" s="274">
        <v>11.13</v>
      </c>
      <c r="J2044" s="275">
        <f>TRUNC(I2044*H2044,2)</f>
        <v>4.3</v>
      </c>
    </row>
    <row r="2045" spans="1:10" ht="13.8" x14ac:dyDescent="0.25">
      <c r="A2045" s="255" t="s">
        <v>7059</v>
      </c>
      <c r="B2045" s="276"/>
      <c r="C2045" s="276"/>
      <c r="D2045" s="276"/>
      <c r="E2045" s="276"/>
      <c r="F2045" s="276"/>
      <c r="G2045" s="276"/>
      <c r="H2045" s="277" t="s">
        <v>6038</v>
      </c>
      <c r="I2045" s="278">
        <v>0</v>
      </c>
      <c r="J2045" s="279">
        <f>SUM(J2043:J2044)</f>
        <v>4.3</v>
      </c>
    </row>
    <row r="2046" spans="1:10" ht="13.8" x14ac:dyDescent="0.25">
      <c r="A2046" s="255" t="s">
        <v>7060</v>
      </c>
      <c r="B2046" s="262"/>
      <c r="C2046" s="262"/>
      <c r="D2046" s="262"/>
      <c r="E2046" s="262"/>
      <c r="F2046" s="262"/>
      <c r="G2046" s="262"/>
      <c r="H2046" s="262"/>
      <c r="I2046" s="280"/>
      <c r="J2046" s="262"/>
    </row>
    <row r="2047" spans="1:10" ht="13.8" x14ac:dyDescent="0.25">
      <c r="A2047" s="255" t="s">
        <v>7061</v>
      </c>
      <c r="B2047" s="256" t="s">
        <v>7062</v>
      </c>
      <c r="C2047" s="257" t="s">
        <v>5802</v>
      </c>
      <c r="D2047" s="256" t="s">
        <v>5803</v>
      </c>
      <c r="E2047" s="256" t="s">
        <v>5804</v>
      </c>
      <c r="F2047" s="258" t="s">
        <v>5805</v>
      </c>
      <c r="G2047" s="259" t="s">
        <v>5806</v>
      </c>
      <c r="H2047" s="257" t="s">
        <v>5807</v>
      </c>
      <c r="I2047" s="260" t="s">
        <v>5808</v>
      </c>
      <c r="J2047" s="257" t="s">
        <v>5809</v>
      </c>
    </row>
    <row r="2048" spans="1:10" ht="26.4" x14ac:dyDescent="0.25">
      <c r="A2048" s="255" t="s">
        <v>7063</v>
      </c>
      <c r="B2048" s="262" t="s">
        <v>5810</v>
      </c>
      <c r="C2048" s="263" t="s">
        <v>7064</v>
      </c>
      <c r="D2048" s="262" t="s">
        <v>5812</v>
      </c>
      <c r="E2048" s="262" t="s">
        <v>792</v>
      </c>
      <c r="F2048" s="264">
        <v>5</v>
      </c>
      <c r="G2048" s="265" t="s">
        <v>123</v>
      </c>
      <c r="H2048" s="266">
        <v>1</v>
      </c>
      <c r="I2048" s="267"/>
      <c r="J2048" s="268"/>
    </row>
    <row r="2049" spans="1:10" ht="26.4" x14ac:dyDescent="0.25">
      <c r="A2049" s="255" t="s">
        <v>7065</v>
      </c>
      <c r="B2049" s="269" t="s">
        <v>5814</v>
      </c>
      <c r="C2049" s="270" t="s">
        <v>5856</v>
      </c>
      <c r="D2049" s="269" t="s">
        <v>5812</v>
      </c>
      <c r="E2049" s="269" t="s">
        <v>5590</v>
      </c>
      <c r="F2049" s="271" t="s">
        <v>5817</v>
      </c>
      <c r="G2049" s="272" t="s">
        <v>33</v>
      </c>
      <c r="H2049" s="273">
        <v>0.09</v>
      </c>
      <c r="I2049" s="274">
        <v>13.36</v>
      </c>
      <c r="J2049" s="275">
        <f>TRUNC(I2049*H2049,2)</f>
        <v>1.2</v>
      </c>
    </row>
    <row r="2050" spans="1:10" ht="26.4" x14ac:dyDescent="0.25">
      <c r="A2050" s="255" t="s">
        <v>7066</v>
      </c>
      <c r="B2050" s="269" t="s">
        <v>5814</v>
      </c>
      <c r="C2050" s="270" t="s">
        <v>5861</v>
      </c>
      <c r="D2050" s="269" t="s">
        <v>5812</v>
      </c>
      <c r="E2050" s="269" t="s">
        <v>5589</v>
      </c>
      <c r="F2050" s="271" t="s">
        <v>5817</v>
      </c>
      <c r="G2050" s="272" t="s">
        <v>33</v>
      </c>
      <c r="H2050" s="273">
        <v>0.1551560000000004</v>
      </c>
      <c r="I2050" s="274">
        <v>18.62</v>
      </c>
      <c r="J2050" s="275">
        <f>TRUNC(I2050*H2050,2)</f>
        <v>2.88</v>
      </c>
    </row>
    <row r="2051" spans="1:10" ht="26.4" x14ac:dyDescent="0.25">
      <c r="A2051" s="255" t="s">
        <v>7067</v>
      </c>
      <c r="B2051" s="269" t="s">
        <v>5814</v>
      </c>
      <c r="C2051" s="270" t="s">
        <v>5862</v>
      </c>
      <c r="D2051" s="269" t="s">
        <v>5812</v>
      </c>
      <c r="E2051" s="269" t="s">
        <v>5558</v>
      </c>
      <c r="F2051" s="271" t="s">
        <v>5817</v>
      </c>
      <c r="G2051" s="272" t="s">
        <v>33</v>
      </c>
      <c r="H2051" s="273">
        <v>1.5148999999999999</v>
      </c>
      <c r="I2051" s="274">
        <v>11.13</v>
      </c>
      <c r="J2051" s="275">
        <f>TRUNC(I2051*H2051,2)</f>
        <v>16.86</v>
      </c>
    </row>
    <row r="2052" spans="1:10" ht="26.4" x14ac:dyDescent="0.25">
      <c r="A2052" s="255" t="s">
        <v>7068</v>
      </c>
      <c r="B2052" s="269" t="s">
        <v>5814</v>
      </c>
      <c r="C2052" s="270" t="s">
        <v>5823</v>
      </c>
      <c r="D2052" s="269" t="s">
        <v>5812</v>
      </c>
      <c r="E2052" s="269" t="s">
        <v>5685</v>
      </c>
      <c r="F2052" s="271" t="s">
        <v>5822</v>
      </c>
      <c r="G2052" s="272" t="s">
        <v>5824</v>
      </c>
      <c r="H2052" s="273">
        <v>4.3999999999999997E-2</v>
      </c>
      <c r="I2052" s="274">
        <v>144.93</v>
      </c>
      <c r="J2052" s="275">
        <f>TRUNC(I2052*H2052,2)</f>
        <v>6.37</v>
      </c>
    </row>
    <row r="2053" spans="1:10" ht="26.4" x14ac:dyDescent="0.25">
      <c r="A2053" s="255" t="s">
        <v>7069</v>
      </c>
      <c r="B2053" s="269" t="s">
        <v>5814</v>
      </c>
      <c r="C2053" s="270" t="s">
        <v>5858</v>
      </c>
      <c r="D2053" s="269" t="s">
        <v>5812</v>
      </c>
      <c r="E2053" s="269" t="s">
        <v>5596</v>
      </c>
      <c r="F2053" s="271" t="s">
        <v>5822</v>
      </c>
      <c r="G2053" s="272" t="s">
        <v>5824</v>
      </c>
      <c r="H2053" s="273">
        <v>2.0500000000000001E-2</v>
      </c>
      <c r="I2053" s="274">
        <v>113.9</v>
      </c>
      <c r="J2053" s="275">
        <f>TRUNC(I2053*H2053,2)</f>
        <v>2.33</v>
      </c>
    </row>
    <row r="2054" spans="1:10" ht="26.4" x14ac:dyDescent="0.25">
      <c r="A2054" s="255" t="s">
        <v>7070</v>
      </c>
      <c r="B2054" s="269" t="s">
        <v>5814</v>
      </c>
      <c r="C2054" s="270" t="s">
        <v>5825</v>
      </c>
      <c r="D2054" s="269" t="s">
        <v>5812</v>
      </c>
      <c r="E2054" s="269" t="s">
        <v>5597</v>
      </c>
      <c r="F2054" s="271" t="s">
        <v>5822</v>
      </c>
      <c r="G2054" s="272" t="s">
        <v>5824</v>
      </c>
      <c r="H2054" s="273">
        <v>2.0500000000000001E-2</v>
      </c>
      <c r="I2054" s="274">
        <v>111.96</v>
      </c>
      <c r="J2054" s="275">
        <f>TRUNC(I2054*H2054,2)</f>
        <v>2.29</v>
      </c>
    </row>
    <row r="2055" spans="1:10" ht="26.4" x14ac:dyDescent="0.25">
      <c r="A2055" s="255" t="s">
        <v>7071</v>
      </c>
      <c r="B2055" s="269" t="s">
        <v>5814</v>
      </c>
      <c r="C2055" s="270" t="s">
        <v>5869</v>
      </c>
      <c r="D2055" s="269" t="s">
        <v>5812</v>
      </c>
      <c r="E2055" s="269" t="s">
        <v>5599</v>
      </c>
      <c r="F2055" s="271" t="s">
        <v>5822</v>
      </c>
      <c r="G2055" s="272" t="s">
        <v>5564</v>
      </c>
      <c r="H2055" s="273">
        <v>13.8462</v>
      </c>
      <c r="I2055" s="274">
        <v>0.54</v>
      </c>
      <c r="J2055" s="275">
        <f>TRUNC(I2055*H2055,2)</f>
        <v>7.47</v>
      </c>
    </row>
    <row r="2056" spans="1:10" ht="13.8" x14ac:dyDescent="0.25">
      <c r="A2056" s="255" t="s">
        <v>7072</v>
      </c>
      <c r="B2056" s="276"/>
      <c r="C2056" s="276"/>
      <c r="D2056" s="276"/>
      <c r="E2056" s="276"/>
      <c r="F2056" s="276"/>
      <c r="G2056" s="276"/>
      <c r="H2056" s="277" t="s">
        <v>6038</v>
      </c>
      <c r="I2056" s="278">
        <v>0</v>
      </c>
      <c r="J2056" s="279">
        <f>SUM(J2048:J2055)</f>
        <v>39.4</v>
      </c>
    </row>
    <row r="2057" spans="1:10" ht="13.8" x14ac:dyDescent="0.25">
      <c r="A2057" s="255" t="s">
        <v>7073</v>
      </c>
      <c r="B2057" s="262"/>
      <c r="C2057" s="262"/>
      <c r="D2057" s="262"/>
      <c r="E2057" s="262"/>
      <c r="F2057" s="262"/>
      <c r="G2057" s="262"/>
      <c r="H2057" s="262"/>
      <c r="I2057" s="280"/>
      <c r="J2057" s="262"/>
    </row>
    <row r="2058" spans="1:10" ht="13.8" x14ac:dyDescent="0.25">
      <c r="A2058" s="255" t="s">
        <v>7074</v>
      </c>
      <c r="B2058" s="256" t="s">
        <v>7075</v>
      </c>
      <c r="C2058" s="257" t="s">
        <v>5802</v>
      </c>
      <c r="D2058" s="256" t="s">
        <v>5803</v>
      </c>
      <c r="E2058" s="256" t="s">
        <v>5804</v>
      </c>
      <c r="F2058" s="258" t="s">
        <v>5805</v>
      </c>
      <c r="G2058" s="259" t="s">
        <v>5806</v>
      </c>
      <c r="H2058" s="257" t="s">
        <v>5807</v>
      </c>
      <c r="I2058" s="260" t="s">
        <v>5808</v>
      </c>
      <c r="J2058" s="257" t="s">
        <v>5809</v>
      </c>
    </row>
    <row r="2059" spans="1:10" ht="26.4" x14ac:dyDescent="0.25">
      <c r="A2059" s="255" t="s">
        <v>7076</v>
      </c>
      <c r="B2059" s="262" t="s">
        <v>5810</v>
      </c>
      <c r="C2059" s="263" t="s">
        <v>7077</v>
      </c>
      <c r="D2059" s="262" t="s">
        <v>5812</v>
      </c>
      <c r="E2059" s="262" t="s">
        <v>794</v>
      </c>
      <c r="F2059" s="264">
        <v>5</v>
      </c>
      <c r="G2059" s="265" t="s">
        <v>5564</v>
      </c>
      <c r="H2059" s="266">
        <v>1</v>
      </c>
      <c r="I2059" s="267"/>
      <c r="J2059" s="268"/>
    </row>
    <row r="2060" spans="1:10" ht="26.4" x14ac:dyDescent="0.25">
      <c r="A2060" s="255" t="s">
        <v>7078</v>
      </c>
      <c r="B2060" s="269" t="s">
        <v>5814</v>
      </c>
      <c r="C2060" s="270" t="s">
        <v>6368</v>
      </c>
      <c r="D2060" s="269" t="s">
        <v>5812</v>
      </c>
      <c r="E2060" s="269" t="s">
        <v>5563</v>
      </c>
      <c r="F2060" s="271" t="s">
        <v>5822</v>
      </c>
      <c r="G2060" s="272" t="s">
        <v>5564</v>
      </c>
      <c r="H2060" s="273">
        <v>0.03</v>
      </c>
      <c r="I2060" s="274">
        <v>21.13</v>
      </c>
      <c r="J2060" s="275">
        <f>TRUNC(I2060*H2060,2)</f>
        <v>0.63</v>
      </c>
    </row>
    <row r="2061" spans="1:10" ht="26.4" x14ac:dyDescent="0.25">
      <c r="A2061" s="255" t="s">
        <v>7079</v>
      </c>
      <c r="B2061" s="269" t="s">
        <v>5814</v>
      </c>
      <c r="C2061" s="270" t="s">
        <v>5854</v>
      </c>
      <c r="D2061" s="269" t="s">
        <v>5812</v>
      </c>
      <c r="E2061" s="269" t="s">
        <v>5567</v>
      </c>
      <c r="F2061" s="271" t="s">
        <v>5817</v>
      </c>
      <c r="G2061" s="272" t="s">
        <v>33</v>
      </c>
      <c r="H2061" s="273">
        <v>0.1</v>
      </c>
      <c r="I2061" s="274">
        <v>12.28</v>
      </c>
      <c r="J2061" s="275">
        <f>TRUNC(I2061*H2061,2)</f>
        <v>1.22</v>
      </c>
    </row>
    <row r="2062" spans="1:10" ht="26.4" x14ac:dyDescent="0.25">
      <c r="A2062" s="255" t="s">
        <v>7080</v>
      </c>
      <c r="B2062" s="269" t="s">
        <v>5814</v>
      </c>
      <c r="C2062" s="270" t="s">
        <v>6372</v>
      </c>
      <c r="D2062" s="269" t="s">
        <v>5812</v>
      </c>
      <c r="E2062" s="269" t="s">
        <v>5559</v>
      </c>
      <c r="F2062" s="271" t="s">
        <v>5817</v>
      </c>
      <c r="G2062" s="272" t="s">
        <v>33</v>
      </c>
      <c r="H2062" s="273">
        <v>9.372222222222204E-2</v>
      </c>
      <c r="I2062" s="274">
        <v>18.62</v>
      </c>
      <c r="J2062" s="275">
        <f>TRUNC(I2062*H2062,2)</f>
        <v>1.74</v>
      </c>
    </row>
    <row r="2063" spans="1:10" ht="26.4" x14ac:dyDescent="0.25">
      <c r="A2063" s="255" t="s">
        <v>7081</v>
      </c>
      <c r="B2063" s="269" t="s">
        <v>5814</v>
      </c>
      <c r="C2063" s="270" t="s">
        <v>7082</v>
      </c>
      <c r="D2063" s="269" t="s">
        <v>5812</v>
      </c>
      <c r="E2063" s="269" t="s">
        <v>7083</v>
      </c>
      <c r="F2063" s="271" t="s">
        <v>5822</v>
      </c>
      <c r="G2063" s="272" t="s">
        <v>5564</v>
      </c>
      <c r="H2063" s="273">
        <v>1.1000000000000001</v>
      </c>
      <c r="I2063" s="274">
        <v>6.2</v>
      </c>
      <c r="J2063" s="275">
        <f>TRUNC(I2063*H2063,2)</f>
        <v>6.82</v>
      </c>
    </row>
    <row r="2064" spans="1:10" ht="13.8" x14ac:dyDescent="0.25">
      <c r="A2064" s="255" t="s">
        <v>7084</v>
      </c>
      <c r="B2064" s="276"/>
      <c r="C2064" s="276"/>
      <c r="D2064" s="276"/>
      <c r="E2064" s="276"/>
      <c r="F2064" s="276"/>
      <c r="G2064" s="276"/>
      <c r="H2064" s="277" t="s">
        <v>6038</v>
      </c>
      <c r="I2064" s="278">
        <v>0</v>
      </c>
      <c r="J2064" s="279">
        <f>SUM(J2059:J2063)</f>
        <v>10.41</v>
      </c>
    </row>
    <row r="2065" spans="1:10" ht="13.8" x14ac:dyDescent="0.25">
      <c r="A2065" s="255" t="s">
        <v>7085</v>
      </c>
      <c r="B2065" s="262"/>
      <c r="C2065" s="262"/>
      <c r="D2065" s="262"/>
      <c r="E2065" s="262"/>
      <c r="F2065" s="262"/>
      <c r="G2065" s="262"/>
      <c r="H2065" s="262"/>
      <c r="I2065" s="280"/>
      <c r="J2065" s="262"/>
    </row>
    <row r="2066" spans="1:10" ht="13.8" x14ac:dyDescent="0.25">
      <c r="A2066" s="255" t="s">
        <v>7086</v>
      </c>
      <c r="B2066" s="256" t="s">
        <v>7087</v>
      </c>
      <c r="C2066" s="257" t="s">
        <v>5802</v>
      </c>
      <c r="D2066" s="256" t="s">
        <v>5803</v>
      </c>
      <c r="E2066" s="256" t="s">
        <v>5804</v>
      </c>
      <c r="F2066" s="258" t="s">
        <v>5805</v>
      </c>
      <c r="G2066" s="259" t="s">
        <v>5806</v>
      </c>
      <c r="H2066" s="257" t="s">
        <v>5807</v>
      </c>
      <c r="I2066" s="260" t="s">
        <v>5808</v>
      </c>
      <c r="J2066" s="257" t="s">
        <v>5809</v>
      </c>
    </row>
    <row r="2067" spans="1:10" ht="26.4" x14ac:dyDescent="0.25">
      <c r="A2067" s="255" t="s">
        <v>7088</v>
      </c>
      <c r="B2067" s="262" t="s">
        <v>5810</v>
      </c>
      <c r="C2067" s="263" t="s">
        <v>7089</v>
      </c>
      <c r="D2067" s="262" t="s">
        <v>5812</v>
      </c>
      <c r="E2067" s="262" t="s">
        <v>797</v>
      </c>
      <c r="F2067" s="264">
        <v>5</v>
      </c>
      <c r="G2067" s="265" t="s">
        <v>5564</v>
      </c>
      <c r="H2067" s="266">
        <v>1</v>
      </c>
      <c r="I2067" s="267"/>
      <c r="J2067" s="268"/>
    </row>
    <row r="2068" spans="1:10" ht="26.4" x14ac:dyDescent="0.25">
      <c r="A2068" s="255" t="s">
        <v>7090</v>
      </c>
      <c r="B2068" s="269" t="s">
        <v>5814</v>
      </c>
      <c r="C2068" s="270" t="s">
        <v>6368</v>
      </c>
      <c r="D2068" s="269" t="s">
        <v>5812</v>
      </c>
      <c r="E2068" s="269" t="s">
        <v>5563</v>
      </c>
      <c r="F2068" s="271" t="s">
        <v>5822</v>
      </c>
      <c r="G2068" s="272" t="s">
        <v>5564</v>
      </c>
      <c r="H2068" s="273">
        <v>0.02</v>
      </c>
      <c r="I2068" s="274">
        <v>21.13</v>
      </c>
      <c r="J2068" s="275">
        <f>TRUNC(I2068*H2068,2)</f>
        <v>0.42</v>
      </c>
    </row>
    <row r="2069" spans="1:10" ht="26.4" x14ac:dyDescent="0.25">
      <c r="A2069" s="255" t="s">
        <v>7091</v>
      </c>
      <c r="B2069" s="269" t="s">
        <v>5814</v>
      </c>
      <c r="C2069" s="270" t="s">
        <v>6370</v>
      </c>
      <c r="D2069" s="269" t="s">
        <v>5812</v>
      </c>
      <c r="E2069" s="269" t="s">
        <v>5593</v>
      </c>
      <c r="F2069" s="271" t="s">
        <v>5822</v>
      </c>
      <c r="G2069" s="272" t="s">
        <v>5564</v>
      </c>
      <c r="H2069" s="273">
        <v>1.1000000000000001</v>
      </c>
      <c r="I2069" s="274">
        <v>9.51</v>
      </c>
      <c r="J2069" s="275">
        <f>TRUNC(I2069*H2069,2)</f>
        <v>10.46</v>
      </c>
    </row>
    <row r="2070" spans="1:10" ht="26.4" x14ac:dyDescent="0.25">
      <c r="A2070" s="255" t="s">
        <v>7092</v>
      </c>
      <c r="B2070" s="269" t="s">
        <v>5814</v>
      </c>
      <c r="C2070" s="270" t="s">
        <v>5854</v>
      </c>
      <c r="D2070" s="269" t="s">
        <v>5812</v>
      </c>
      <c r="E2070" s="269" t="s">
        <v>5567</v>
      </c>
      <c r="F2070" s="271" t="s">
        <v>5817</v>
      </c>
      <c r="G2070" s="272" t="s">
        <v>33</v>
      </c>
      <c r="H2070" s="273">
        <v>6.2883333333332847E-2</v>
      </c>
      <c r="I2070" s="274">
        <v>12.28</v>
      </c>
      <c r="J2070" s="275">
        <f>TRUNC(I2070*H2070,2)</f>
        <v>0.77</v>
      </c>
    </row>
    <row r="2071" spans="1:10" ht="26.4" x14ac:dyDescent="0.25">
      <c r="A2071" s="255" t="s">
        <v>7093</v>
      </c>
      <c r="B2071" s="269" t="s">
        <v>5814</v>
      </c>
      <c r="C2071" s="270" t="s">
        <v>6372</v>
      </c>
      <c r="D2071" s="269" t="s">
        <v>5812</v>
      </c>
      <c r="E2071" s="269" t="s">
        <v>5559</v>
      </c>
      <c r="F2071" s="271" t="s">
        <v>5817</v>
      </c>
      <c r="G2071" s="272" t="s">
        <v>33</v>
      </c>
      <c r="H2071" s="273">
        <v>7.0000000000000007E-2</v>
      </c>
      <c r="I2071" s="274">
        <v>18.62</v>
      </c>
      <c r="J2071" s="275">
        <f>TRUNC(I2071*H2071,2)</f>
        <v>1.3</v>
      </c>
    </row>
    <row r="2072" spans="1:10" ht="13.8" x14ac:dyDescent="0.25">
      <c r="A2072" s="255" t="s">
        <v>7094</v>
      </c>
      <c r="B2072" s="276"/>
      <c r="C2072" s="276"/>
      <c r="D2072" s="276"/>
      <c r="E2072" s="276"/>
      <c r="F2072" s="276"/>
      <c r="G2072" s="276"/>
      <c r="H2072" s="277" t="s">
        <v>6038</v>
      </c>
      <c r="I2072" s="278">
        <v>0</v>
      </c>
      <c r="J2072" s="279">
        <f>SUM(J2067:J2071)</f>
        <v>12.950000000000001</v>
      </c>
    </row>
    <row r="2073" spans="1:10" ht="13.8" x14ac:dyDescent="0.25">
      <c r="A2073" s="255" t="s">
        <v>7095</v>
      </c>
      <c r="B2073" s="262"/>
      <c r="C2073" s="262"/>
      <c r="D2073" s="262"/>
      <c r="E2073" s="262"/>
      <c r="F2073" s="262"/>
      <c r="G2073" s="262"/>
      <c r="H2073" s="262"/>
      <c r="I2073" s="280"/>
      <c r="J2073" s="262"/>
    </row>
    <row r="2074" spans="1:10" ht="13.8" x14ac:dyDescent="0.25">
      <c r="A2074" s="255" t="s">
        <v>7096</v>
      </c>
      <c r="B2074" s="256" t="s">
        <v>7097</v>
      </c>
      <c r="C2074" s="257" t="s">
        <v>5802</v>
      </c>
      <c r="D2074" s="256" t="s">
        <v>5803</v>
      </c>
      <c r="E2074" s="256" t="s">
        <v>5804</v>
      </c>
      <c r="F2074" s="258" t="s">
        <v>5805</v>
      </c>
      <c r="G2074" s="259" t="s">
        <v>5806</v>
      </c>
      <c r="H2074" s="257" t="s">
        <v>5807</v>
      </c>
      <c r="I2074" s="260" t="s">
        <v>5808</v>
      </c>
      <c r="J2074" s="257" t="s">
        <v>5809</v>
      </c>
    </row>
    <row r="2075" spans="1:10" ht="26.4" x14ac:dyDescent="0.25">
      <c r="A2075" s="255" t="s">
        <v>7098</v>
      </c>
      <c r="B2075" s="262" t="s">
        <v>5810</v>
      </c>
      <c r="C2075" s="263" t="s">
        <v>7099</v>
      </c>
      <c r="D2075" s="262" t="s">
        <v>5812</v>
      </c>
      <c r="E2075" s="262" t="s">
        <v>799</v>
      </c>
      <c r="F2075" s="264">
        <v>5</v>
      </c>
      <c r="G2075" s="265" t="s">
        <v>5824</v>
      </c>
      <c r="H2075" s="266">
        <v>1</v>
      </c>
      <c r="I2075" s="267"/>
      <c r="J2075" s="268"/>
    </row>
    <row r="2076" spans="1:10" ht="26.4" x14ac:dyDescent="0.25">
      <c r="A2076" s="255" t="s">
        <v>7100</v>
      </c>
      <c r="B2076" s="269" t="s">
        <v>5814</v>
      </c>
      <c r="C2076" s="270" t="s">
        <v>7101</v>
      </c>
      <c r="D2076" s="269" t="s">
        <v>5812</v>
      </c>
      <c r="E2076" s="269" t="s">
        <v>5763</v>
      </c>
      <c r="F2076" s="271" t="s">
        <v>5822</v>
      </c>
      <c r="G2076" s="272" t="s">
        <v>5824</v>
      </c>
      <c r="H2076" s="273">
        <v>1.02</v>
      </c>
      <c r="I2076" s="274">
        <v>460.08</v>
      </c>
      <c r="J2076" s="275">
        <f>TRUNC(I2076*H2076,2)</f>
        <v>469.28</v>
      </c>
    </row>
    <row r="2077" spans="1:10" ht="13.8" x14ac:dyDescent="0.25">
      <c r="A2077" s="255" t="s">
        <v>7102</v>
      </c>
      <c r="B2077" s="276"/>
      <c r="C2077" s="276"/>
      <c r="D2077" s="276"/>
      <c r="E2077" s="276"/>
      <c r="F2077" s="276"/>
      <c r="G2077" s="276"/>
      <c r="H2077" s="277" t="s">
        <v>6038</v>
      </c>
      <c r="I2077" s="278">
        <v>0</v>
      </c>
      <c r="J2077" s="279">
        <f>SUM(J2075:J2076)</f>
        <v>469.28</v>
      </c>
    </row>
    <row r="2078" spans="1:10" ht="13.8" x14ac:dyDescent="0.25">
      <c r="A2078" s="255" t="s">
        <v>7103</v>
      </c>
      <c r="B2078" s="262"/>
      <c r="C2078" s="262"/>
      <c r="D2078" s="262"/>
      <c r="E2078" s="262"/>
      <c r="F2078" s="262"/>
      <c r="G2078" s="262"/>
      <c r="H2078" s="262"/>
      <c r="I2078" s="280"/>
      <c r="J2078" s="262"/>
    </row>
    <row r="2079" spans="1:10" ht="13.8" x14ac:dyDescent="0.25">
      <c r="A2079" s="255" t="s">
        <v>7104</v>
      </c>
      <c r="B2079" s="256" t="s">
        <v>7105</v>
      </c>
      <c r="C2079" s="257" t="s">
        <v>5802</v>
      </c>
      <c r="D2079" s="256" t="s">
        <v>5803</v>
      </c>
      <c r="E2079" s="256" t="s">
        <v>5804</v>
      </c>
      <c r="F2079" s="258" t="s">
        <v>5805</v>
      </c>
      <c r="G2079" s="259" t="s">
        <v>5806</v>
      </c>
      <c r="H2079" s="257" t="s">
        <v>5807</v>
      </c>
      <c r="I2079" s="260" t="s">
        <v>5808</v>
      </c>
      <c r="J2079" s="257" t="s">
        <v>5809</v>
      </c>
    </row>
    <row r="2080" spans="1:10" ht="39.6" x14ac:dyDescent="0.25">
      <c r="A2080" s="255" t="s">
        <v>7106</v>
      </c>
      <c r="B2080" s="262" t="s">
        <v>5810</v>
      </c>
      <c r="C2080" s="263" t="s">
        <v>7107</v>
      </c>
      <c r="D2080" s="262" t="s">
        <v>5812</v>
      </c>
      <c r="E2080" s="262" t="s">
        <v>7108</v>
      </c>
      <c r="F2080" s="264">
        <v>5</v>
      </c>
      <c r="G2080" s="265" t="s">
        <v>5824</v>
      </c>
      <c r="H2080" s="266">
        <v>1</v>
      </c>
      <c r="I2080" s="267"/>
      <c r="J2080" s="268"/>
    </row>
    <row r="2081" spans="1:10" ht="26.4" x14ac:dyDescent="0.25">
      <c r="A2081" s="255" t="s">
        <v>7109</v>
      </c>
      <c r="B2081" s="269" t="s">
        <v>5814</v>
      </c>
      <c r="C2081" s="270" t="s">
        <v>5819</v>
      </c>
      <c r="D2081" s="269" t="s">
        <v>5812</v>
      </c>
      <c r="E2081" s="269" t="s">
        <v>5637</v>
      </c>
      <c r="F2081" s="271" t="s">
        <v>5817</v>
      </c>
      <c r="G2081" s="272" t="s">
        <v>33</v>
      </c>
      <c r="H2081" s="273">
        <v>0.64459999999999995</v>
      </c>
      <c r="I2081" s="274">
        <v>18.91</v>
      </c>
      <c r="J2081" s="275">
        <f>TRUNC(I2081*H2081,2)</f>
        <v>12.18</v>
      </c>
    </row>
    <row r="2082" spans="1:10" ht="26.4" x14ac:dyDescent="0.25">
      <c r="A2082" s="255" t="s">
        <v>7110</v>
      </c>
      <c r="B2082" s="269" t="s">
        <v>5814</v>
      </c>
      <c r="C2082" s="270" t="s">
        <v>5862</v>
      </c>
      <c r="D2082" s="269" t="s">
        <v>5812</v>
      </c>
      <c r="E2082" s="269" t="s">
        <v>5558</v>
      </c>
      <c r="F2082" s="271" t="s">
        <v>5817</v>
      </c>
      <c r="G2082" s="272" t="s">
        <v>33</v>
      </c>
      <c r="H2082" s="273">
        <v>1.801938013303773</v>
      </c>
      <c r="I2082" s="274">
        <v>11.13</v>
      </c>
      <c r="J2082" s="275">
        <f>TRUNC(I2082*H2082,2)</f>
        <v>20.05</v>
      </c>
    </row>
    <row r="2083" spans="1:10" ht="39.6" x14ac:dyDescent="0.25">
      <c r="A2083" s="255" t="s">
        <v>7111</v>
      </c>
      <c r="B2083" s="269" t="s">
        <v>5814</v>
      </c>
      <c r="C2083" s="270" t="s">
        <v>7112</v>
      </c>
      <c r="D2083" s="269" t="s">
        <v>5812</v>
      </c>
      <c r="E2083" s="269" t="s">
        <v>7113</v>
      </c>
      <c r="F2083" s="271" t="s">
        <v>5822</v>
      </c>
      <c r="G2083" s="272" t="s">
        <v>5573</v>
      </c>
      <c r="H2083" s="273">
        <v>4.6800000000000001E-2</v>
      </c>
      <c r="I2083" s="274">
        <v>2.08</v>
      </c>
      <c r="J2083" s="275">
        <f>TRUNC(I2083*H2083,2)</f>
        <v>0.09</v>
      </c>
    </row>
    <row r="2084" spans="1:10" ht="13.8" x14ac:dyDescent="0.25">
      <c r="A2084" s="255" t="s">
        <v>7114</v>
      </c>
      <c r="B2084" s="276"/>
      <c r="C2084" s="276"/>
      <c r="D2084" s="276"/>
      <c r="E2084" s="276"/>
      <c r="F2084" s="276"/>
      <c r="G2084" s="276"/>
      <c r="H2084" s="277" t="s">
        <v>6038</v>
      </c>
      <c r="I2084" s="278">
        <v>0</v>
      </c>
      <c r="J2084" s="279">
        <f>SUM(J2080:J2083)</f>
        <v>32.320000000000007</v>
      </c>
    </row>
    <row r="2085" spans="1:10" ht="13.8" x14ac:dyDescent="0.25">
      <c r="A2085" s="255" t="s">
        <v>7115</v>
      </c>
      <c r="B2085" s="262"/>
      <c r="C2085" s="262"/>
      <c r="D2085" s="262"/>
      <c r="E2085" s="262"/>
      <c r="F2085" s="262"/>
      <c r="G2085" s="262"/>
      <c r="H2085" s="262"/>
      <c r="I2085" s="280"/>
      <c r="J2085" s="262"/>
    </row>
    <row r="2086" spans="1:10" ht="13.8" x14ac:dyDescent="0.25">
      <c r="A2086" s="255" t="s">
        <v>7116</v>
      </c>
      <c r="B2086" s="256" t="s">
        <v>7117</v>
      </c>
      <c r="C2086" s="257" t="s">
        <v>5802</v>
      </c>
      <c r="D2086" s="256" t="s">
        <v>5803</v>
      </c>
      <c r="E2086" s="256" t="s">
        <v>5804</v>
      </c>
      <c r="F2086" s="258" t="s">
        <v>5805</v>
      </c>
      <c r="G2086" s="259" t="s">
        <v>5806</v>
      </c>
      <c r="H2086" s="257" t="s">
        <v>5807</v>
      </c>
      <c r="I2086" s="260" t="s">
        <v>5808</v>
      </c>
      <c r="J2086" s="257" t="s">
        <v>5809</v>
      </c>
    </row>
    <row r="2087" spans="1:10" ht="26.4" x14ac:dyDescent="0.25">
      <c r="A2087" s="255" t="s">
        <v>7118</v>
      </c>
      <c r="B2087" s="262" t="s">
        <v>5810</v>
      </c>
      <c r="C2087" s="263" t="s">
        <v>7119</v>
      </c>
      <c r="D2087" s="262" t="s">
        <v>5812</v>
      </c>
      <c r="E2087" s="262" t="s">
        <v>802</v>
      </c>
      <c r="F2087" s="264">
        <v>5</v>
      </c>
      <c r="G2087" s="265" t="s">
        <v>5813</v>
      </c>
      <c r="H2087" s="266">
        <v>1</v>
      </c>
      <c r="I2087" s="267"/>
      <c r="J2087" s="268"/>
    </row>
    <row r="2088" spans="1:10" ht="26.4" x14ac:dyDescent="0.25">
      <c r="A2088" s="255" t="s">
        <v>7120</v>
      </c>
      <c r="B2088" s="269" t="s">
        <v>5814</v>
      </c>
      <c r="C2088" s="270" t="s">
        <v>5818</v>
      </c>
      <c r="D2088" s="269" t="s">
        <v>5812</v>
      </c>
      <c r="E2088" s="269" t="s">
        <v>5591</v>
      </c>
      <c r="F2088" s="271" t="s">
        <v>5817</v>
      </c>
      <c r="G2088" s="272" t="s">
        <v>33</v>
      </c>
      <c r="H2088" s="273">
        <v>1.3</v>
      </c>
      <c r="I2088" s="274">
        <v>18.62</v>
      </c>
      <c r="J2088" s="275">
        <f>TRUNC(I2088*H2088,2)</f>
        <v>24.2</v>
      </c>
    </row>
    <row r="2089" spans="1:10" ht="26.4" x14ac:dyDescent="0.25">
      <c r="A2089" s="255" t="s">
        <v>7121</v>
      </c>
      <c r="B2089" s="269" t="s">
        <v>5814</v>
      </c>
      <c r="C2089" s="270" t="s">
        <v>5854</v>
      </c>
      <c r="D2089" s="269" t="s">
        <v>5812</v>
      </c>
      <c r="E2089" s="269" t="s">
        <v>5567</v>
      </c>
      <c r="F2089" s="271" t="s">
        <v>5817</v>
      </c>
      <c r="G2089" s="272" t="s">
        <v>33</v>
      </c>
      <c r="H2089" s="273">
        <v>1.3</v>
      </c>
      <c r="I2089" s="274">
        <v>12.28</v>
      </c>
      <c r="J2089" s="275">
        <f>TRUNC(I2089*H2089,2)</f>
        <v>15.96</v>
      </c>
    </row>
    <row r="2090" spans="1:10" ht="26.4" x14ac:dyDescent="0.25">
      <c r="A2090" s="255" t="s">
        <v>7122</v>
      </c>
      <c r="B2090" s="269" t="s">
        <v>5814</v>
      </c>
      <c r="C2090" s="270" t="s">
        <v>6616</v>
      </c>
      <c r="D2090" s="269" t="s">
        <v>5812</v>
      </c>
      <c r="E2090" s="269" t="s">
        <v>5689</v>
      </c>
      <c r="F2090" s="271" t="s">
        <v>5822</v>
      </c>
      <c r="G2090" s="272" t="s">
        <v>5690</v>
      </c>
      <c r="H2090" s="273">
        <v>0.4</v>
      </c>
      <c r="I2090" s="274">
        <v>7.89</v>
      </c>
      <c r="J2090" s="275">
        <f>TRUNC(I2090*H2090,2)</f>
        <v>3.15</v>
      </c>
    </row>
    <row r="2091" spans="1:10" ht="26.4" x14ac:dyDescent="0.25">
      <c r="A2091" s="255" t="s">
        <v>7123</v>
      </c>
      <c r="B2091" s="269" t="s">
        <v>5814</v>
      </c>
      <c r="C2091" s="270" t="s">
        <v>5888</v>
      </c>
      <c r="D2091" s="269" t="s">
        <v>5812</v>
      </c>
      <c r="E2091" s="269" t="s">
        <v>5693</v>
      </c>
      <c r="F2091" s="271" t="s">
        <v>5822</v>
      </c>
      <c r="G2091" s="272" t="s">
        <v>5587</v>
      </c>
      <c r="H2091" s="273">
        <v>0.5</v>
      </c>
      <c r="I2091" s="274">
        <v>6.57</v>
      </c>
      <c r="J2091" s="275">
        <f>TRUNC(I2091*H2091,2)</f>
        <v>3.28</v>
      </c>
    </row>
    <row r="2092" spans="1:10" ht="26.4" x14ac:dyDescent="0.25">
      <c r="A2092" s="255" t="s">
        <v>7124</v>
      </c>
      <c r="B2092" s="269" t="s">
        <v>5814</v>
      </c>
      <c r="C2092" s="270" t="s">
        <v>5889</v>
      </c>
      <c r="D2092" s="269" t="s">
        <v>5812</v>
      </c>
      <c r="E2092" s="269" t="s">
        <v>5601</v>
      </c>
      <c r="F2092" s="271" t="s">
        <v>5822</v>
      </c>
      <c r="G2092" s="272" t="s">
        <v>5587</v>
      </c>
      <c r="H2092" s="273">
        <v>1.2381611157718089</v>
      </c>
      <c r="I2092" s="274">
        <v>12.24</v>
      </c>
      <c r="J2092" s="275">
        <f>TRUNC(I2092*H2092,2)</f>
        <v>15.15</v>
      </c>
    </row>
    <row r="2093" spans="1:10" ht="26.4" x14ac:dyDescent="0.25">
      <c r="A2093" s="255" t="s">
        <v>7125</v>
      </c>
      <c r="B2093" s="269" t="s">
        <v>5814</v>
      </c>
      <c r="C2093" s="270" t="s">
        <v>5910</v>
      </c>
      <c r="D2093" s="269" t="s">
        <v>5812</v>
      </c>
      <c r="E2093" s="269" t="s">
        <v>5695</v>
      </c>
      <c r="F2093" s="271" t="s">
        <v>5822</v>
      </c>
      <c r="G2093" s="272" t="s">
        <v>5564</v>
      </c>
      <c r="H2093" s="273">
        <v>0.15</v>
      </c>
      <c r="I2093" s="274">
        <v>23.04</v>
      </c>
      <c r="J2093" s="275">
        <f>TRUNC(I2093*H2093,2)</f>
        <v>3.45</v>
      </c>
    </row>
    <row r="2094" spans="1:10" ht="13.8" x14ac:dyDescent="0.25">
      <c r="A2094" s="255" t="s">
        <v>7126</v>
      </c>
      <c r="B2094" s="276"/>
      <c r="C2094" s="276"/>
      <c r="D2094" s="276"/>
      <c r="E2094" s="276"/>
      <c r="F2094" s="276"/>
      <c r="G2094" s="276"/>
      <c r="H2094" s="277" t="s">
        <v>6038</v>
      </c>
      <c r="I2094" s="278">
        <v>0</v>
      </c>
      <c r="J2094" s="279">
        <f>SUM(J2087:J2093)</f>
        <v>65.19</v>
      </c>
    </row>
    <row r="2095" spans="1:10" ht="13.8" x14ac:dyDescent="0.25">
      <c r="A2095" s="255" t="s">
        <v>7127</v>
      </c>
      <c r="B2095" s="262"/>
      <c r="C2095" s="262"/>
      <c r="D2095" s="262"/>
      <c r="E2095" s="262"/>
      <c r="F2095" s="262"/>
      <c r="G2095" s="262"/>
      <c r="H2095" s="262"/>
      <c r="I2095" s="280"/>
      <c r="J2095" s="262"/>
    </row>
    <row r="2096" spans="1:10" ht="13.8" x14ac:dyDescent="0.25">
      <c r="A2096" s="255" t="s">
        <v>7128</v>
      </c>
      <c r="B2096" s="256" t="s">
        <v>7129</v>
      </c>
      <c r="C2096" s="257" t="s">
        <v>5802</v>
      </c>
      <c r="D2096" s="256" t="s">
        <v>5803</v>
      </c>
      <c r="E2096" s="256" t="s">
        <v>5804</v>
      </c>
      <c r="F2096" s="258" t="s">
        <v>5805</v>
      </c>
      <c r="G2096" s="259" t="s">
        <v>5806</v>
      </c>
      <c r="H2096" s="257" t="s">
        <v>5807</v>
      </c>
      <c r="I2096" s="260" t="s">
        <v>5808</v>
      </c>
      <c r="J2096" s="257" t="s">
        <v>5809</v>
      </c>
    </row>
    <row r="2097" spans="1:10" ht="39.6" x14ac:dyDescent="0.25">
      <c r="A2097" s="255" t="s">
        <v>7130</v>
      </c>
      <c r="B2097" s="262" t="s">
        <v>5810</v>
      </c>
      <c r="C2097" s="263" t="s">
        <v>7131</v>
      </c>
      <c r="D2097" s="262" t="s">
        <v>170</v>
      </c>
      <c r="E2097" s="262" t="s">
        <v>807</v>
      </c>
      <c r="F2097" s="264" t="s">
        <v>6145</v>
      </c>
      <c r="G2097" s="265" t="s">
        <v>795</v>
      </c>
      <c r="H2097" s="266">
        <v>1</v>
      </c>
      <c r="I2097" s="267"/>
      <c r="J2097" s="268"/>
    </row>
    <row r="2098" spans="1:10" ht="26.4" x14ac:dyDescent="0.25">
      <c r="A2098" s="255" t="s">
        <v>7132</v>
      </c>
      <c r="B2098" s="281" t="s">
        <v>6134</v>
      </c>
      <c r="C2098" s="282" t="s">
        <v>7133</v>
      </c>
      <c r="D2098" s="281" t="s">
        <v>170</v>
      </c>
      <c r="E2098" s="281" t="s">
        <v>7134</v>
      </c>
      <c r="F2098" s="283" t="s">
        <v>6140</v>
      </c>
      <c r="G2098" s="284" t="s">
        <v>127</v>
      </c>
      <c r="H2098" s="285">
        <v>6.4000000000000003E-3</v>
      </c>
      <c r="I2098" s="286">
        <v>16.21</v>
      </c>
      <c r="J2098" s="287">
        <f>TRUNC(I2098*H2098,2)</f>
        <v>0.1</v>
      </c>
    </row>
    <row r="2099" spans="1:10" ht="26.4" x14ac:dyDescent="0.25">
      <c r="A2099" s="255" t="s">
        <v>7135</v>
      </c>
      <c r="B2099" s="281" t="s">
        <v>6134</v>
      </c>
      <c r="C2099" s="282" t="s">
        <v>7136</v>
      </c>
      <c r="D2099" s="281" t="s">
        <v>170</v>
      </c>
      <c r="E2099" s="281" t="s">
        <v>7137</v>
      </c>
      <c r="F2099" s="283" t="s">
        <v>6140</v>
      </c>
      <c r="G2099" s="284" t="s">
        <v>127</v>
      </c>
      <c r="H2099" s="285">
        <v>3.9199999999999999E-2</v>
      </c>
      <c r="I2099" s="286">
        <v>22.51</v>
      </c>
      <c r="J2099" s="287">
        <f>TRUNC(I2099*H2099,2)</f>
        <v>0.88</v>
      </c>
    </row>
    <row r="2100" spans="1:10" ht="39.6" x14ac:dyDescent="0.25">
      <c r="A2100" s="255" t="s">
        <v>7138</v>
      </c>
      <c r="B2100" s="281" t="s">
        <v>6134</v>
      </c>
      <c r="C2100" s="282" t="s">
        <v>7139</v>
      </c>
      <c r="D2100" s="281" t="s">
        <v>170</v>
      </c>
      <c r="E2100" s="281" t="s">
        <v>7140</v>
      </c>
      <c r="F2100" s="283" t="s">
        <v>6145</v>
      </c>
      <c r="G2100" s="284" t="s">
        <v>795</v>
      </c>
      <c r="H2100" s="285">
        <v>1</v>
      </c>
      <c r="I2100" s="286">
        <v>7.99</v>
      </c>
      <c r="J2100" s="287">
        <f>TRUNC(I2100*H2100,2)</f>
        <v>7.99</v>
      </c>
    </row>
    <row r="2101" spans="1:10" ht="26.4" x14ac:dyDescent="0.25">
      <c r="A2101" s="255" t="s">
        <v>7141</v>
      </c>
      <c r="B2101" s="269" t="s">
        <v>5814</v>
      </c>
      <c r="C2101" s="270" t="s">
        <v>7142</v>
      </c>
      <c r="D2101" s="269" t="s">
        <v>170</v>
      </c>
      <c r="E2101" s="269" t="s">
        <v>7143</v>
      </c>
      <c r="F2101" s="271" t="s">
        <v>5822</v>
      </c>
      <c r="G2101" s="272" t="s">
        <v>101</v>
      </c>
      <c r="H2101" s="273">
        <v>0.54300000000000004</v>
      </c>
      <c r="I2101" s="274">
        <v>0.18</v>
      </c>
      <c r="J2101" s="275">
        <f>TRUNC(I2101*H2101,2)</f>
        <v>0.09</v>
      </c>
    </row>
    <row r="2102" spans="1:10" ht="26.4" x14ac:dyDescent="0.25">
      <c r="A2102" s="255" t="s">
        <v>7144</v>
      </c>
      <c r="B2102" s="269" t="s">
        <v>5814</v>
      </c>
      <c r="C2102" s="270" t="s">
        <v>7145</v>
      </c>
      <c r="D2102" s="269" t="s">
        <v>170</v>
      </c>
      <c r="E2102" s="269" t="s">
        <v>7146</v>
      </c>
      <c r="F2102" s="271" t="s">
        <v>5822</v>
      </c>
      <c r="G2102" s="272" t="s">
        <v>795</v>
      </c>
      <c r="H2102" s="273">
        <v>2.5000000000000001E-2</v>
      </c>
      <c r="I2102" s="274">
        <v>20.83</v>
      </c>
      <c r="J2102" s="275">
        <f>TRUNC(I2102*H2102,2)</f>
        <v>0.52</v>
      </c>
    </row>
    <row r="2103" spans="1:10" ht="13.8" x14ac:dyDescent="0.25">
      <c r="A2103" s="255" t="s">
        <v>7147</v>
      </c>
      <c r="B2103" s="276"/>
      <c r="C2103" s="276"/>
      <c r="D2103" s="276"/>
      <c r="E2103" s="276"/>
      <c r="F2103" s="276"/>
      <c r="G2103" s="276"/>
      <c r="H2103" s="277" t="s">
        <v>6038</v>
      </c>
      <c r="I2103" s="278">
        <v>0</v>
      </c>
      <c r="J2103" s="279">
        <f>SUM(J2097:J2102)</f>
        <v>9.58</v>
      </c>
    </row>
    <row r="2104" spans="1:10" ht="13.8" x14ac:dyDescent="0.25">
      <c r="A2104" s="255" t="s">
        <v>7148</v>
      </c>
      <c r="B2104" s="262"/>
      <c r="C2104" s="262"/>
      <c r="D2104" s="262"/>
      <c r="E2104" s="262"/>
      <c r="F2104" s="262"/>
      <c r="G2104" s="262"/>
      <c r="H2104" s="262"/>
      <c r="I2104" s="280"/>
      <c r="J2104" s="262"/>
    </row>
    <row r="2105" spans="1:10" ht="13.8" x14ac:dyDescent="0.25">
      <c r="A2105" s="255" t="s">
        <v>7149</v>
      </c>
      <c r="B2105" s="256" t="s">
        <v>7150</v>
      </c>
      <c r="C2105" s="257" t="s">
        <v>5802</v>
      </c>
      <c r="D2105" s="256" t="s">
        <v>5803</v>
      </c>
      <c r="E2105" s="256" t="s">
        <v>5804</v>
      </c>
      <c r="F2105" s="258" t="s">
        <v>5805</v>
      </c>
      <c r="G2105" s="259" t="s">
        <v>5806</v>
      </c>
      <c r="H2105" s="257" t="s">
        <v>5807</v>
      </c>
      <c r="I2105" s="260" t="s">
        <v>5808</v>
      </c>
      <c r="J2105" s="257" t="s">
        <v>5809</v>
      </c>
    </row>
    <row r="2106" spans="1:10" ht="39.6" x14ac:dyDescent="0.25">
      <c r="A2106" s="255" t="s">
        <v>7151</v>
      </c>
      <c r="B2106" s="262" t="s">
        <v>5810</v>
      </c>
      <c r="C2106" s="263" t="s">
        <v>7152</v>
      </c>
      <c r="D2106" s="262" t="s">
        <v>170</v>
      </c>
      <c r="E2106" s="262" t="s">
        <v>7153</v>
      </c>
      <c r="F2106" s="264" t="s">
        <v>6145</v>
      </c>
      <c r="G2106" s="265" t="s">
        <v>795</v>
      </c>
      <c r="H2106" s="266">
        <v>1</v>
      </c>
      <c r="I2106" s="267"/>
      <c r="J2106" s="268"/>
    </row>
    <row r="2107" spans="1:10" ht="26.4" x14ac:dyDescent="0.25">
      <c r="A2107" s="255" t="s">
        <v>7154</v>
      </c>
      <c r="B2107" s="281" t="s">
        <v>6134</v>
      </c>
      <c r="C2107" s="282" t="s">
        <v>7133</v>
      </c>
      <c r="D2107" s="281" t="s">
        <v>170</v>
      </c>
      <c r="E2107" s="281" t="s">
        <v>7134</v>
      </c>
      <c r="F2107" s="283" t="s">
        <v>6140</v>
      </c>
      <c r="G2107" s="284" t="s">
        <v>127</v>
      </c>
      <c r="H2107" s="285">
        <v>1.7500000000000002E-2</v>
      </c>
      <c r="I2107" s="286">
        <v>16.21</v>
      </c>
      <c r="J2107" s="287">
        <f>TRUNC(I2107*H2107,2)</f>
        <v>0.28000000000000003</v>
      </c>
    </row>
    <row r="2108" spans="1:10" ht="26.4" x14ac:dyDescent="0.25">
      <c r="A2108" s="255" t="s">
        <v>7155</v>
      </c>
      <c r="B2108" s="281" t="s">
        <v>6134</v>
      </c>
      <c r="C2108" s="282" t="s">
        <v>7136</v>
      </c>
      <c r="D2108" s="281" t="s">
        <v>170</v>
      </c>
      <c r="E2108" s="281" t="s">
        <v>7137</v>
      </c>
      <c r="F2108" s="283" t="s">
        <v>6140</v>
      </c>
      <c r="G2108" s="284" t="s">
        <v>127</v>
      </c>
      <c r="H2108" s="285">
        <v>0.1069</v>
      </c>
      <c r="I2108" s="286">
        <v>22.51</v>
      </c>
      <c r="J2108" s="287">
        <f>TRUNC(I2108*H2108,2)</f>
        <v>2.4</v>
      </c>
    </row>
    <row r="2109" spans="1:10" ht="39.6" x14ac:dyDescent="0.25">
      <c r="A2109" s="255" t="s">
        <v>7156</v>
      </c>
      <c r="B2109" s="281" t="s">
        <v>6134</v>
      </c>
      <c r="C2109" s="282" t="s">
        <v>7157</v>
      </c>
      <c r="D2109" s="281" t="s">
        <v>170</v>
      </c>
      <c r="E2109" s="281" t="s">
        <v>7158</v>
      </c>
      <c r="F2109" s="283" t="s">
        <v>6145</v>
      </c>
      <c r="G2109" s="284" t="s">
        <v>795</v>
      </c>
      <c r="H2109" s="285">
        <v>1</v>
      </c>
      <c r="I2109" s="286">
        <v>8.5500000000000007</v>
      </c>
      <c r="J2109" s="287">
        <f>TRUNC(I2109*H2109,2)</f>
        <v>8.5500000000000007</v>
      </c>
    </row>
    <row r="2110" spans="1:10" ht="26.4" x14ac:dyDescent="0.25">
      <c r="A2110" s="255" t="s">
        <v>7159</v>
      </c>
      <c r="B2110" s="269" t="s">
        <v>5814</v>
      </c>
      <c r="C2110" s="270" t="s">
        <v>7142</v>
      </c>
      <c r="D2110" s="269" t="s">
        <v>170</v>
      </c>
      <c r="E2110" s="269" t="s">
        <v>7143</v>
      </c>
      <c r="F2110" s="271" t="s">
        <v>5822</v>
      </c>
      <c r="G2110" s="272" t="s">
        <v>101</v>
      </c>
      <c r="H2110" s="273">
        <v>1.19</v>
      </c>
      <c r="I2110" s="274">
        <v>0.18</v>
      </c>
      <c r="J2110" s="275">
        <f>TRUNC(I2110*H2110,2)</f>
        <v>0.21</v>
      </c>
    </row>
    <row r="2111" spans="1:10" ht="26.4" x14ac:dyDescent="0.25">
      <c r="A2111" s="255" t="s">
        <v>7160</v>
      </c>
      <c r="B2111" s="269" t="s">
        <v>5814</v>
      </c>
      <c r="C2111" s="270" t="s">
        <v>7145</v>
      </c>
      <c r="D2111" s="269" t="s">
        <v>170</v>
      </c>
      <c r="E2111" s="269" t="s">
        <v>7146</v>
      </c>
      <c r="F2111" s="271" t="s">
        <v>5822</v>
      </c>
      <c r="G2111" s="272" t="s">
        <v>795</v>
      </c>
      <c r="H2111" s="273">
        <v>2.5000000000000001E-2</v>
      </c>
      <c r="I2111" s="274">
        <v>20.83</v>
      </c>
      <c r="J2111" s="275">
        <f>TRUNC(I2111*H2111,2)</f>
        <v>0.52</v>
      </c>
    </row>
    <row r="2112" spans="1:10" ht="13.8" x14ac:dyDescent="0.25">
      <c r="A2112" s="255" t="s">
        <v>7161</v>
      </c>
      <c r="B2112" s="276"/>
      <c r="C2112" s="276"/>
      <c r="D2112" s="276"/>
      <c r="E2112" s="276"/>
      <c r="F2112" s="276"/>
      <c r="G2112" s="276"/>
      <c r="H2112" s="277" t="s">
        <v>6038</v>
      </c>
      <c r="I2112" s="278">
        <v>0</v>
      </c>
      <c r="J2112" s="279">
        <f>SUM(J2106:J2111)</f>
        <v>11.96</v>
      </c>
    </row>
    <row r="2113" spans="1:10" ht="13.8" x14ac:dyDescent="0.25">
      <c r="A2113" s="255" t="s">
        <v>7162</v>
      </c>
      <c r="B2113" s="262"/>
      <c r="C2113" s="262"/>
      <c r="D2113" s="262"/>
      <c r="E2113" s="262"/>
      <c r="F2113" s="262"/>
      <c r="G2113" s="262"/>
      <c r="H2113" s="262"/>
      <c r="I2113" s="280"/>
      <c r="J2113" s="262"/>
    </row>
    <row r="2114" spans="1:10" ht="13.8" x14ac:dyDescent="0.25">
      <c r="A2114" s="255" t="s">
        <v>7163</v>
      </c>
      <c r="B2114" s="256" t="s">
        <v>7164</v>
      </c>
      <c r="C2114" s="257" t="s">
        <v>5802</v>
      </c>
      <c r="D2114" s="256" t="s">
        <v>5803</v>
      </c>
      <c r="E2114" s="256" t="s">
        <v>5804</v>
      </c>
      <c r="F2114" s="258" t="s">
        <v>5805</v>
      </c>
      <c r="G2114" s="259" t="s">
        <v>5806</v>
      </c>
      <c r="H2114" s="257" t="s">
        <v>5807</v>
      </c>
      <c r="I2114" s="260" t="s">
        <v>5808</v>
      </c>
      <c r="J2114" s="257" t="s">
        <v>5809</v>
      </c>
    </row>
    <row r="2115" spans="1:10" ht="26.4" x14ac:dyDescent="0.25">
      <c r="A2115" s="255" t="s">
        <v>7165</v>
      </c>
      <c r="B2115" s="262" t="s">
        <v>5810</v>
      </c>
      <c r="C2115" s="263" t="s">
        <v>7166</v>
      </c>
      <c r="D2115" s="262" t="s">
        <v>5812</v>
      </c>
      <c r="E2115" s="262" t="s">
        <v>799</v>
      </c>
      <c r="F2115" s="264">
        <v>6</v>
      </c>
      <c r="G2115" s="265" t="s">
        <v>5824</v>
      </c>
      <c r="H2115" s="266">
        <v>1</v>
      </c>
      <c r="I2115" s="267"/>
      <c r="J2115" s="268"/>
    </row>
    <row r="2116" spans="1:10" ht="26.4" x14ac:dyDescent="0.25">
      <c r="A2116" s="255" t="s">
        <v>7167</v>
      </c>
      <c r="B2116" s="269" t="s">
        <v>5814</v>
      </c>
      <c r="C2116" s="270" t="s">
        <v>7101</v>
      </c>
      <c r="D2116" s="269" t="s">
        <v>5812</v>
      </c>
      <c r="E2116" s="269" t="s">
        <v>5763</v>
      </c>
      <c r="F2116" s="271" t="s">
        <v>5822</v>
      </c>
      <c r="G2116" s="272" t="s">
        <v>5824</v>
      </c>
      <c r="H2116" s="273">
        <v>1.02</v>
      </c>
      <c r="I2116" s="274">
        <v>460.08</v>
      </c>
      <c r="J2116" s="275">
        <f>TRUNC(I2116*H2116,2)</f>
        <v>469.28</v>
      </c>
    </row>
    <row r="2117" spans="1:10" ht="13.8" x14ac:dyDescent="0.25">
      <c r="A2117" s="255" t="s">
        <v>7168</v>
      </c>
      <c r="B2117" s="276"/>
      <c r="C2117" s="276"/>
      <c r="D2117" s="276"/>
      <c r="E2117" s="276"/>
      <c r="F2117" s="276"/>
      <c r="G2117" s="276"/>
      <c r="H2117" s="277" t="s">
        <v>6038</v>
      </c>
      <c r="I2117" s="278">
        <v>0</v>
      </c>
      <c r="J2117" s="279">
        <f>SUM(J2115:J2116)</f>
        <v>469.28</v>
      </c>
    </row>
    <row r="2118" spans="1:10" ht="13.8" x14ac:dyDescent="0.25">
      <c r="A2118" s="255" t="s">
        <v>7169</v>
      </c>
      <c r="B2118" s="262"/>
      <c r="C2118" s="262"/>
      <c r="D2118" s="262"/>
      <c r="E2118" s="262"/>
      <c r="F2118" s="262"/>
      <c r="G2118" s="262"/>
      <c r="H2118" s="262"/>
      <c r="I2118" s="280"/>
      <c r="J2118" s="262"/>
    </row>
    <row r="2119" spans="1:10" ht="13.8" x14ac:dyDescent="0.25">
      <c r="A2119" s="255" t="s">
        <v>7170</v>
      </c>
      <c r="B2119" s="256" t="s">
        <v>7171</v>
      </c>
      <c r="C2119" s="257" t="s">
        <v>5802</v>
      </c>
      <c r="D2119" s="256" t="s">
        <v>5803</v>
      </c>
      <c r="E2119" s="256" t="s">
        <v>5804</v>
      </c>
      <c r="F2119" s="258" t="s">
        <v>5805</v>
      </c>
      <c r="G2119" s="259" t="s">
        <v>5806</v>
      </c>
      <c r="H2119" s="257" t="s">
        <v>5807</v>
      </c>
      <c r="I2119" s="260" t="s">
        <v>5808</v>
      </c>
      <c r="J2119" s="257" t="s">
        <v>5809</v>
      </c>
    </row>
    <row r="2120" spans="1:10" ht="39.6" x14ac:dyDescent="0.25">
      <c r="A2120" s="255" t="s">
        <v>7172</v>
      </c>
      <c r="B2120" s="262" t="s">
        <v>5810</v>
      </c>
      <c r="C2120" s="263" t="s">
        <v>7173</v>
      </c>
      <c r="D2120" s="262" t="s">
        <v>5812</v>
      </c>
      <c r="E2120" s="262" t="s">
        <v>7174</v>
      </c>
      <c r="F2120" s="264">
        <v>6</v>
      </c>
      <c r="G2120" s="265" t="s">
        <v>5824</v>
      </c>
      <c r="H2120" s="266">
        <v>1</v>
      </c>
      <c r="I2120" s="267"/>
      <c r="J2120" s="268"/>
    </row>
    <row r="2121" spans="1:10" ht="26.4" x14ac:dyDescent="0.25">
      <c r="A2121" s="255" t="s">
        <v>7175</v>
      </c>
      <c r="B2121" s="269" t="s">
        <v>5814</v>
      </c>
      <c r="C2121" s="270" t="s">
        <v>5819</v>
      </c>
      <c r="D2121" s="269" t="s">
        <v>5812</v>
      </c>
      <c r="E2121" s="269" t="s">
        <v>5637</v>
      </c>
      <c r="F2121" s="271" t="s">
        <v>5817</v>
      </c>
      <c r="G2121" s="272" t="s">
        <v>33</v>
      </c>
      <c r="H2121" s="273">
        <v>1.7928782297551786</v>
      </c>
      <c r="I2121" s="274">
        <v>18.91</v>
      </c>
      <c r="J2121" s="275">
        <f>TRUNC(I2121*H2121,2)</f>
        <v>33.9</v>
      </c>
    </row>
    <row r="2122" spans="1:10" ht="26.4" x14ac:dyDescent="0.25">
      <c r="A2122" s="255" t="s">
        <v>7176</v>
      </c>
      <c r="B2122" s="269" t="s">
        <v>5814</v>
      </c>
      <c r="C2122" s="270" t="s">
        <v>5862</v>
      </c>
      <c r="D2122" s="269" t="s">
        <v>5812</v>
      </c>
      <c r="E2122" s="269" t="s">
        <v>5558</v>
      </c>
      <c r="F2122" s="271" t="s">
        <v>5817</v>
      </c>
      <c r="G2122" s="272" t="s">
        <v>33</v>
      </c>
      <c r="H2122" s="273">
        <v>0.64459999999999995</v>
      </c>
      <c r="I2122" s="274">
        <v>11.13</v>
      </c>
      <c r="J2122" s="275">
        <f>TRUNC(I2122*H2122,2)</f>
        <v>7.17</v>
      </c>
    </row>
    <row r="2123" spans="1:10" ht="39.6" x14ac:dyDescent="0.25">
      <c r="A2123" s="255" t="s">
        <v>7177</v>
      </c>
      <c r="B2123" s="269" t="s">
        <v>5814</v>
      </c>
      <c r="C2123" s="270" t="s">
        <v>7112</v>
      </c>
      <c r="D2123" s="269" t="s">
        <v>5812</v>
      </c>
      <c r="E2123" s="269" t="s">
        <v>7113</v>
      </c>
      <c r="F2123" s="271" t="s">
        <v>5822</v>
      </c>
      <c r="G2123" s="272" t="s">
        <v>5573</v>
      </c>
      <c r="H2123" s="273">
        <v>4.6800000000000001E-2</v>
      </c>
      <c r="I2123" s="274">
        <v>2.08</v>
      </c>
      <c r="J2123" s="275">
        <f>TRUNC(I2123*H2123,2)</f>
        <v>0.09</v>
      </c>
    </row>
    <row r="2124" spans="1:10" ht="13.8" x14ac:dyDescent="0.25">
      <c r="A2124" s="255" t="s">
        <v>7178</v>
      </c>
      <c r="B2124" s="276"/>
      <c r="C2124" s="276"/>
      <c r="D2124" s="276"/>
      <c r="E2124" s="276"/>
      <c r="F2124" s="276"/>
      <c r="G2124" s="276"/>
      <c r="H2124" s="277" t="s">
        <v>6038</v>
      </c>
      <c r="I2124" s="278">
        <v>0</v>
      </c>
      <c r="J2124" s="279">
        <f>SUM(J2120:J2123)</f>
        <v>41.160000000000004</v>
      </c>
    </row>
    <row r="2125" spans="1:10" ht="13.8" x14ac:dyDescent="0.25">
      <c r="A2125" s="255" t="s">
        <v>7179</v>
      </c>
      <c r="B2125" s="262"/>
      <c r="C2125" s="262"/>
      <c r="D2125" s="262"/>
      <c r="E2125" s="262"/>
      <c r="F2125" s="262"/>
      <c r="G2125" s="262"/>
      <c r="H2125" s="262"/>
      <c r="I2125" s="280"/>
      <c r="J2125" s="262"/>
    </row>
    <row r="2126" spans="1:10" ht="13.8" x14ac:dyDescent="0.25">
      <c r="A2126" s="255" t="s">
        <v>7180</v>
      </c>
      <c r="B2126" s="256" t="s">
        <v>7181</v>
      </c>
      <c r="C2126" s="257" t="s">
        <v>5802</v>
      </c>
      <c r="D2126" s="256" t="s">
        <v>5803</v>
      </c>
      <c r="E2126" s="256" t="s">
        <v>5804</v>
      </c>
      <c r="F2126" s="258" t="s">
        <v>5805</v>
      </c>
      <c r="G2126" s="259" t="s">
        <v>5806</v>
      </c>
      <c r="H2126" s="257" t="s">
        <v>5807</v>
      </c>
      <c r="I2126" s="260" t="s">
        <v>5808</v>
      </c>
      <c r="J2126" s="257" t="s">
        <v>5809</v>
      </c>
    </row>
    <row r="2127" spans="1:10" ht="26.4" x14ac:dyDescent="0.25">
      <c r="A2127" s="255" t="s">
        <v>7182</v>
      </c>
      <c r="B2127" s="262" t="s">
        <v>5810</v>
      </c>
      <c r="C2127" s="263" t="s">
        <v>7183</v>
      </c>
      <c r="D2127" s="262" t="s">
        <v>5812</v>
      </c>
      <c r="E2127" s="262" t="s">
        <v>812</v>
      </c>
      <c r="F2127" s="264">
        <v>6</v>
      </c>
      <c r="G2127" s="265" t="s">
        <v>5813</v>
      </c>
      <c r="H2127" s="266">
        <v>1</v>
      </c>
      <c r="I2127" s="267"/>
      <c r="J2127" s="268"/>
    </row>
    <row r="2128" spans="1:10" ht="26.4" x14ac:dyDescent="0.25">
      <c r="A2128" s="255" t="s">
        <v>7184</v>
      </c>
      <c r="B2128" s="269" t="s">
        <v>5814</v>
      </c>
      <c r="C2128" s="270" t="s">
        <v>5818</v>
      </c>
      <c r="D2128" s="269" t="s">
        <v>5812</v>
      </c>
      <c r="E2128" s="269" t="s">
        <v>5591</v>
      </c>
      <c r="F2128" s="271" t="s">
        <v>5817</v>
      </c>
      <c r="G2128" s="272" t="s">
        <v>33</v>
      </c>
      <c r="H2128" s="273">
        <v>1.1599999999999999</v>
      </c>
      <c r="I2128" s="274">
        <v>18.62</v>
      </c>
      <c r="J2128" s="275">
        <f>TRUNC(I2128*H2128,2)</f>
        <v>21.59</v>
      </c>
    </row>
    <row r="2129" spans="1:10" ht="26.4" x14ac:dyDescent="0.25">
      <c r="A2129" s="255" t="s">
        <v>7185</v>
      </c>
      <c r="B2129" s="269" t="s">
        <v>5814</v>
      </c>
      <c r="C2129" s="270" t="s">
        <v>5862</v>
      </c>
      <c r="D2129" s="269" t="s">
        <v>5812</v>
      </c>
      <c r="E2129" s="269" t="s">
        <v>5558</v>
      </c>
      <c r="F2129" s="271" t="s">
        <v>5817</v>
      </c>
      <c r="G2129" s="272" t="s">
        <v>33</v>
      </c>
      <c r="H2129" s="273">
        <v>1.1599999999999999</v>
      </c>
      <c r="I2129" s="274">
        <v>11.13</v>
      </c>
      <c r="J2129" s="275">
        <f>TRUNC(I2129*H2129,2)</f>
        <v>12.91</v>
      </c>
    </row>
    <row r="2130" spans="1:10" ht="26.4" x14ac:dyDescent="0.25">
      <c r="A2130" s="255" t="s">
        <v>7186</v>
      </c>
      <c r="B2130" s="269" t="s">
        <v>5814</v>
      </c>
      <c r="C2130" s="270" t="s">
        <v>5870</v>
      </c>
      <c r="D2130" s="269" t="s">
        <v>5812</v>
      </c>
      <c r="E2130" s="269" t="s">
        <v>5871</v>
      </c>
      <c r="F2130" s="271" t="s">
        <v>5822</v>
      </c>
      <c r="G2130" s="272" t="s">
        <v>5813</v>
      </c>
      <c r="H2130" s="273">
        <v>0.3</v>
      </c>
      <c r="I2130" s="274">
        <v>76.569999999999993</v>
      </c>
      <c r="J2130" s="275">
        <f>TRUNC(I2130*H2130,2)</f>
        <v>22.97</v>
      </c>
    </row>
    <row r="2131" spans="1:10" ht="26.4" x14ac:dyDescent="0.25">
      <c r="A2131" s="255" t="s">
        <v>7187</v>
      </c>
      <c r="B2131" s="269" t="s">
        <v>5814</v>
      </c>
      <c r="C2131" s="270" t="s">
        <v>5833</v>
      </c>
      <c r="D2131" s="269" t="s">
        <v>5812</v>
      </c>
      <c r="E2131" s="269" t="s">
        <v>5691</v>
      </c>
      <c r="F2131" s="271" t="s">
        <v>5822</v>
      </c>
      <c r="G2131" s="272" t="s">
        <v>5587</v>
      </c>
      <c r="H2131" s="273">
        <v>1.5</v>
      </c>
      <c r="I2131" s="274">
        <v>3.16</v>
      </c>
      <c r="J2131" s="275">
        <f>TRUNC(I2131*H2131,2)</f>
        <v>4.74</v>
      </c>
    </row>
    <row r="2132" spans="1:10" ht="26.4" x14ac:dyDescent="0.25">
      <c r="A2132" s="255" t="s">
        <v>7188</v>
      </c>
      <c r="B2132" s="269" t="s">
        <v>5814</v>
      </c>
      <c r="C2132" s="270" t="s">
        <v>5899</v>
      </c>
      <c r="D2132" s="269" t="s">
        <v>5812</v>
      </c>
      <c r="E2132" s="269" t="s">
        <v>5602</v>
      </c>
      <c r="F2132" s="271" t="s">
        <v>5822</v>
      </c>
      <c r="G2132" s="272" t="s">
        <v>5564</v>
      </c>
      <c r="H2132" s="273">
        <v>0.3</v>
      </c>
      <c r="I2132" s="274">
        <v>21.04</v>
      </c>
      <c r="J2132" s="275">
        <f>TRUNC(I2132*H2132,2)</f>
        <v>6.31</v>
      </c>
    </row>
    <row r="2133" spans="1:10" ht="26.4" x14ac:dyDescent="0.25">
      <c r="A2133" s="255" t="s">
        <v>7189</v>
      </c>
      <c r="B2133" s="269" t="s">
        <v>5814</v>
      </c>
      <c r="C2133" s="270" t="s">
        <v>5888</v>
      </c>
      <c r="D2133" s="269" t="s">
        <v>5812</v>
      </c>
      <c r="E2133" s="269" t="s">
        <v>5693</v>
      </c>
      <c r="F2133" s="271" t="s">
        <v>5822</v>
      </c>
      <c r="G2133" s="272" t="s">
        <v>5587</v>
      </c>
      <c r="H2133" s="273">
        <v>1.2541455445544569</v>
      </c>
      <c r="I2133" s="274">
        <v>6.57</v>
      </c>
      <c r="J2133" s="275">
        <f>TRUNC(I2133*H2133,2)</f>
        <v>8.23</v>
      </c>
    </row>
    <row r="2134" spans="1:10" ht="26.4" x14ac:dyDescent="0.25">
      <c r="A2134" s="255" t="s">
        <v>7190</v>
      </c>
      <c r="B2134" s="269" t="s">
        <v>5814</v>
      </c>
      <c r="C2134" s="270" t="s">
        <v>5889</v>
      </c>
      <c r="D2134" s="269" t="s">
        <v>5812</v>
      </c>
      <c r="E2134" s="269" t="s">
        <v>5601</v>
      </c>
      <c r="F2134" s="271" t="s">
        <v>5822</v>
      </c>
      <c r="G2134" s="272" t="s">
        <v>5587</v>
      </c>
      <c r="H2134" s="273">
        <v>0.7</v>
      </c>
      <c r="I2134" s="274">
        <v>12.24</v>
      </c>
      <c r="J2134" s="275">
        <f>TRUNC(I2134*H2134,2)</f>
        <v>8.56</v>
      </c>
    </row>
    <row r="2135" spans="1:10" ht="13.8" x14ac:dyDescent="0.25">
      <c r="A2135" s="255" t="s">
        <v>7191</v>
      </c>
      <c r="B2135" s="276"/>
      <c r="C2135" s="276"/>
      <c r="D2135" s="276"/>
      <c r="E2135" s="276"/>
      <c r="F2135" s="276"/>
      <c r="G2135" s="276"/>
      <c r="H2135" s="277" t="s">
        <v>6038</v>
      </c>
      <c r="I2135" s="278">
        <v>0</v>
      </c>
      <c r="J2135" s="279">
        <f>SUM(J2127:J2134)</f>
        <v>85.31</v>
      </c>
    </row>
    <row r="2136" spans="1:10" ht="13.8" x14ac:dyDescent="0.25">
      <c r="A2136" s="255" t="s">
        <v>7192</v>
      </c>
      <c r="B2136" s="262"/>
      <c r="C2136" s="262"/>
      <c r="D2136" s="262"/>
      <c r="E2136" s="262"/>
      <c r="F2136" s="262"/>
      <c r="G2136" s="262"/>
      <c r="H2136" s="262"/>
      <c r="I2136" s="280"/>
      <c r="J2136" s="262"/>
    </row>
    <row r="2137" spans="1:10" ht="13.8" x14ac:dyDescent="0.25">
      <c r="A2137" s="255" t="s">
        <v>7193</v>
      </c>
      <c r="B2137" s="256" t="s">
        <v>7194</v>
      </c>
      <c r="C2137" s="257" t="s">
        <v>5802</v>
      </c>
      <c r="D2137" s="256" t="s">
        <v>5803</v>
      </c>
      <c r="E2137" s="256" t="s">
        <v>5804</v>
      </c>
      <c r="F2137" s="258" t="s">
        <v>5805</v>
      </c>
      <c r="G2137" s="259" t="s">
        <v>5806</v>
      </c>
      <c r="H2137" s="257" t="s">
        <v>5807</v>
      </c>
      <c r="I2137" s="260" t="s">
        <v>5808</v>
      </c>
      <c r="J2137" s="257" t="s">
        <v>5809</v>
      </c>
    </row>
    <row r="2138" spans="1:10" ht="26.4" x14ac:dyDescent="0.25">
      <c r="A2138" s="255" t="s">
        <v>7195</v>
      </c>
      <c r="B2138" s="262" t="s">
        <v>5810</v>
      </c>
      <c r="C2138" s="263" t="s">
        <v>7196</v>
      </c>
      <c r="D2138" s="262" t="s">
        <v>5812</v>
      </c>
      <c r="E2138" s="262" t="s">
        <v>825</v>
      </c>
      <c r="F2138" s="264">
        <v>21</v>
      </c>
      <c r="G2138" s="265" t="s">
        <v>5813</v>
      </c>
      <c r="H2138" s="266">
        <v>1</v>
      </c>
      <c r="I2138" s="267"/>
      <c r="J2138" s="268"/>
    </row>
    <row r="2139" spans="1:10" ht="26.4" x14ac:dyDescent="0.25">
      <c r="A2139" s="255" t="s">
        <v>7197</v>
      </c>
      <c r="B2139" s="269" t="s">
        <v>5814</v>
      </c>
      <c r="C2139" s="270" t="s">
        <v>6371</v>
      </c>
      <c r="D2139" s="269" t="s">
        <v>5812</v>
      </c>
      <c r="E2139" s="269" t="s">
        <v>5580</v>
      </c>
      <c r="F2139" s="271" t="s">
        <v>5822</v>
      </c>
      <c r="G2139" s="272" t="s">
        <v>5824</v>
      </c>
      <c r="H2139" s="273">
        <v>3.0000000000000001E-3</v>
      </c>
      <c r="I2139" s="274">
        <v>145.91</v>
      </c>
      <c r="J2139" s="275">
        <f>TRUNC(I2139*H2139,2)</f>
        <v>0.43</v>
      </c>
    </row>
    <row r="2140" spans="1:10" ht="26.4" x14ac:dyDescent="0.25">
      <c r="A2140" s="255" t="s">
        <v>7198</v>
      </c>
      <c r="B2140" s="269" t="s">
        <v>5814</v>
      </c>
      <c r="C2140" s="270" t="s">
        <v>5857</v>
      </c>
      <c r="D2140" s="269" t="s">
        <v>5812</v>
      </c>
      <c r="E2140" s="269" t="s">
        <v>5751</v>
      </c>
      <c r="F2140" s="271" t="s">
        <v>5817</v>
      </c>
      <c r="G2140" s="272" t="s">
        <v>33</v>
      </c>
      <c r="H2140" s="273">
        <v>5.2537666666666615E-2</v>
      </c>
      <c r="I2140" s="274">
        <v>18.62</v>
      </c>
      <c r="J2140" s="275">
        <f>TRUNC(I2140*H2140,2)</f>
        <v>0.97</v>
      </c>
    </row>
    <row r="2141" spans="1:10" ht="26.4" x14ac:dyDescent="0.25">
      <c r="A2141" s="255" t="s">
        <v>7199</v>
      </c>
      <c r="B2141" s="269" t="s">
        <v>5814</v>
      </c>
      <c r="C2141" s="270" t="s">
        <v>5869</v>
      </c>
      <c r="D2141" s="269" t="s">
        <v>5812</v>
      </c>
      <c r="E2141" s="269" t="s">
        <v>5599</v>
      </c>
      <c r="F2141" s="271" t="s">
        <v>5822</v>
      </c>
      <c r="G2141" s="272" t="s">
        <v>5564</v>
      </c>
      <c r="H2141" s="273">
        <v>1.2166999999999999</v>
      </c>
      <c r="I2141" s="274">
        <v>0.54</v>
      </c>
      <c r="J2141" s="275">
        <f>TRUNC(I2141*H2141,2)</f>
        <v>0.65</v>
      </c>
    </row>
    <row r="2142" spans="1:10" ht="26.4" x14ac:dyDescent="0.25">
      <c r="A2142" s="255" t="s">
        <v>7200</v>
      </c>
      <c r="B2142" s="269" t="s">
        <v>5814</v>
      </c>
      <c r="C2142" s="270" t="s">
        <v>7201</v>
      </c>
      <c r="D2142" s="269" t="s">
        <v>5812</v>
      </c>
      <c r="E2142" s="269" t="s">
        <v>7202</v>
      </c>
      <c r="F2142" s="271" t="s">
        <v>5822</v>
      </c>
      <c r="G2142" s="272" t="s">
        <v>5564</v>
      </c>
      <c r="H2142" s="273">
        <v>8.5999999999999993E-2</v>
      </c>
      <c r="I2142" s="274">
        <v>22.01</v>
      </c>
      <c r="J2142" s="275">
        <f>TRUNC(I2142*H2142,2)</f>
        <v>1.89</v>
      </c>
    </row>
    <row r="2143" spans="1:10" ht="13.8" x14ac:dyDescent="0.25">
      <c r="A2143" s="255" t="s">
        <v>7203</v>
      </c>
      <c r="B2143" s="276"/>
      <c r="C2143" s="276"/>
      <c r="D2143" s="276"/>
      <c r="E2143" s="276"/>
      <c r="F2143" s="276"/>
      <c r="G2143" s="276"/>
      <c r="H2143" s="277" t="s">
        <v>6038</v>
      </c>
      <c r="I2143" s="278">
        <v>0</v>
      </c>
      <c r="J2143" s="279">
        <f>SUM(J2138:J2142)</f>
        <v>3.9399999999999995</v>
      </c>
    </row>
    <row r="2144" spans="1:10" ht="13.8" x14ac:dyDescent="0.25">
      <c r="A2144" s="255" t="s">
        <v>7204</v>
      </c>
      <c r="B2144" s="262"/>
      <c r="C2144" s="262"/>
      <c r="D2144" s="262"/>
      <c r="E2144" s="262"/>
      <c r="F2144" s="262"/>
      <c r="G2144" s="262"/>
      <c r="H2144" s="262"/>
      <c r="I2144" s="280"/>
      <c r="J2144" s="262"/>
    </row>
    <row r="2145" spans="1:10" ht="13.8" x14ac:dyDescent="0.25">
      <c r="A2145" s="255" t="s">
        <v>7205</v>
      </c>
      <c r="B2145" s="256" t="s">
        <v>7206</v>
      </c>
      <c r="C2145" s="257" t="s">
        <v>5802</v>
      </c>
      <c r="D2145" s="256" t="s">
        <v>5803</v>
      </c>
      <c r="E2145" s="256" t="s">
        <v>5804</v>
      </c>
      <c r="F2145" s="258" t="s">
        <v>5805</v>
      </c>
      <c r="G2145" s="259" t="s">
        <v>5806</v>
      </c>
      <c r="H2145" s="257" t="s">
        <v>5807</v>
      </c>
      <c r="I2145" s="260" t="s">
        <v>5808</v>
      </c>
      <c r="J2145" s="257" t="s">
        <v>5809</v>
      </c>
    </row>
    <row r="2146" spans="1:10" ht="26.4" x14ac:dyDescent="0.25">
      <c r="A2146" s="255" t="s">
        <v>7207</v>
      </c>
      <c r="B2146" s="262" t="s">
        <v>5810</v>
      </c>
      <c r="C2146" s="263" t="s">
        <v>7208</v>
      </c>
      <c r="D2146" s="262" t="s">
        <v>5812</v>
      </c>
      <c r="E2146" s="262" t="s">
        <v>827</v>
      </c>
      <c r="F2146" s="264">
        <v>20</v>
      </c>
      <c r="G2146" s="265" t="s">
        <v>5813</v>
      </c>
      <c r="H2146" s="266">
        <v>1</v>
      </c>
      <c r="I2146" s="267"/>
      <c r="J2146" s="268"/>
    </row>
    <row r="2147" spans="1:10" ht="26.4" x14ac:dyDescent="0.25">
      <c r="A2147" s="255" t="s">
        <v>7209</v>
      </c>
      <c r="B2147" s="269" t="s">
        <v>5814</v>
      </c>
      <c r="C2147" s="270" t="s">
        <v>5861</v>
      </c>
      <c r="D2147" s="269" t="s">
        <v>5812</v>
      </c>
      <c r="E2147" s="269" t="s">
        <v>5589</v>
      </c>
      <c r="F2147" s="271" t="s">
        <v>5817</v>
      </c>
      <c r="G2147" s="272" t="s">
        <v>33</v>
      </c>
      <c r="H2147" s="273">
        <v>0.43890000000000001</v>
      </c>
      <c r="I2147" s="274">
        <v>18.62</v>
      </c>
      <c r="J2147" s="275">
        <f>TRUNC(I2147*H2147,2)</f>
        <v>8.17</v>
      </c>
    </row>
    <row r="2148" spans="1:10" ht="26.4" x14ac:dyDescent="0.25">
      <c r="A2148" s="255" t="s">
        <v>7210</v>
      </c>
      <c r="B2148" s="269" t="s">
        <v>5814</v>
      </c>
      <c r="C2148" s="270" t="s">
        <v>5862</v>
      </c>
      <c r="D2148" s="269" t="s">
        <v>5812</v>
      </c>
      <c r="E2148" s="269" t="s">
        <v>5558</v>
      </c>
      <c r="F2148" s="271" t="s">
        <v>5817</v>
      </c>
      <c r="G2148" s="272" t="s">
        <v>33</v>
      </c>
      <c r="H2148" s="273">
        <v>0.4</v>
      </c>
      <c r="I2148" s="274">
        <v>11.13</v>
      </c>
      <c r="J2148" s="275">
        <f>TRUNC(I2148*H2148,2)</f>
        <v>4.45</v>
      </c>
    </row>
    <row r="2149" spans="1:10" ht="26.4" x14ac:dyDescent="0.25">
      <c r="A2149" s="255" t="s">
        <v>7211</v>
      </c>
      <c r="B2149" s="269" t="s">
        <v>5814</v>
      </c>
      <c r="C2149" s="270" t="s">
        <v>7212</v>
      </c>
      <c r="D2149" s="269" t="s">
        <v>5812</v>
      </c>
      <c r="E2149" s="269" t="s">
        <v>7213</v>
      </c>
      <c r="F2149" s="271" t="s">
        <v>5822</v>
      </c>
      <c r="G2149" s="272" t="s">
        <v>5824</v>
      </c>
      <c r="H2149" s="273">
        <v>3.801400000000006E-3</v>
      </c>
      <c r="I2149" s="274">
        <v>151.29</v>
      </c>
      <c r="J2149" s="275">
        <f>TRUNC(I2149*H2149,2)</f>
        <v>0.56999999999999995</v>
      </c>
    </row>
    <row r="2150" spans="1:10" ht="26.4" x14ac:dyDescent="0.25">
      <c r="A2150" s="255" t="s">
        <v>7214</v>
      </c>
      <c r="B2150" s="269" t="s">
        <v>5814</v>
      </c>
      <c r="C2150" s="270" t="s">
        <v>6443</v>
      </c>
      <c r="D2150" s="269" t="s">
        <v>5812</v>
      </c>
      <c r="E2150" s="269" t="s">
        <v>5598</v>
      </c>
      <c r="F2150" s="271" t="s">
        <v>5822</v>
      </c>
      <c r="G2150" s="272" t="s">
        <v>5564</v>
      </c>
      <c r="H2150" s="273">
        <v>0.95550000000000002</v>
      </c>
      <c r="I2150" s="274">
        <v>0.82</v>
      </c>
      <c r="J2150" s="275">
        <f>TRUNC(I2150*H2150,2)</f>
        <v>0.78</v>
      </c>
    </row>
    <row r="2151" spans="1:10" ht="26.4" x14ac:dyDescent="0.25">
      <c r="A2151" s="255" t="s">
        <v>7215</v>
      </c>
      <c r="B2151" s="269" t="s">
        <v>5814</v>
      </c>
      <c r="C2151" s="270" t="s">
        <v>5869</v>
      </c>
      <c r="D2151" s="269" t="s">
        <v>5812</v>
      </c>
      <c r="E2151" s="269" t="s">
        <v>5599</v>
      </c>
      <c r="F2151" s="271" t="s">
        <v>5822</v>
      </c>
      <c r="G2151" s="272" t="s">
        <v>5564</v>
      </c>
      <c r="H2151" s="273">
        <v>0.52500000000000002</v>
      </c>
      <c r="I2151" s="274">
        <v>0.54</v>
      </c>
      <c r="J2151" s="275">
        <f>TRUNC(I2151*H2151,2)</f>
        <v>0.28000000000000003</v>
      </c>
    </row>
    <row r="2152" spans="1:10" ht="13.8" x14ac:dyDescent="0.25">
      <c r="A2152" s="255" t="s">
        <v>7216</v>
      </c>
      <c r="B2152" s="276"/>
      <c r="C2152" s="276"/>
      <c r="D2152" s="276"/>
      <c r="E2152" s="276"/>
      <c r="F2152" s="276"/>
      <c r="G2152" s="276"/>
      <c r="H2152" s="277" t="s">
        <v>6038</v>
      </c>
      <c r="I2152" s="278">
        <v>0</v>
      </c>
      <c r="J2152" s="279">
        <f>SUM(J2146:J2151)</f>
        <v>14.25</v>
      </c>
    </row>
    <row r="2153" spans="1:10" ht="13.8" x14ac:dyDescent="0.25">
      <c r="A2153" s="255" t="s">
        <v>7217</v>
      </c>
      <c r="B2153" s="262"/>
      <c r="C2153" s="262"/>
      <c r="D2153" s="262"/>
      <c r="E2153" s="262"/>
      <c r="F2153" s="262"/>
      <c r="G2153" s="262"/>
      <c r="H2153" s="262"/>
      <c r="I2153" s="280"/>
      <c r="J2153" s="262"/>
    </row>
    <row r="2154" spans="1:10" ht="13.8" x14ac:dyDescent="0.25">
      <c r="A2154" s="255" t="s">
        <v>7218</v>
      </c>
      <c r="B2154" s="256" t="s">
        <v>7219</v>
      </c>
      <c r="C2154" s="257" t="s">
        <v>5802</v>
      </c>
      <c r="D2154" s="256" t="s">
        <v>5803</v>
      </c>
      <c r="E2154" s="256" t="s">
        <v>5804</v>
      </c>
      <c r="F2154" s="258" t="s">
        <v>5805</v>
      </c>
      <c r="G2154" s="259" t="s">
        <v>5806</v>
      </c>
      <c r="H2154" s="257" t="s">
        <v>5807</v>
      </c>
      <c r="I2154" s="260" t="s">
        <v>5808</v>
      </c>
      <c r="J2154" s="257" t="s">
        <v>5809</v>
      </c>
    </row>
    <row r="2155" spans="1:10" ht="26.4" x14ac:dyDescent="0.25">
      <c r="A2155" s="255" t="s">
        <v>7220</v>
      </c>
      <c r="B2155" s="262" t="s">
        <v>5810</v>
      </c>
      <c r="C2155" s="263" t="s">
        <v>7221</v>
      </c>
      <c r="D2155" s="262" t="s">
        <v>5812</v>
      </c>
      <c r="E2155" s="262" t="s">
        <v>838</v>
      </c>
      <c r="F2155" s="264">
        <v>26</v>
      </c>
      <c r="G2155" s="265" t="s">
        <v>5813</v>
      </c>
      <c r="H2155" s="266">
        <v>1</v>
      </c>
      <c r="I2155" s="267"/>
      <c r="J2155" s="268"/>
    </row>
    <row r="2156" spans="1:10" ht="26.4" x14ac:dyDescent="0.25">
      <c r="A2156" s="255" t="s">
        <v>7222</v>
      </c>
      <c r="B2156" s="269" t="s">
        <v>5814</v>
      </c>
      <c r="C2156" s="270" t="s">
        <v>6615</v>
      </c>
      <c r="D2156" s="269" t="s">
        <v>5812</v>
      </c>
      <c r="E2156" s="269" t="s">
        <v>5779</v>
      </c>
      <c r="F2156" s="271" t="s">
        <v>5822</v>
      </c>
      <c r="G2156" s="272" t="s">
        <v>5573</v>
      </c>
      <c r="H2156" s="273">
        <v>0.1</v>
      </c>
      <c r="I2156" s="274">
        <v>0.91</v>
      </c>
      <c r="J2156" s="275">
        <f>TRUNC(I2156*H2156,2)</f>
        <v>0.09</v>
      </c>
    </row>
    <row r="2157" spans="1:10" ht="26.4" x14ac:dyDescent="0.25">
      <c r="A2157" s="255" t="s">
        <v>7223</v>
      </c>
      <c r="B2157" s="269" t="s">
        <v>5814</v>
      </c>
      <c r="C2157" s="270" t="s">
        <v>5854</v>
      </c>
      <c r="D2157" s="269" t="s">
        <v>5812</v>
      </c>
      <c r="E2157" s="269" t="s">
        <v>5567</v>
      </c>
      <c r="F2157" s="271" t="s">
        <v>5817</v>
      </c>
      <c r="G2157" s="272" t="s">
        <v>33</v>
      </c>
      <c r="H2157" s="273">
        <v>5.2607999999999919E-2</v>
      </c>
      <c r="I2157" s="274">
        <v>12.28</v>
      </c>
      <c r="J2157" s="275">
        <f>TRUNC(I2157*H2157,2)</f>
        <v>0.64</v>
      </c>
    </row>
    <row r="2158" spans="1:10" ht="26.4" x14ac:dyDescent="0.25">
      <c r="A2158" s="255" t="s">
        <v>7224</v>
      </c>
      <c r="B2158" s="269" t="s">
        <v>5814</v>
      </c>
      <c r="C2158" s="270" t="s">
        <v>5857</v>
      </c>
      <c r="D2158" s="269" t="s">
        <v>5812</v>
      </c>
      <c r="E2158" s="269" t="s">
        <v>5751</v>
      </c>
      <c r="F2158" s="271" t="s">
        <v>5817</v>
      </c>
      <c r="G2158" s="272" t="s">
        <v>33</v>
      </c>
      <c r="H2158" s="273">
        <v>0.30209999999999998</v>
      </c>
      <c r="I2158" s="274">
        <v>18.62</v>
      </c>
      <c r="J2158" s="275">
        <f>TRUNC(I2158*H2158,2)</f>
        <v>5.62</v>
      </c>
    </row>
    <row r="2159" spans="1:10" ht="26.4" x14ac:dyDescent="0.25">
      <c r="A2159" s="255" t="s">
        <v>7225</v>
      </c>
      <c r="B2159" s="269" t="s">
        <v>5814</v>
      </c>
      <c r="C2159" s="270" t="s">
        <v>6617</v>
      </c>
      <c r="D2159" s="269" t="s">
        <v>5812</v>
      </c>
      <c r="E2159" s="269" t="s">
        <v>6618</v>
      </c>
      <c r="F2159" s="271" t="s">
        <v>5822</v>
      </c>
      <c r="G2159" s="272" t="s">
        <v>5690</v>
      </c>
      <c r="H2159" s="273">
        <v>0.12</v>
      </c>
      <c r="I2159" s="274">
        <v>7.83</v>
      </c>
      <c r="J2159" s="275">
        <f>TRUNC(I2159*H2159,2)</f>
        <v>0.93</v>
      </c>
    </row>
    <row r="2160" spans="1:10" ht="26.4" x14ac:dyDescent="0.25">
      <c r="A2160" s="255" t="s">
        <v>7226</v>
      </c>
      <c r="B2160" s="269" t="s">
        <v>5814</v>
      </c>
      <c r="C2160" s="270" t="s">
        <v>6619</v>
      </c>
      <c r="D2160" s="269" t="s">
        <v>5812</v>
      </c>
      <c r="E2160" s="269" t="s">
        <v>6620</v>
      </c>
      <c r="F2160" s="271" t="s">
        <v>5822</v>
      </c>
      <c r="G2160" s="272" t="s">
        <v>5690</v>
      </c>
      <c r="H2160" s="273">
        <v>0.16</v>
      </c>
      <c r="I2160" s="274">
        <v>22.46</v>
      </c>
      <c r="J2160" s="275">
        <f>TRUNC(I2160*H2160,2)</f>
        <v>3.59</v>
      </c>
    </row>
    <row r="2161" spans="1:10" ht="13.8" x14ac:dyDescent="0.25">
      <c r="A2161" s="255" t="s">
        <v>7227</v>
      </c>
      <c r="B2161" s="276"/>
      <c r="C2161" s="276"/>
      <c r="D2161" s="276"/>
      <c r="E2161" s="276"/>
      <c r="F2161" s="276"/>
      <c r="G2161" s="276"/>
      <c r="H2161" s="277" t="s">
        <v>6038</v>
      </c>
      <c r="I2161" s="278">
        <v>0</v>
      </c>
      <c r="J2161" s="279">
        <f>SUM(J2155:J2160)</f>
        <v>10.87</v>
      </c>
    </row>
    <row r="2162" spans="1:10" ht="13.8" x14ac:dyDescent="0.25">
      <c r="A2162" s="255" t="s">
        <v>7228</v>
      </c>
      <c r="B2162" s="262"/>
      <c r="C2162" s="262"/>
      <c r="D2162" s="262"/>
      <c r="E2162" s="262"/>
      <c r="F2162" s="262"/>
      <c r="G2162" s="262"/>
      <c r="H2162" s="262"/>
      <c r="I2162" s="280"/>
      <c r="J2162" s="262"/>
    </row>
    <row r="2163" spans="1:10" ht="13.8" x14ac:dyDescent="0.25">
      <c r="A2163" s="255" t="s">
        <v>7229</v>
      </c>
      <c r="B2163" s="256" t="s">
        <v>7230</v>
      </c>
      <c r="C2163" s="257" t="s">
        <v>5802</v>
      </c>
      <c r="D2163" s="256" t="s">
        <v>5803</v>
      </c>
      <c r="E2163" s="256" t="s">
        <v>5804</v>
      </c>
      <c r="F2163" s="258" t="s">
        <v>5805</v>
      </c>
      <c r="G2163" s="259" t="s">
        <v>5806</v>
      </c>
      <c r="H2163" s="257" t="s">
        <v>5807</v>
      </c>
      <c r="I2163" s="260" t="s">
        <v>5808</v>
      </c>
      <c r="J2163" s="257" t="s">
        <v>5809</v>
      </c>
    </row>
    <row r="2164" spans="1:10" ht="26.4" x14ac:dyDescent="0.25">
      <c r="A2164" s="255" t="s">
        <v>7231</v>
      </c>
      <c r="B2164" s="262" t="s">
        <v>5810</v>
      </c>
      <c r="C2164" s="263" t="s">
        <v>7232</v>
      </c>
      <c r="D2164" s="262" t="s">
        <v>5812</v>
      </c>
      <c r="E2164" s="262" t="s">
        <v>856</v>
      </c>
      <c r="F2164" s="264">
        <v>26</v>
      </c>
      <c r="G2164" s="265" t="s">
        <v>5813</v>
      </c>
      <c r="H2164" s="266">
        <v>1</v>
      </c>
      <c r="I2164" s="267"/>
      <c r="J2164" s="268"/>
    </row>
    <row r="2165" spans="1:10" ht="26.4" x14ac:dyDescent="0.25">
      <c r="A2165" s="255" t="s">
        <v>7233</v>
      </c>
      <c r="B2165" s="269" t="s">
        <v>5814</v>
      </c>
      <c r="C2165" s="270" t="s">
        <v>5857</v>
      </c>
      <c r="D2165" s="269" t="s">
        <v>5812</v>
      </c>
      <c r="E2165" s="269" t="s">
        <v>5751</v>
      </c>
      <c r="F2165" s="271" t="s">
        <v>5817</v>
      </c>
      <c r="G2165" s="272" t="s">
        <v>33</v>
      </c>
      <c r="H2165" s="273">
        <v>5.5708217491294114</v>
      </c>
      <c r="I2165" s="274">
        <v>18.62</v>
      </c>
      <c r="J2165" s="275">
        <f>TRUNC(I2165*H2165,2)</f>
        <v>103.72</v>
      </c>
    </row>
    <row r="2166" spans="1:10" ht="26.4" x14ac:dyDescent="0.25">
      <c r="A2166" s="255" t="s">
        <v>7234</v>
      </c>
      <c r="B2166" s="269" t="s">
        <v>5814</v>
      </c>
      <c r="C2166" s="270" t="s">
        <v>6619</v>
      </c>
      <c r="D2166" s="269" t="s">
        <v>5812</v>
      </c>
      <c r="E2166" s="269" t="s">
        <v>6620</v>
      </c>
      <c r="F2166" s="271" t="s">
        <v>5822</v>
      </c>
      <c r="G2166" s="272" t="s">
        <v>5690</v>
      </c>
      <c r="H2166" s="273">
        <v>8.9599999999999999E-2</v>
      </c>
      <c r="I2166" s="274">
        <v>22.46</v>
      </c>
      <c r="J2166" s="275">
        <f>TRUNC(I2166*H2166,2)</f>
        <v>2.0099999999999998</v>
      </c>
    </row>
    <row r="2167" spans="1:10" ht="13.8" x14ac:dyDescent="0.25">
      <c r="A2167" s="255" t="s">
        <v>7235</v>
      </c>
      <c r="B2167" s="276"/>
      <c r="C2167" s="276"/>
      <c r="D2167" s="276"/>
      <c r="E2167" s="276"/>
      <c r="F2167" s="276"/>
      <c r="G2167" s="276"/>
      <c r="H2167" s="277" t="s">
        <v>6038</v>
      </c>
      <c r="I2167" s="278">
        <v>0</v>
      </c>
      <c r="J2167" s="279">
        <f>SUM(J2164:J2166)</f>
        <v>105.73</v>
      </c>
    </row>
    <row r="2168" spans="1:10" ht="13.8" x14ac:dyDescent="0.25">
      <c r="A2168" s="255" t="s">
        <v>7236</v>
      </c>
      <c r="B2168" s="262"/>
      <c r="C2168" s="262"/>
      <c r="D2168" s="262"/>
      <c r="E2168" s="262"/>
      <c r="F2168" s="262"/>
      <c r="G2168" s="262"/>
      <c r="H2168" s="262"/>
      <c r="I2168" s="280"/>
      <c r="J2168" s="262"/>
    </row>
    <row r="2169" spans="1:10" ht="13.8" x14ac:dyDescent="0.25">
      <c r="A2169" s="255" t="s">
        <v>7237</v>
      </c>
      <c r="B2169" s="256" t="s">
        <v>7238</v>
      </c>
      <c r="C2169" s="257" t="s">
        <v>5802</v>
      </c>
      <c r="D2169" s="256" t="s">
        <v>5803</v>
      </c>
      <c r="E2169" s="256" t="s">
        <v>5804</v>
      </c>
      <c r="F2169" s="258" t="s">
        <v>5805</v>
      </c>
      <c r="G2169" s="259" t="s">
        <v>5806</v>
      </c>
      <c r="H2169" s="257" t="s">
        <v>5807</v>
      </c>
      <c r="I2169" s="260" t="s">
        <v>5808</v>
      </c>
      <c r="J2169" s="257" t="s">
        <v>5809</v>
      </c>
    </row>
    <row r="2170" spans="1:10" ht="26.4" x14ac:dyDescent="0.25">
      <c r="A2170" s="255" t="s">
        <v>7239</v>
      </c>
      <c r="B2170" s="262" t="s">
        <v>5810</v>
      </c>
      <c r="C2170" s="263" t="s">
        <v>7240</v>
      </c>
      <c r="D2170" s="262" t="s">
        <v>5812</v>
      </c>
      <c r="E2170" s="262" t="s">
        <v>860</v>
      </c>
      <c r="F2170" s="264">
        <v>26</v>
      </c>
      <c r="G2170" s="265" t="s">
        <v>5587</v>
      </c>
      <c r="H2170" s="266">
        <v>1</v>
      </c>
      <c r="I2170" s="267"/>
      <c r="J2170" s="268"/>
    </row>
    <row r="2171" spans="1:10" ht="26.4" x14ac:dyDescent="0.25">
      <c r="A2171" s="255" t="s">
        <v>7241</v>
      </c>
      <c r="B2171" s="269" t="s">
        <v>5814</v>
      </c>
      <c r="C2171" s="270" t="s">
        <v>5854</v>
      </c>
      <c r="D2171" s="269" t="s">
        <v>5812</v>
      </c>
      <c r="E2171" s="269" t="s">
        <v>5567</v>
      </c>
      <c r="F2171" s="271" t="s">
        <v>5817</v>
      </c>
      <c r="G2171" s="272" t="s">
        <v>33</v>
      </c>
      <c r="H2171" s="273">
        <v>0.49119047619047629</v>
      </c>
      <c r="I2171" s="274">
        <v>12.28</v>
      </c>
      <c r="J2171" s="275">
        <f>TRUNC(I2171*H2171,2)</f>
        <v>6.03</v>
      </c>
    </row>
    <row r="2172" spans="1:10" ht="26.4" x14ac:dyDescent="0.25">
      <c r="A2172" s="255" t="s">
        <v>7242</v>
      </c>
      <c r="B2172" s="269" t="s">
        <v>5814</v>
      </c>
      <c r="C2172" s="270" t="s">
        <v>5857</v>
      </c>
      <c r="D2172" s="269" t="s">
        <v>5812</v>
      </c>
      <c r="E2172" s="269" t="s">
        <v>5751</v>
      </c>
      <c r="F2172" s="271" t="s">
        <v>5817</v>
      </c>
      <c r="G2172" s="272" t="s">
        <v>33</v>
      </c>
      <c r="H2172" s="273">
        <v>0.1</v>
      </c>
      <c r="I2172" s="274">
        <v>18.62</v>
      </c>
      <c r="J2172" s="275">
        <f>TRUNC(I2172*H2172,2)</f>
        <v>1.86</v>
      </c>
    </row>
    <row r="2173" spans="1:10" ht="26.4" x14ac:dyDescent="0.25">
      <c r="A2173" s="255" t="s">
        <v>7243</v>
      </c>
      <c r="B2173" s="269" t="s">
        <v>5814</v>
      </c>
      <c r="C2173" s="270" t="s">
        <v>7244</v>
      </c>
      <c r="D2173" s="269" t="s">
        <v>5812</v>
      </c>
      <c r="E2173" s="269" t="s">
        <v>7245</v>
      </c>
      <c r="F2173" s="271" t="s">
        <v>5822</v>
      </c>
      <c r="G2173" s="272" t="s">
        <v>5587</v>
      </c>
      <c r="H2173" s="273">
        <v>2</v>
      </c>
      <c r="I2173" s="274">
        <v>0.08</v>
      </c>
      <c r="J2173" s="275">
        <f>TRUNC(I2173*H2173,2)</f>
        <v>0.16</v>
      </c>
    </row>
    <row r="2174" spans="1:10" ht="26.4" x14ac:dyDescent="0.25">
      <c r="A2174" s="255" t="s">
        <v>7246</v>
      </c>
      <c r="B2174" s="269" t="s">
        <v>5814</v>
      </c>
      <c r="C2174" s="270" t="s">
        <v>7006</v>
      </c>
      <c r="D2174" s="269" t="s">
        <v>5812</v>
      </c>
      <c r="E2174" s="269" t="s">
        <v>7007</v>
      </c>
      <c r="F2174" s="271" t="s">
        <v>5822</v>
      </c>
      <c r="G2174" s="272" t="s">
        <v>5690</v>
      </c>
      <c r="H2174" s="273">
        <v>0.03</v>
      </c>
      <c r="I2174" s="274">
        <v>14.12</v>
      </c>
      <c r="J2174" s="275">
        <f>TRUNC(I2174*H2174,2)</f>
        <v>0.42</v>
      </c>
    </row>
    <row r="2175" spans="1:10" ht="13.8" x14ac:dyDescent="0.25">
      <c r="A2175" s="255" t="s">
        <v>7247</v>
      </c>
      <c r="B2175" s="276"/>
      <c r="C2175" s="276"/>
      <c r="D2175" s="276"/>
      <c r="E2175" s="276"/>
      <c r="F2175" s="276"/>
      <c r="G2175" s="276"/>
      <c r="H2175" s="277" t="s">
        <v>6038</v>
      </c>
      <c r="I2175" s="278">
        <v>0</v>
      </c>
      <c r="J2175" s="279">
        <f>SUM(J2170:J2174)</f>
        <v>8.4700000000000006</v>
      </c>
    </row>
    <row r="2176" spans="1:10" ht="13.8" x14ac:dyDescent="0.25">
      <c r="A2176" s="255" t="s">
        <v>7248</v>
      </c>
      <c r="B2176" s="262"/>
      <c r="C2176" s="262"/>
      <c r="D2176" s="262"/>
      <c r="E2176" s="262"/>
      <c r="F2176" s="262"/>
      <c r="G2176" s="262"/>
      <c r="H2176" s="262"/>
      <c r="I2176" s="280"/>
      <c r="J2176" s="262"/>
    </row>
    <row r="2177" spans="1:10" ht="13.8" x14ac:dyDescent="0.25">
      <c r="A2177" s="255" t="s">
        <v>7249</v>
      </c>
      <c r="B2177" s="256" t="s">
        <v>7250</v>
      </c>
      <c r="C2177" s="257" t="s">
        <v>5802</v>
      </c>
      <c r="D2177" s="256" t="s">
        <v>5803</v>
      </c>
      <c r="E2177" s="256" t="s">
        <v>5804</v>
      </c>
      <c r="F2177" s="258" t="s">
        <v>5805</v>
      </c>
      <c r="G2177" s="259" t="s">
        <v>5806</v>
      </c>
      <c r="H2177" s="257" t="s">
        <v>5807</v>
      </c>
      <c r="I2177" s="260" t="s">
        <v>5808</v>
      </c>
      <c r="J2177" s="257" t="s">
        <v>5809</v>
      </c>
    </row>
    <row r="2178" spans="1:10" ht="39.6" x14ac:dyDescent="0.25">
      <c r="A2178" s="255" t="s">
        <v>7251</v>
      </c>
      <c r="B2178" s="262" t="s">
        <v>5810</v>
      </c>
      <c r="C2178" s="263" t="s">
        <v>7252</v>
      </c>
      <c r="D2178" s="262" t="s">
        <v>5812</v>
      </c>
      <c r="E2178" s="262" t="s">
        <v>7253</v>
      </c>
      <c r="F2178" s="264">
        <v>20</v>
      </c>
      <c r="G2178" s="265" t="s">
        <v>5813</v>
      </c>
      <c r="H2178" s="266">
        <v>1</v>
      </c>
      <c r="I2178" s="267"/>
      <c r="J2178" s="268"/>
    </row>
    <row r="2179" spans="1:10" ht="26.4" x14ac:dyDescent="0.25">
      <c r="A2179" s="255" t="s">
        <v>7254</v>
      </c>
      <c r="B2179" s="269" t="s">
        <v>5814</v>
      </c>
      <c r="C2179" s="270" t="s">
        <v>5861</v>
      </c>
      <c r="D2179" s="269" t="s">
        <v>5812</v>
      </c>
      <c r="E2179" s="269" t="s">
        <v>5589</v>
      </c>
      <c r="F2179" s="271" t="s">
        <v>5817</v>
      </c>
      <c r="G2179" s="272" t="s">
        <v>33</v>
      </c>
      <c r="H2179" s="273">
        <v>1.323</v>
      </c>
      <c r="I2179" s="274">
        <v>18.62</v>
      </c>
      <c r="J2179" s="275">
        <f>TRUNC(I2179*H2179,2)</f>
        <v>24.63</v>
      </c>
    </row>
    <row r="2180" spans="1:10" ht="26.4" x14ac:dyDescent="0.25">
      <c r="A2180" s="255" t="s">
        <v>7255</v>
      </c>
      <c r="B2180" s="269" t="s">
        <v>5814</v>
      </c>
      <c r="C2180" s="270" t="s">
        <v>5862</v>
      </c>
      <c r="D2180" s="269" t="s">
        <v>5812</v>
      </c>
      <c r="E2180" s="269" t="s">
        <v>5558</v>
      </c>
      <c r="F2180" s="271" t="s">
        <v>5817</v>
      </c>
      <c r="G2180" s="272" t="s">
        <v>33</v>
      </c>
      <c r="H2180" s="273">
        <v>1.2929999999999999</v>
      </c>
      <c r="I2180" s="274">
        <v>11.13</v>
      </c>
      <c r="J2180" s="275">
        <f>TRUNC(I2180*H2180,2)</f>
        <v>14.39</v>
      </c>
    </row>
    <row r="2181" spans="1:10" ht="26.4" x14ac:dyDescent="0.25">
      <c r="A2181" s="255" t="s">
        <v>7256</v>
      </c>
      <c r="B2181" s="269" t="s">
        <v>5814</v>
      </c>
      <c r="C2181" s="270" t="s">
        <v>6371</v>
      </c>
      <c r="D2181" s="269" t="s">
        <v>5812</v>
      </c>
      <c r="E2181" s="269" t="s">
        <v>5580</v>
      </c>
      <c r="F2181" s="271" t="s">
        <v>5822</v>
      </c>
      <c r="G2181" s="272" t="s">
        <v>5824</v>
      </c>
      <c r="H2181" s="273">
        <v>3.9116174833569835E-2</v>
      </c>
      <c r="I2181" s="274">
        <v>145.91</v>
      </c>
      <c r="J2181" s="275">
        <f>TRUNC(I2181*H2181,2)</f>
        <v>5.7</v>
      </c>
    </row>
    <row r="2182" spans="1:10" ht="26.4" x14ac:dyDescent="0.25">
      <c r="A2182" s="255" t="s">
        <v>7257</v>
      </c>
      <c r="B2182" s="269" t="s">
        <v>5814</v>
      </c>
      <c r="C2182" s="270" t="s">
        <v>6443</v>
      </c>
      <c r="D2182" s="269" t="s">
        <v>5812</v>
      </c>
      <c r="E2182" s="269" t="s">
        <v>5598</v>
      </c>
      <c r="F2182" s="271" t="s">
        <v>5822</v>
      </c>
      <c r="G2182" s="272" t="s">
        <v>5564</v>
      </c>
      <c r="H2182" s="273">
        <v>7.9615</v>
      </c>
      <c r="I2182" s="274">
        <v>0.82</v>
      </c>
      <c r="J2182" s="275">
        <f>TRUNC(I2182*H2182,2)</f>
        <v>6.52</v>
      </c>
    </row>
    <row r="2183" spans="1:10" ht="26.4" x14ac:dyDescent="0.25">
      <c r="A2183" s="255" t="s">
        <v>7258</v>
      </c>
      <c r="B2183" s="269" t="s">
        <v>5814</v>
      </c>
      <c r="C2183" s="270" t="s">
        <v>5869</v>
      </c>
      <c r="D2183" s="269" t="s">
        <v>5812</v>
      </c>
      <c r="E2183" s="269" t="s">
        <v>5599</v>
      </c>
      <c r="F2183" s="271" t="s">
        <v>5822</v>
      </c>
      <c r="G2183" s="272" t="s">
        <v>5564</v>
      </c>
      <c r="H2183" s="273">
        <v>6.5620000000000003</v>
      </c>
      <c r="I2183" s="274">
        <v>0.54</v>
      </c>
      <c r="J2183" s="275">
        <f>TRUNC(I2183*H2183,2)</f>
        <v>3.54</v>
      </c>
    </row>
    <row r="2184" spans="1:10" ht="13.8" x14ac:dyDescent="0.25">
      <c r="A2184" s="255" t="s">
        <v>7259</v>
      </c>
      <c r="B2184" s="276"/>
      <c r="C2184" s="276"/>
      <c r="D2184" s="276"/>
      <c r="E2184" s="276"/>
      <c r="F2184" s="276"/>
      <c r="G2184" s="276"/>
      <c r="H2184" s="277" t="s">
        <v>6038</v>
      </c>
      <c r="I2184" s="278">
        <v>0</v>
      </c>
      <c r="J2184" s="279">
        <f>SUM(J2178:J2183)</f>
        <v>54.779999999999994</v>
      </c>
    </row>
    <row r="2185" spans="1:10" ht="13.8" x14ac:dyDescent="0.25">
      <c r="A2185" s="255" t="s">
        <v>7260</v>
      </c>
      <c r="B2185" s="262"/>
      <c r="C2185" s="262"/>
      <c r="D2185" s="262"/>
      <c r="E2185" s="262"/>
      <c r="F2185" s="262"/>
      <c r="G2185" s="262"/>
      <c r="H2185" s="262"/>
      <c r="I2185" s="280"/>
      <c r="J2185" s="262"/>
    </row>
    <row r="2186" spans="1:10" ht="13.8" x14ac:dyDescent="0.25">
      <c r="A2186" s="255" t="s">
        <v>7261</v>
      </c>
      <c r="B2186" s="256" t="s">
        <v>7262</v>
      </c>
      <c r="C2186" s="257" t="s">
        <v>5802</v>
      </c>
      <c r="D2186" s="256" t="s">
        <v>5803</v>
      </c>
      <c r="E2186" s="256" t="s">
        <v>5804</v>
      </c>
      <c r="F2186" s="258" t="s">
        <v>5805</v>
      </c>
      <c r="G2186" s="259" t="s">
        <v>5806</v>
      </c>
      <c r="H2186" s="257" t="s">
        <v>5807</v>
      </c>
      <c r="I2186" s="260" t="s">
        <v>5808</v>
      </c>
      <c r="J2186" s="257" t="s">
        <v>5809</v>
      </c>
    </row>
    <row r="2187" spans="1:10" ht="39.6" x14ac:dyDescent="0.25">
      <c r="A2187" s="255" t="s">
        <v>7263</v>
      </c>
      <c r="B2187" s="262" t="s">
        <v>5810</v>
      </c>
      <c r="C2187" s="263" t="s">
        <v>7264</v>
      </c>
      <c r="D2187" s="262" t="s">
        <v>5812</v>
      </c>
      <c r="E2187" s="262" t="s">
        <v>877</v>
      </c>
      <c r="F2187" s="264">
        <v>2</v>
      </c>
      <c r="G2187" s="265" t="s">
        <v>5813</v>
      </c>
      <c r="H2187" s="266">
        <v>1</v>
      </c>
      <c r="I2187" s="267"/>
      <c r="J2187" s="268"/>
    </row>
    <row r="2188" spans="1:10" ht="26.4" x14ac:dyDescent="0.25">
      <c r="A2188" s="255" t="s">
        <v>7265</v>
      </c>
      <c r="B2188" s="269" t="s">
        <v>5814</v>
      </c>
      <c r="C2188" s="270" t="s">
        <v>5819</v>
      </c>
      <c r="D2188" s="269" t="s">
        <v>5812</v>
      </c>
      <c r="E2188" s="269" t="s">
        <v>5637</v>
      </c>
      <c r="F2188" s="271" t="s">
        <v>5817</v>
      </c>
      <c r="G2188" s="272" t="s">
        <v>33</v>
      </c>
      <c r="H2188" s="273">
        <v>3.73E-2</v>
      </c>
      <c r="I2188" s="274">
        <v>18.91</v>
      </c>
      <c r="J2188" s="275">
        <f>TRUNC(I2188*H2188,2)</f>
        <v>0.7</v>
      </c>
    </row>
    <row r="2189" spans="1:10" ht="26.4" x14ac:dyDescent="0.25">
      <c r="A2189" s="255" t="s">
        <v>7266</v>
      </c>
      <c r="B2189" s="269" t="s">
        <v>5814</v>
      </c>
      <c r="C2189" s="270" t="s">
        <v>6368</v>
      </c>
      <c r="D2189" s="269" t="s">
        <v>5812</v>
      </c>
      <c r="E2189" s="269" t="s">
        <v>5563</v>
      </c>
      <c r="F2189" s="271" t="s">
        <v>5822</v>
      </c>
      <c r="G2189" s="272" t="s">
        <v>5564</v>
      </c>
      <c r="H2189" s="273">
        <v>2.3999999999999998E-3</v>
      </c>
      <c r="I2189" s="274">
        <v>21.13</v>
      </c>
      <c r="J2189" s="275">
        <f>TRUNC(I2189*H2189,2)</f>
        <v>0.05</v>
      </c>
    </row>
    <row r="2190" spans="1:10" ht="26.4" x14ac:dyDescent="0.25">
      <c r="A2190" s="255" t="s">
        <v>7267</v>
      </c>
      <c r="B2190" s="269" t="s">
        <v>5814</v>
      </c>
      <c r="C2190" s="270" t="s">
        <v>5847</v>
      </c>
      <c r="D2190" s="269" t="s">
        <v>5812</v>
      </c>
      <c r="E2190" s="269" t="s">
        <v>5603</v>
      </c>
      <c r="F2190" s="271" t="s">
        <v>5822</v>
      </c>
      <c r="G2190" s="272" t="s">
        <v>5587</v>
      </c>
      <c r="H2190" s="273">
        <v>0.20525200000000002</v>
      </c>
      <c r="I2190" s="274">
        <v>6.73</v>
      </c>
      <c r="J2190" s="275">
        <f>TRUNC(I2190*H2190,2)</f>
        <v>1.38</v>
      </c>
    </row>
    <row r="2191" spans="1:10" ht="26.4" x14ac:dyDescent="0.25">
      <c r="A2191" s="255" t="s">
        <v>7268</v>
      </c>
      <c r="B2191" s="269" t="s">
        <v>5814</v>
      </c>
      <c r="C2191" s="270" t="s">
        <v>5862</v>
      </c>
      <c r="D2191" s="269" t="s">
        <v>5812</v>
      </c>
      <c r="E2191" s="269" t="s">
        <v>5558</v>
      </c>
      <c r="F2191" s="271" t="s">
        <v>5817</v>
      </c>
      <c r="G2191" s="272" t="s">
        <v>33</v>
      </c>
      <c r="H2191" s="273">
        <v>5.8299999999999998E-2</v>
      </c>
      <c r="I2191" s="274">
        <v>11.13</v>
      </c>
      <c r="J2191" s="275">
        <f>TRUNC(I2191*H2191,2)</f>
        <v>0.64</v>
      </c>
    </row>
    <row r="2192" spans="1:10" ht="26.4" x14ac:dyDescent="0.25">
      <c r="A2192" s="255" t="s">
        <v>7269</v>
      </c>
      <c r="B2192" s="269" t="s">
        <v>5814</v>
      </c>
      <c r="C2192" s="270" t="s">
        <v>5899</v>
      </c>
      <c r="D2192" s="269" t="s">
        <v>5812</v>
      </c>
      <c r="E2192" s="269" t="s">
        <v>5602</v>
      </c>
      <c r="F2192" s="271" t="s">
        <v>5822</v>
      </c>
      <c r="G2192" s="272" t="s">
        <v>5564</v>
      </c>
      <c r="H2192" s="273">
        <v>5.7999999999999996E-3</v>
      </c>
      <c r="I2192" s="274">
        <v>21.04</v>
      </c>
      <c r="J2192" s="275">
        <f>TRUNC(I2192*H2192,2)</f>
        <v>0.12</v>
      </c>
    </row>
    <row r="2193" spans="1:10" ht="26.4" x14ac:dyDescent="0.25">
      <c r="A2193" s="255" t="s">
        <v>7270</v>
      </c>
      <c r="B2193" s="269" t="s">
        <v>5814</v>
      </c>
      <c r="C2193" s="270" t="s">
        <v>5912</v>
      </c>
      <c r="D2193" s="269" t="s">
        <v>5812</v>
      </c>
      <c r="E2193" s="269" t="s">
        <v>5913</v>
      </c>
      <c r="F2193" s="271" t="s">
        <v>5822</v>
      </c>
      <c r="G2193" s="272" t="s">
        <v>5587</v>
      </c>
      <c r="H2193" s="273">
        <v>0.21160000000000001</v>
      </c>
      <c r="I2193" s="274">
        <v>6.24</v>
      </c>
      <c r="J2193" s="275">
        <f>TRUNC(I2193*H2193,2)</f>
        <v>1.32</v>
      </c>
    </row>
    <row r="2194" spans="1:10" ht="26.4" x14ac:dyDescent="0.25">
      <c r="A2194" s="255" t="s">
        <v>7271</v>
      </c>
      <c r="B2194" s="269" t="s">
        <v>5814</v>
      </c>
      <c r="C2194" s="270" t="s">
        <v>5918</v>
      </c>
      <c r="D2194" s="269" t="s">
        <v>5812</v>
      </c>
      <c r="E2194" s="269" t="s">
        <v>5919</v>
      </c>
      <c r="F2194" s="271" t="s">
        <v>5822</v>
      </c>
      <c r="G2194" s="272" t="s">
        <v>5690</v>
      </c>
      <c r="H2194" s="273">
        <v>5.1999999999999998E-3</v>
      </c>
      <c r="I2194" s="274">
        <v>11.18</v>
      </c>
      <c r="J2194" s="275">
        <f>TRUNC(I2194*H2194,2)</f>
        <v>0.05</v>
      </c>
    </row>
    <row r="2195" spans="1:10" ht="13.8" x14ac:dyDescent="0.25">
      <c r="A2195" s="255" t="s">
        <v>7272</v>
      </c>
      <c r="B2195" s="276"/>
      <c r="C2195" s="276"/>
      <c r="D2195" s="276"/>
      <c r="E2195" s="276"/>
      <c r="F2195" s="276"/>
      <c r="G2195" s="276"/>
      <c r="H2195" s="277" t="s">
        <v>6038</v>
      </c>
      <c r="I2195" s="278">
        <v>0</v>
      </c>
      <c r="J2195" s="279">
        <f>SUM(J2187:J2194)</f>
        <v>4.26</v>
      </c>
    </row>
    <row r="2196" spans="1:10" ht="13.8" x14ac:dyDescent="0.25">
      <c r="A2196" s="255" t="s">
        <v>7273</v>
      </c>
      <c r="B2196" s="262"/>
      <c r="C2196" s="262"/>
      <c r="D2196" s="262"/>
      <c r="E2196" s="262"/>
      <c r="F2196" s="262"/>
      <c r="G2196" s="262"/>
      <c r="H2196" s="262"/>
      <c r="I2196" s="280"/>
      <c r="J2196" s="262"/>
    </row>
    <row r="2197" spans="1:10" ht="13.8" x14ac:dyDescent="0.25">
      <c r="A2197" s="255" t="s">
        <v>7274</v>
      </c>
      <c r="B2197" s="256" t="s">
        <v>7275</v>
      </c>
      <c r="C2197" s="257" t="s">
        <v>5802</v>
      </c>
      <c r="D2197" s="256" t="s">
        <v>5803</v>
      </c>
      <c r="E2197" s="256" t="s">
        <v>5804</v>
      </c>
      <c r="F2197" s="258" t="s">
        <v>5805</v>
      </c>
      <c r="G2197" s="259" t="s">
        <v>5806</v>
      </c>
      <c r="H2197" s="257" t="s">
        <v>5807</v>
      </c>
      <c r="I2197" s="260" t="s">
        <v>5808</v>
      </c>
      <c r="J2197" s="257" t="s">
        <v>5809</v>
      </c>
    </row>
    <row r="2198" spans="1:10" ht="26.4" x14ac:dyDescent="0.25">
      <c r="A2198" s="255" t="s">
        <v>7276</v>
      </c>
      <c r="B2198" s="262" t="s">
        <v>5810</v>
      </c>
      <c r="C2198" s="263" t="s">
        <v>7277</v>
      </c>
      <c r="D2198" s="262" t="s">
        <v>5812</v>
      </c>
      <c r="E2198" s="262" t="s">
        <v>881</v>
      </c>
      <c r="F2198" s="264">
        <v>4</v>
      </c>
      <c r="G2198" s="265" t="s">
        <v>5813</v>
      </c>
      <c r="H2198" s="266">
        <v>1</v>
      </c>
      <c r="I2198" s="267"/>
      <c r="J2198" s="268"/>
    </row>
    <row r="2199" spans="1:10" ht="26.4" x14ac:dyDescent="0.25">
      <c r="A2199" s="255" t="s">
        <v>7278</v>
      </c>
      <c r="B2199" s="269" t="s">
        <v>5814</v>
      </c>
      <c r="C2199" s="270" t="s">
        <v>5861</v>
      </c>
      <c r="D2199" s="269" t="s">
        <v>5812</v>
      </c>
      <c r="E2199" s="269" t="s">
        <v>5589</v>
      </c>
      <c r="F2199" s="271" t="s">
        <v>5817</v>
      </c>
      <c r="G2199" s="272" t="s">
        <v>33</v>
      </c>
      <c r="H2199" s="273">
        <v>6.7400000000000002E-2</v>
      </c>
      <c r="I2199" s="274">
        <v>18.62</v>
      </c>
      <c r="J2199" s="275">
        <f>TRUNC(I2199*H2199,2)</f>
        <v>1.25</v>
      </c>
    </row>
    <row r="2200" spans="1:10" ht="26.4" x14ac:dyDescent="0.25">
      <c r="A2200" s="255" t="s">
        <v>7279</v>
      </c>
      <c r="B2200" s="269" t="s">
        <v>5814</v>
      </c>
      <c r="C2200" s="270" t="s">
        <v>5862</v>
      </c>
      <c r="D2200" s="269" t="s">
        <v>5812</v>
      </c>
      <c r="E2200" s="269" t="s">
        <v>5558</v>
      </c>
      <c r="F2200" s="271" t="s">
        <v>5817</v>
      </c>
      <c r="G2200" s="272" t="s">
        <v>33</v>
      </c>
      <c r="H2200" s="273">
        <v>8.125700000000001E-2</v>
      </c>
      <c r="I2200" s="274">
        <v>11.13</v>
      </c>
      <c r="J2200" s="275">
        <f>TRUNC(I2200*H2200,2)</f>
        <v>0.9</v>
      </c>
    </row>
    <row r="2201" spans="1:10" ht="13.8" x14ac:dyDescent="0.25">
      <c r="A2201" s="255" t="s">
        <v>7280</v>
      </c>
      <c r="B2201" s="276"/>
      <c r="C2201" s="276"/>
      <c r="D2201" s="276"/>
      <c r="E2201" s="276"/>
      <c r="F2201" s="276"/>
      <c r="G2201" s="276"/>
      <c r="H2201" s="277" t="s">
        <v>6038</v>
      </c>
      <c r="I2201" s="278">
        <v>0</v>
      </c>
      <c r="J2201" s="279">
        <f>SUM(J2198:J2200)</f>
        <v>2.15</v>
      </c>
    </row>
    <row r="2202" spans="1:10" ht="13.8" x14ac:dyDescent="0.25">
      <c r="A2202" s="255" t="s">
        <v>7281</v>
      </c>
      <c r="B2202" s="262"/>
      <c r="C2202" s="262"/>
      <c r="D2202" s="262"/>
      <c r="E2202" s="262"/>
      <c r="F2202" s="262"/>
      <c r="G2202" s="262"/>
      <c r="H2202" s="262"/>
      <c r="I2202" s="280"/>
      <c r="J2202" s="262"/>
    </row>
    <row r="2203" spans="1:10" ht="13.8" x14ac:dyDescent="0.25">
      <c r="A2203" s="255" t="s">
        <v>7282</v>
      </c>
      <c r="B2203" s="256" t="s">
        <v>7283</v>
      </c>
      <c r="C2203" s="257" t="s">
        <v>5802</v>
      </c>
      <c r="D2203" s="256" t="s">
        <v>5803</v>
      </c>
      <c r="E2203" s="256" t="s">
        <v>5804</v>
      </c>
      <c r="F2203" s="258" t="s">
        <v>5805</v>
      </c>
      <c r="G2203" s="259" t="s">
        <v>5806</v>
      </c>
      <c r="H2203" s="257" t="s">
        <v>5807</v>
      </c>
      <c r="I2203" s="260" t="s">
        <v>5808</v>
      </c>
      <c r="J2203" s="257" t="s">
        <v>5809</v>
      </c>
    </row>
    <row r="2204" spans="1:10" ht="26.4" x14ac:dyDescent="0.25">
      <c r="A2204" s="255" t="s">
        <v>7284</v>
      </c>
      <c r="B2204" s="262" t="s">
        <v>5810</v>
      </c>
      <c r="C2204" s="263" t="s">
        <v>7285</v>
      </c>
      <c r="D2204" s="262" t="s">
        <v>5812</v>
      </c>
      <c r="E2204" s="262" t="s">
        <v>887</v>
      </c>
      <c r="F2204" s="264">
        <v>5</v>
      </c>
      <c r="G2204" s="265" t="s">
        <v>123</v>
      </c>
      <c r="H2204" s="266">
        <v>1</v>
      </c>
      <c r="I2204" s="267"/>
      <c r="J2204" s="268"/>
    </row>
    <row r="2205" spans="1:10" ht="26.4" x14ac:dyDescent="0.25">
      <c r="A2205" s="255" t="s">
        <v>7286</v>
      </c>
      <c r="B2205" s="269" t="s">
        <v>5814</v>
      </c>
      <c r="C2205" s="270" t="s">
        <v>5856</v>
      </c>
      <c r="D2205" s="269" t="s">
        <v>5812</v>
      </c>
      <c r="E2205" s="269" t="s">
        <v>5590</v>
      </c>
      <c r="F2205" s="271" t="s">
        <v>5817</v>
      </c>
      <c r="G2205" s="272" t="s">
        <v>33</v>
      </c>
      <c r="H2205" s="273">
        <v>0.12959999999999999</v>
      </c>
      <c r="I2205" s="274">
        <v>13.36</v>
      </c>
      <c r="J2205" s="275">
        <f>TRUNC(I2205*H2205,2)</f>
        <v>1.73</v>
      </c>
    </row>
    <row r="2206" spans="1:10" ht="26.4" x14ac:dyDescent="0.25">
      <c r="A2206" s="255" t="s">
        <v>7287</v>
      </c>
      <c r="B2206" s="269" t="s">
        <v>5814</v>
      </c>
      <c r="C2206" s="270" t="s">
        <v>5861</v>
      </c>
      <c r="D2206" s="269" t="s">
        <v>5812</v>
      </c>
      <c r="E2206" s="269" t="s">
        <v>5589</v>
      </c>
      <c r="F2206" s="271" t="s">
        <v>5817</v>
      </c>
      <c r="G2206" s="272" t="s">
        <v>33</v>
      </c>
      <c r="H2206" s="273">
        <v>0.2828</v>
      </c>
      <c r="I2206" s="274">
        <v>18.62</v>
      </c>
      <c r="J2206" s="275">
        <f>TRUNC(I2206*H2206,2)</f>
        <v>5.26</v>
      </c>
    </row>
    <row r="2207" spans="1:10" ht="26.4" x14ac:dyDescent="0.25">
      <c r="A2207" s="255" t="s">
        <v>7288</v>
      </c>
      <c r="B2207" s="269" t="s">
        <v>5814</v>
      </c>
      <c r="C2207" s="270" t="s">
        <v>5862</v>
      </c>
      <c r="D2207" s="269" t="s">
        <v>5812</v>
      </c>
      <c r="E2207" s="269" t="s">
        <v>5558</v>
      </c>
      <c r="F2207" s="271" t="s">
        <v>5817</v>
      </c>
      <c r="G2207" s="272" t="s">
        <v>33</v>
      </c>
      <c r="H2207" s="273">
        <v>2.079591234259258</v>
      </c>
      <c r="I2207" s="274">
        <v>11.13</v>
      </c>
      <c r="J2207" s="275">
        <f>TRUNC(I2207*H2207,2)</f>
        <v>23.14</v>
      </c>
    </row>
    <row r="2208" spans="1:10" ht="26.4" x14ac:dyDescent="0.25">
      <c r="A2208" s="255" t="s">
        <v>7289</v>
      </c>
      <c r="B2208" s="269" t="s">
        <v>5814</v>
      </c>
      <c r="C2208" s="270" t="s">
        <v>5823</v>
      </c>
      <c r="D2208" s="269" t="s">
        <v>5812</v>
      </c>
      <c r="E2208" s="269" t="s">
        <v>5685</v>
      </c>
      <c r="F2208" s="271" t="s">
        <v>5822</v>
      </c>
      <c r="G2208" s="272" t="s">
        <v>5824</v>
      </c>
      <c r="H2208" s="273">
        <v>6.3399999999999998E-2</v>
      </c>
      <c r="I2208" s="274">
        <v>144.93</v>
      </c>
      <c r="J2208" s="275">
        <f>TRUNC(I2208*H2208,2)</f>
        <v>9.18</v>
      </c>
    </row>
    <row r="2209" spans="1:10" ht="26.4" x14ac:dyDescent="0.25">
      <c r="A2209" s="255" t="s">
        <v>7290</v>
      </c>
      <c r="B2209" s="269" t="s">
        <v>5814</v>
      </c>
      <c r="C2209" s="270" t="s">
        <v>5858</v>
      </c>
      <c r="D2209" s="269" t="s">
        <v>5812</v>
      </c>
      <c r="E2209" s="269" t="s">
        <v>5596</v>
      </c>
      <c r="F2209" s="271" t="s">
        <v>5822</v>
      </c>
      <c r="G2209" s="272" t="s">
        <v>5824</v>
      </c>
      <c r="H2209" s="273">
        <v>2.9600000000000001E-2</v>
      </c>
      <c r="I2209" s="274">
        <v>113.9</v>
      </c>
      <c r="J2209" s="275">
        <f>TRUNC(I2209*H2209,2)</f>
        <v>3.37</v>
      </c>
    </row>
    <row r="2210" spans="1:10" ht="26.4" x14ac:dyDescent="0.25">
      <c r="A2210" s="255" t="s">
        <v>7291</v>
      </c>
      <c r="B2210" s="269" t="s">
        <v>5814</v>
      </c>
      <c r="C2210" s="270" t="s">
        <v>5825</v>
      </c>
      <c r="D2210" s="269" t="s">
        <v>5812</v>
      </c>
      <c r="E2210" s="269" t="s">
        <v>5597</v>
      </c>
      <c r="F2210" s="271" t="s">
        <v>5822</v>
      </c>
      <c r="G2210" s="272" t="s">
        <v>5824</v>
      </c>
      <c r="H2210" s="273">
        <v>2.9600000000000001E-2</v>
      </c>
      <c r="I2210" s="274">
        <v>111.96</v>
      </c>
      <c r="J2210" s="275">
        <f>TRUNC(I2210*H2210,2)</f>
        <v>3.31</v>
      </c>
    </row>
    <row r="2211" spans="1:10" ht="26.4" x14ac:dyDescent="0.25">
      <c r="A2211" s="255" t="s">
        <v>7292</v>
      </c>
      <c r="B2211" s="269" t="s">
        <v>5814</v>
      </c>
      <c r="C2211" s="270" t="s">
        <v>5869</v>
      </c>
      <c r="D2211" s="269" t="s">
        <v>5812</v>
      </c>
      <c r="E2211" s="269" t="s">
        <v>5599</v>
      </c>
      <c r="F2211" s="271" t="s">
        <v>5822</v>
      </c>
      <c r="G2211" s="272" t="s">
        <v>5564</v>
      </c>
      <c r="H2211" s="273">
        <v>19.9374</v>
      </c>
      <c r="I2211" s="274">
        <v>0.54</v>
      </c>
      <c r="J2211" s="275">
        <f>TRUNC(I2211*H2211,2)</f>
        <v>10.76</v>
      </c>
    </row>
    <row r="2212" spans="1:10" ht="13.8" x14ac:dyDescent="0.25">
      <c r="A2212" s="255" t="s">
        <v>7293</v>
      </c>
      <c r="B2212" s="276"/>
      <c r="C2212" s="276"/>
      <c r="D2212" s="276"/>
      <c r="E2212" s="276"/>
      <c r="F2212" s="276"/>
      <c r="G2212" s="276"/>
      <c r="H2212" s="277" t="s">
        <v>6038</v>
      </c>
      <c r="I2212" s="278">
        <v>0</v>
      </c>
      <c r="J2212" s="279">
        <f>SUM(J2204:J2211)</f>
        <v>56.75</v>
      </c>
    </row>
    <row r="2213" spans="1:10" ht="13.8" x14ac:dyDescent="0.25">
      <c r="A2213" s="255" t="s">
        <v>7294</v>
      </c>
      <c r="B2213" s="262"/>
      <c r="C2213" s="262"/>
      <c r="D2213" s="262"/>
      <c r="E2213" s="262"/>
      <c r="F2213" s="262"/>
      <c r="G2213" s="262"/>
      <c r="H2213" s="262"/>
      <c r="I2213" s="280"/>
      <c r="J2213" s="262"/>
    </row>
    <row r="2214" spans="1:10" ht="13.8" x14ac:dyDescent="0.25">
      <c r="A2214" s="255" t="s">
        <v>7295</v>
      </c>
      <c r="B2214" s="256" t="s">
        <v>7296</v>
      </c>
      <c r="C2214" s="257" t="s">
        <v>5802</v>
      </c>
      <c r="D2214" s="256" t="s">
        <v>5803</v>
      </c>
      <c r="E2214" s="256" t="s">
        <v>5804</v>
      </c>
      <c r="F2214" s="258" t="s">
        <v>5805</v>
      </c>
      <c r="G2214" s="259" t="s">
        <v>5806</v>
      </c>
      <c r="H2214" s="257" t="s">
        <v>5807</v>
      </c>
      <c r="I2214" s="260" t="s">
        <v>5808</v>
      </c>
      <c r="J2214" s="257" t="s">
        <v>5809</v>
      </c>
    </row>
    <row r="2215" spans="1:10" ht="26.4" x14ac:dyDescent="0.25">
      <c r="A2215" s="255" t="s">
        <v>7297</v>
      </c>
      <c r="B2215" s="262" t="s">
        <v>5810</v>
      </c>
      <c r="C2215" s="263" t="s">
        <v>7298</v>
      </c>
      <c r="D2215" s="262" t="s">
        <v>5812</v>
      </c>
      <c r="E2215" s="262" t="s">
        <v>890</v>
      </c>
      <c r="F2215" s="264">
        <v>5</v>
      </c>
      <c r="G2215" s="265" t="s">
        <v>5564</v>
      </c>
      <c r="H2215" s="266">
        <v>1</v>
      </c>
      <c r="I2215" s="267"/>
      <c r="J2215" s="268"/>
    </row>
    <row r="2216" spans="1:10" ht="26.4" x14ac:dyDescent="0.25">
      <c r="A2216" s="255" t="s">
        <v>7299</v>
      </c>
      <c r="B2216" s="269" t="s">
        <v>5814</v>
      </c>
      <c r="C2216" s="270" t="s">
        <v>6368</v>
      </c>
      <c r="D2216" s="269" t="s">
        <v>5812</v>
      </c>
      <c r="E2216" s="269" t="s">
        <v>5563</v>
      </c>
      <c r="F2216" s="271" t="s">
        <v>5822</v>
      </c>
      <c r="G2216" s="272" t="s">
        <v>5564</v>
      </c>
      <c r="H2216" s="273">
        <v>1.5977777777777629E-2</v>
      </c>
      <c r="I2216" s="274">
        <v>21.13</v>
      </c>
      <c r="J2216" s="275">
        <f>TRUNC(I2216*H2216,2)</f>
        <v>0.33</v>
      </c>
    </row>
    <row r="2217" spans="1:10" ht="26.4" x14ac:dyDescent="0.25">
      <c r="A2217" s="255" t="s">
        <v>7300</v>
      </c>
      <c r="B2217" s="269" t="s">
        <v>5814</v>
      </c>
      <c r="C2217" s="270" t="s">
        <v>6875</v>
      </c>
      <c r="D2217" s="269" t="s">
        <v>5812</v>
      </c>
      <c r="E2217" s="269" t="s">
        <v>5717</v>
      </c>
      <c r="F2217" s="271" t="s">
        <v>5822</v>
      </c>
      <c r="G2217" s="272" t="s">
        <v>5564</v>
      </c>
      <c r="H2217" s="273">
        <v>1.1000000000000001</v>
      </c>
      <c r="I2217" s="274">
        <v>6.62</v>
      </c>
      <c r="J2217" s="275">
        <f>TRUNC(I2217*H2217,2)</f>
        <v>7.28</v>
      </c>
    </row>
    <row r="2218" spans="1:10" ht="26.4" x14ac:dyDescent="0.25">
      <c r="A2218" s="255" t="s">
        <v>7301</v>
      </c>
      <c r="B2218" s="269" t="s">
        <v>5814</v>
      </c>
      <c r="C2218" s="270" t="s">
        <v>5854</v>
      </c>
      <c r="D2218" s="269" t="s">
        <v>5812</v>
      </c>
      <c r="E2218" s="269" t="s">
        <v>5567</v>
      </c>
      <c r="F2218" s="271" t="s">
        <v>5817</v>
      </c>
      <c r="G2218" s="272" t="s">
        <v>33</v>
      </c>
      <c r="H2218" s="273">
        <v>0.08</v>
      </c>
      <c r="I2218" s="274">
        <v>12.28</v>
      </c>
      <c r="J2218" s="275">
        <f>TRUNC(I2218*H2218,2)</f>
        <v>0.98</v>
      </c>
    </row>
    <row r="2219" spans="1:10" ht="26.4" x14ac:dyDescent="0.25">
      <c r="A2219" s="255" t="s">
        <v>7302</v>
      </c>
      <c r="B2219" s="269" t="s">
        <v>5814</v>
      </c>
      <c r="C2219" s="270" t="s">
        <v>6372</v>
      </c>
      <c r="D2219" s="269" t="s">
        <v>5812</v>
      </c>
      <c r="E2219" s="269" t="s">
        <v>5559</v>
      </c>
      <c r="F2219" s="271" t="s">
        <v>5817</v>
      </c>
      <c r="G2219" s="272" t="s">
        <v>33</v>
      </c>
      <c r="H2219" s="273">
        <v>0.08</v>
      </c>
      <c r="I2219" s="274">
        <v>18.62</v>
      </c>
      <c r="J2219" s="275">
        <f>TRUNC(I2219*H2219,2)</f>
        <v>1.48</v>
      </c>
    </row>
    <row r="2220" spans="1:10" ht="13.8" x14ac:dyDescent="0.25">
      <c r="A2220" s="255" t="s">
        <v>7303</v>
      </c>
      <c r="B2220" s="276"/>
      <c r="C2220" s="276"/>
      <c r="D2220" s="276"/>
      <c r="E2220" s="276"/>
      <c r="F2220" s="276"/>
      <c r="G2220" s="276"/>
      <c r="H2220" s="277" t="s">
        <v>6038</v>
      </c>
      <c r="I2220" s="278">
        <v>0</v>
      </c>
      <c r="J2220" s="279">
        <f>SUM(J2215:J2219)</f>
        <v>10.07</v>
      </c>
    </row>
    <row r="2221" spans="1:10" ht="13.8" x14ac:dyDescent="0.25">
      <c r="A2221" s="255" t="s">
        <v>7304</v>
      </c>
      <c r="B2221" s="262"/>
      <c r="C2221" s="262"/>
      <c r="D2221" s="262"/>
      <c r="E2221" s="262"/>
      <c r="F2221" s="262"/>
      <c r="G2221" s="262"/>
      <c r="H2221" s="262"/>
      <c r="I2221" s="280"/>
      <c r="J2221" s="262"/>
    </row>
    <row r="2222" spans="1:10" ht="13.8" x14ac:dyDescent="0.25">
      <c r="A2222" s="255" t="s">
        <v>7305</v>
      </c>
      <c r="B2222" s="256" t="s">
        <v>7306</v>
      </c>
      <c r="C2222" s="257" t="s">
        <v>5802</v>
      </c>
      <c r="D2222" s="256" t="s">
        <v>5803</v>
      </c>
      <c r="E2222" s="256" t="s">
        <v>5804</v>
      </c>
      <c r="F2222" s="258" t="s">
        <v>5805</v>
      </c>
      <c r="G2222" s="259" t="s">
        <v>5806</v>
      </c>
      <c r="H2222" s="257" t="s">
        <v>5807</v>
      </c>
      <c r="I2222" s="260" t="s">
        <v>5808</v>
      </c>
      <c r="J2222" s="257" t="s">
        <v>5809</v>
      </c>
    </row>
    <row r="2223" spans="1:10" ht="26.4" x14ac:dyDescent="0.25">
      <c r="A2223" s="255" t="s">
        <v>7307</v>
      </c>
      <c r="B2223" s="262" t="s">
        <v>5810</v>
      </c>
      <c r="C2223" s="263" t="s">
        <v>7308</v>
      </c>
      <c r="D2223" s="262" t="s">
        <v>5812</v>
      </c>
      <c r="E2223" s="262" t="s">
        <v>894</v>
      </c>
      <c r="F2223" s="264">
        <v>5</v>
      </c>
      <c r="G2223" s="265" t="s">
        <v>5824</v>
      </c>
      <c r="H2223" s="266">
        <v>1</v>
      </c>
      <c r="I2223" s="267"/>
      <c r="J2223" s="268"/>
    </row>
    <row r="2224" spans="1:10" ht="26.4" x14ac:dyDescent="0.25">
      <c r="A2224" s="255" t="s">
        <v>7309</v>
      </c>
      <c r="B2224" s="269" t="s">
        <v>5814</v>
      </c>
      <c r="C2224" s="270" t="s">
        <v>5862</v>
      </c>
      <c r="D2224" s="269" t="s">
        <v>5812</v>
      </c>
      <c r="E2224" s="269" t="s">
        <v>5558</v>
      </c>
      <c r="F2224" s="271" t="s">
        <v>5817</v>
      </c>
      <c r="G2224" s="272" t="s">
        <v>33</v>
      </c>
      <c r="H2224" s="273">
        <v>3.1471029367088619</v>
      </c>
      <c r="I2224" s="274">
        <v>11.13</v>
      </c>
      <c r="J2224" s="275">
        <f>TRUNC(I2224*H2224,2)</f>
        <v>35.020000000000003</v>
      </c>
    </row>
    <row r="2225" spans="1:10" ht="13.8" x14ac:dyDescent="0.25">
      <c r="A2225" s="255" t="s">
        <v>7310</v>
      </c>
      <c r="B2225" s="276"/>
      <c r="C2225" s="276"/>
      <c r="D2225" s="276"/>
      <c r="E2225" s="276"/>
      <c r="F2225" s="276"/>
      <c r="G2225" s="276"/>
      <c r="H2225" s="277" t="s">
        <v>6038</v>
      </c>
      <c r="I2225" s="278">
        <v>0</v>
      </c>
      <c r="J2225" s="279">
        <f>SUM(J2223:J2224)</f>
        <v>35.020000000000003</v>
      </c>
    </row>
    <row r="2226" spans="1:10" ht="13.8" x14ac:dyDescent="0.25">
      <c r="A2226" s="255" t="s">
        <v>7311</v>
      </c>
      <c r="B2226" s="262"/>
      <c r="C2226" s="262"/>
      <c r="D2226" s="262"/>
      <c r="E2226" s="262"/>
      <c r="F2226" s="262"/>
      <c r="G2226" s="262"/>
      <c r="H2226" s="262"/>
      <c r="I2226" s="280"/>
      <c r="J2226" s="262"/>
    </row>
    <row r="2227" spans="1:10" ht="13.8" x14ac:dyDescent="0.25">
      <c r="A2227" s="255" t="s">
        <v>7312</v>
      </c>
      <c r="B2227" s="256" t="s">
        <v>7313</v>
      </c>
      <c r="C2227" s="257" t="s">
        <v>5802</v>
      </c>
      <c r="D2227" s="256" t="s">
        <v>5803</v>
      </c>
      <c r="E2227" s="256" t="s">
        <v>5804</v>
      </c>
      <c r="F2227" s="258" t="s">
        <v>5805</v>
      </c>
      <c r="G2227" s="259" t="s">
        <v>5806</v>
      </c>
      <c r="H2227" s="257" t="s">
        <v>5807</v>
      </c>
      <c r="I2227" s="260" t="s">
        <v>5808</v>
      </c>
      <c r="J2227" s="257" t="s">
        <v>5809</v>
      </c>
    </row>
    <row r="2228" spans="1:10" ht="39.6" x14ac:dyDescent="0.25">
      <c r="A2228" s="255" t="s">
        <v>7314</v>
      </c>
      <c r="B2228" s="262" t="s">
        <v>5810</v>
      </c>
      <c r="C2228" s="263" t="s">
        <v>7315</v>
      </c>
      <c r="D2228" s="262" t="s">
        <v>170</v>
      </c>
      <c r="E2228" s="262" t="s">
        <v>897</v>
      </c>
      <c r="F2228" s="264" t="s">
        <v>6145</v>
      </c>
      <c r="G2228" s="265" t="s">
        <v>5813</v>
      </c>
      <c r="H2228" s="266">
        <v>1</v>
      </c>
      <c r="I2228" s="267"/>
      <c r="J2228" s="268"/>
    </row>
    <row r="2229" spans="1:10" ht="26.4" x14ac:dyDescent="0.25">
      <c r="A2229" s="255" t="s">
        <v>7316</v>
      </c>
      <c r="B2229" s="281" t="s">
        <v>6134</v>
      </c>
      <c r="C2229" s="282" t="s">
        <v>6138</v>
      </c>
      <c r="D2229" s="281" t="s">
        <v>170</v>
      </c>
      <c r="E2229" s="281" t="s">
        <v>6139</v>
      </c>
      <c r="F2229" s="283" t="s">
        <v>6140</v>
      </c>
      <c r="G2229" s="284" t="s">
        <v>127</v>
      </c>
      <c r="H2229" s="285">
        <v>0.18583425000000006</v>
      </c>
      <c r="I2229" s="286">
        <v>22.69</v>
      </c>
      <c r="J2229" s="287">
        <f>TRUNC(I2229*H2229,2)</f>
        <v>4.21</v>
      </c>
    </row>
    <row r="2230" spans="1:10" ht="26.4" x14ac:dyDescent="0.25">
      <c r="A2230" s="255" t="s">
        <v>7317</v>
      </c>
      <c r="B2230" s="281" t="s">
        <v>6134</v>
      </c>
      <c r="C2230" s="282" t="s">
        <v>6141</v>
      </c>
      <c r="D2230" s="281" t="s">
        <v>170</v>
      </c>
      <c r="E2230" s="281" t="s">
        <v>6142</v>
      </c>
      <c r="F2230" s="283" t="s">
        <v>6140</v>
      </c>
      <c r="G2230" s="284" t="s">
        <v>127</v>
      </c>
      <c r="H2230" s="285">
        <v>5.0799999999999998E-2</v>
      </c>
      <c r="I2230" s="286">
        <v>15.84</v>
      </c>
      <c r="J2230" s="287">
        <f>TRUNC(I2230*H2230,2)</f>
        <v>0.8</v>
      </c>
    </row>
    <row r="2231" spans="1:10" ht="39.6" x14ac:dyDescent="0.25">
      <c r="A2231" s="255" t="s">
        <v>7318</v>
      </c>
      <c r="B2231" s="281" t="s">
        <v>6134</v>
      </c>
      <c r="C2231" s="282" t="s">
        <v>7319</v>
      </c>
      <c r="D2231" s="281" t="s">
        <v>170</v>
      </c>
      <c r="E2231" s="281" t="s">
        <v>7320</v>
      </c>
      <c r="F2231" s="283" t="s">
        <v>6145</v>
      </c>
      <c r="G2231" s="284" t="s">
        <v>5824</v>
      </c>
      <c r="H2231" s="285">
        <v>3.39E-2</v>
      </c>
      <c r="I2231" s="286">
        <v>323.08</v>
      </c>
      <c r="J2231" s="287">
        <f>TRUNC(I2231*H2231,2)</f>
        <v>10.95</v>
      </c>
    </row>
    <row r="2232" spans="1:10" ht="13.8" x14ac:dyDescent="0.25">
      <c r="A2232" s="255" t="s">
        <v>7321</v>
      </c>
      <c r="B2232" s="276"/>
      <c r="C2232" s="276"/>
      <c r="D2232" s="276"/>
      <c r="E2232" s="276"/>
      <c r="F2232" s="276"/>
      <c r="G2232" s="276"/>
      <c r="H2232" s="277" t="s">
        <v>6038</v>
      </c>
      <c r="I2232" s="278">
        <v>0</v>
      </c>
      <c r="J2232" s="279">
        <f>SUM(J2228:J2231)</f>
        <v>15.959999999999999</v>
      </c>
    </row>
    <row r="2233" spans="1:10" ht="13.8" x14ac:dyDescent="0.25">
      <c r="A2233" s="255" t="s">
        <v>7322</v>
      </c>
      <c r="B2233" s="262"/>
      <c r="C2233" s="262"/>
      <c r="D2233" s="262"/>
      <c r="E2233" s="262"/>
      <c r="F2233" s="262"/>
      <c r="G2233" s="262"/>
      <c r="H2233" s="262"/>
      <c r="I2233" s="280"/>
      <c r="J2233" s="262"/>
    </row>
    <row r="2234" spans="1:10" ht="13.8" x14ac:dyDescent="0.25">
      <c r="A2234" s="255" t="s">
        <v>7323</v>
      </c>
      <c r="B2234" s="256" t="s">
        <v>7324</v>
      </c>
      <c r="C2234" s="257" t="s">
        <v>5802</v>
      </c>
      <c r="D2234" s="256" t="s">
        <v>5803</v>
      </c>
      <c r="E2234" s="256" t="s">
        <v>5804</v>
      </c>
      <c r="F2234" s="258" t="s">
        <v>5805</v>
      </c>
      <c r="G2234" s="259" t="s">
        <v>5806</v>
      </c>
      <c r="H2234" s="257" t="s">
        <v>5807</v>
      </c>
      <c r="I2234" s="260" t="s">
        <v>5808</v>
      </c>
      <c r="J2234" s="257" t="s">
        <v>5809</v>
      </c>
    </row>
    <row r="2235" spans="1:10" ht="26.4" x14ac:dyDescent="0.25">
      <c r="A2235" s="255" t="s">
        <v>7325</v>
      </c>
      <c r="B2235" s="262" t="s">
        <v>5810</v>
      </c>
      <c r="C2235" s="263" t="s">
        <v>7326</v>
      </c>
      <c r="D2235" s="262" t="s">
        <v>5812</v>
      </c>
      <c r="E2235" s="262" t="s">
        <v>909</v>
      </c>
      <c r="F2235" s="264">
        <v>5</v>
      </c>
      <c r="G2235" s="265" t="s">
        <v>6185</v>
      </c>
      <c r="H2235" s="266">
        <v>1</v>
      </c>
      <c r="I2235" s="267"/>
      <c r="J2235" s="268"/>
    </row>
    <row r="2236" spans="1:10" ht="26.4" x14ac:dyDescent="0.25">
      <c r="A2236" s="255" t="s">
        <v>7327</v>
      </c>
      <c r="B2236" s="269" t="s">
        <v>5814</v>
      </c>
      <c r="C2236" s="270" t="s">
        <v>7328</v>
      </c>
      <c r="D2236" s="269" t="s">
        <v>5812</v>
      </c>
      <c r="E2236" s="269" t="s">
        <v>909</v>
      </c>
      <c r="F2236" s="271" t="s">
        <v>5822</v>
      </c>
      <c r="G2236" s="272" t="s">
        <v>5573</v>
      </c>
      <c r="H2236" s="273">
        <v>1</v>
      </c>
      <c r="I2236" s="274">
        <v>12.51</v>
      </c>
      <c r="J2236" s="275">
        <f>TRUNC(I2236*H2236,2)</f>
        <v>12.51</v>
      </c>
    </row>
    <row r="2237" spans="1:10" ht="13.8" x14ac:dyDescent="0.25">
      <c r="A2237" s="255" t="s">
        <v>7329</v>
      </c>
      <c r="B2237" s="276"/>
      <c r="C2237" s="276"/>
      <c r="D2237" s="276"/>
      <c r="E2237" s="276"/>
      <c r="F2237" s="276"/>
      <c r="G2237" s="276"/>
      <c r="H2237" s="277" t="s">
        <v>6038</v>
      </c>
      <c r="I2237" s="278">
        <v>0</v>
      </c>
      <c r="J2237" s="279">
        <f>SUM(J2235:J2236)</f>
        <v>12.51</v>
      </c>
    </row>
    <row r="2238" spans="1:10" ht="13.8" x14ac:dyDescent="0.25">
      <c r="A2238" s="255" t="s">
        <v>7330</v>
      </c>
      <c r="B2238" s="262"/>
      <c r="C2238" s="262"/>
      <c r="D2238" s="262"/>
      <c r="E2238" s="262"/>
      <c r="F2238" s="262"/>
      <c r="G2238" s="262"/>
      <c r="H2238" s="262"/>
      <c r="I2238" s="280"/>
      <c r="J2238" s="262"/>
    </row>
    <row r="2239" spans="1:10" ht="13.8" x14ac:dyDescent="0.25">
      <c r="A2239" s="255" t="s">
        <v>7331</v>
      </c>
      <c r="B2239" s="256" t="s">
        <v>7332</v>
      </c>
      <c r="C2239" s="257" t="s">
        <v>5802</v>
      </c>
      <c r="D2239" s="256" t="s">
        <v>5803</v>
      </c>
      <c r="E2239" s="256" t="s">
        <v>5804</v>
      </c>
      <c r="F2239" s="258" t="s">
        <v>5805</v>
      </c>
      <c r="G2239" s="259" t="s">
        <v>5806</v>
      </c>
      <c r="H2239" s="257" t="s">
        <v>5807</v>
      </c>
      <c r="I2239" s="260" t="s">
        <v>5808</v>
      </c>
      <c r="J2239" s="257" t="s">
        <v>5809</v>
      </c>
    </row>
    <row r="2240" spans="1:10" ht="26.4" x14ac:dyDescent="0.25">
      <c r="A2240" s="255" t="s">
        <v>7333</v>
      </c>
      <c r="B2240" s="262" t="s">
        <v>5810</v>
      </c>
      <c r="C2240" s="263" t="s">
        <v>7334</v>
      </c>
      <c r="D2240" s="262" t="s">
        <v>5812</v>
      </c>
      <c r="E2240" s="262" t="s">
        <v>915</v>
      </c>
      <c r="F2240" s="264">
        <v>6</v>
      </c>
      <c r="G2240" s="265" t="s">
        <v>5813</v>
      </c>
      <c r="H2240" s="266">
        <v>1</v>
      </c>
      <c r="I2240" s="267"/>
      <c r="J2240" s="268"/>
    </row>
    <row r="2241" spans="1:10" ht="26.4" x14ac:dyDescent="0.25">
      <c r="A2241" s="255" t="s">
        <v>7335</v>
      </c>
      <c r="B2241" s="269" t="s">
        <v>5814</v>
      </c>
      <c r="C2241" s="270" t="s">
        <v>5818</v>
      </c>
      <c r="D2241" s="269" t="s">
        <v>5812</v>
      </c>
      <c r="E2241" s="269" t="s">
        <v>5591</v>
      </c>
      <c r="F2241" s="271" t="s">
        <v>5817</v>
      </c>
      <c r="G2241" s="272" t="s">
        <v>33</v>
      </c>
      <c r="H2241" s="273">
        <v>0.29930000000000001</v>
      </c>
      <c r="I2241" s="274">
        <v>18.62</v>
      </c>
      <c r="J2241" s="275">
        <f>TRUNC(I2241*H2241,2)</f>
        <v>5.57</v>
      </c>
    </row>
    <row r="2242" spans="1:10" ht="26.4" x14ac:dyDescent="0.25">
      <c r="A2242" s="255" t="s">
        <v>7336</v>
      </c>
      <c r="B2242" s="269" t="s">
        <v>5814</v>
      </c>
      <c r="C2242" s="270" t="s">
        <v>5847</v>
      </c>
      <c r="D2242" s="269" t="s">
        <v>5812</v>
      </c>
      <c r="E2242" s="269" t="s">
        <v>5603</v>
      </c>
      <c r="F2242" s="271" t="s">
        <v>5822</v>
      </c>
      <c r="G2242" s="272" t="s">
        <v>5587</v>
      </c>
      <c r="H2242" s="273">
        <v>1.3635092307692289</v>
      </c>
      <c r="I2242" s="274">
        <v>6.73</v>
      </c>
      <c r="J2242" s="275">
        <f>TRUNC(I2242*H2242,2)</f>
        <v>9.17</v>
      </c>
    </row>
    <row r="2243" spans="1:10" ht="26.4" x14ac:dyDescent="0.25">
      <c r="A2243" s="255" t="s">
        <v>7337</v>
      </c>
      <c r="B2243" s="269" t="s">
        <v>5814</v>
      </c>
      <c r="C2243" s="270" t="s">
        <v>5854</v>
      </c>
      <c r="D2243" s="269" t="s">
        <v>5812</v>
      </c>
      <c r="E2243" s="269" t="s">
        <v>5567</v>
      </c>
      <c r="F2243" s="271" t="s">
        <v>5817</v>
      </c>
      <c r="G2243" s="272" t="s">
        <v>33</v>
      </c>
      <c r="H2243" s="273">
        <v>0.31240000000000001</v>
      </c>
      <c r="I2243" s="274">
        <v>12.28</v>
      </c>
      <c r="J2243" s="275">
        <f>TRUNC(I2243*H2243,2)</f>
        <v>3.83</v>
      </c>
    </row>
    <row r="2244" spans="1:10" ht="26.4" x14ac:dyDescent="0.25">
      <c r="A2244" s="255" t="s">
        <v>7338</v>
      </c>
      <c r="B2244" s="269" t="s">
        <v>5814</v>
      </c>
      <c r="C2244" s="270" t="s">
        <v>5889</v>
      </c>
      <c r="D2244" s="269" t="s">
        <v>5812</v>
      </c>
      <c r="E2244" s="269" t="s">
        <v>5601</v>
      </c>
      <c r="F2244" s="271" t="s">
        <v>5822</v>
      </c>
      <c r="G2244" s="272" t="s">
        <v>5587</v>
      </c>
      <c r="H2244" s="273">
        <v>0.71340000000000003</v>
      </c>
      <c r="I2244" s="274">
        <v>12.24</v>
      </c>
      <c r="J2244" s="275">
        <f>TRUNC(I2244*H2244,2)</f>
        <v>8.73</v>
      </c>
    </row>
    <row r="2245" spans="1:10" ht="26.4" x14ac:dyDescent="0.25">
      <c r="A2245" s="255" t="s">
        <v>7339</v>
      </c>
      <c r="B2245" s="269" t="s">
        <v>5814</v>
      </c>
      <c r="C2245" s="270" t="s">
        <v>5899</v>
      </c>
      <c r="D2245" s="269" t="s">
        <v>5812</v>
      </c>
      <c r="E2245" s="269" t="s">
        <v>5602</v>
      </c>
      <c r="F2245" s="271" t="s">
        <v>5822</v>
      </c>
      <c r="G2245" s="272" t="s">
        <v>5564</v>
      </c>
      <c r="H2245" s="273">
        <v>8.7599999999999997E-2</v>
      </c>
      <c r="I2245" s="274">
        <v>21.04</v>
      </c>
      <c r="J2245" s="275">
        <f>TRUNC(I2245*H2245,2)</f>
        <v>1.84</v>
      </c>
    </row>
    <row r="2246" spans="1:10" ht="13.8" x14ac:dyDescent="0.25">
      <c r="A2246" s="255" t="s">
        <v>7340</v>
      </c>
      <c r="B2246" s="276"/>
      <c r="C2246" s="276"/>
      <c r="D2246" s="276"/>
      <c r="E2246" s="276"/>
      <c r="F2246" s="276"/>
      <c r="G2246" s="276"/>
      <c r="H2246" s="277" t="s">
        <v>6038</v>
      </c>
      <c r="I2246" s="278">
        <v>0</v>
      </c>
      <c r="J2246" s="279">
        <f>SUM(J2240:J2245)</f>
        <v>29.14</v>
      </c>
    </row>
    <row r="2247" spans="1:10" ht="13.8" x14ac:dyDescent="0.25">
      <c r="A2247" s="255" t="s">
        <v>7341</v>
      </c>
      <c r="B2247" s="262"/>
      <c r="C2247" s="262"/>
      <c r="D2247" s="262"/>
      <c r="E2247" s="262"/>
      <c r="F2247" s="262"/>
      <c r="G2247" s="262"/>
      <c r="H2247" s="262"/>
      <c r="I2247" s="280"/>
      <c r="J2247" s="262"/>
    </row>
    <row r="2248" spans="1:10" ht="13.8" x14ac:dyDescent="0.25">
      <c r="A2248" s="255" t="s">
        <v>7342</v>
      </c>
      <c r="B2248" s="256" t="s">
        <v>7343</v>
      </c>
      <c r="C2248" s="257" t="s">
        <v>5802</v>
      </c>
      <c r="D2248" s="256" t="s">
        <v>5803</v>
      </c>
      <c r="E2248" s="256" t="s">
        <v>5804</v>
      </c>
      <c r="F2248" s="258" t="s">
        <v>5805</v>
      </c>
      <c r="G2248" s="259" t="s">
        <v>5806</v>
      </c>
      <c r="H2248" s="257" t="s">
        <v>5807</v>
      </c>
      <c r="I2248" s="260" t="s">
        <v>5808</v>
      </c>
      <c r="J2248" s="257" t="s">
        <v>5809</v>
      </c>
    </row>
    <row r="2249" spans="1:10" ht="26.4" x14ac:dyDescent="0.25">
      <c r="A2249" s="255" t="s">
        <v>7344</v>
      </c>
      <c r="B2249" s="262" t="s">
        <v>5810</v>
      </c>
      <c r="C2249" s="263" t="s">
        <v>7345</v>
      </c>
      <c r="D2249" s="262" t="s">
        <v>5812</v>
      </c>
      <c r="E2249" s="262" t="s">
        <v>921</v>
      </c>
      <c r="F2249" s="264">
        <v>6</v>
      </c>
      <c r="G2249" s="265" t="s">
        <v>5564</v>
      </c>
      <c r="H2249" s="266">
        <v>1</v>
      </c>
      <c r="I2249" s="267"/>
      <c r="J2249" s="268"/>
    </row>
    <row r="2250" spans="1:10" ht="26.4" x14ac:dyDescent="0.25">
      <c r="A2250" s="255" t="s">
        <v>7346</v>
      </c>
      <c r="B2250" s="269" t="s">
        <v>5814</v>
      </c>
      <c r="C2250" s="270" t="s">
        <v>6368</v>
      </c>
      <c r="D2250" s="269" t="s">
        <v>5812</v>
      </c>
      <c r="E2250" s="269" t="s">
        <v>5563</v>
      </c>
      <c r="F2250" s="271" t="s">
        <v>5822</v>
      </c>
      <c r="G2250" s="272" t="s">
        <v>5564</v>
      </c>
      <c r="H2250" s="273">
        <v>0.02</v>
      </c>
      <c r="I2250" s="274">
        <v>21.13</v>
      </c>
      <c r="J2250" s="275">
        <f>TRUNC(I2250*H2250,2)</f>
        <v>0.42</v>
      </c>
    </row>
    <row r="2251" spans="1:10" ht="26.4" x14ac:dyDescent="0.25">
      <c r="A2251" s="255" t="s">
        <v>7347</v>
      </c>
      <c r="B2251" s="269" t="s">
        <v>5814</v>
      </c>
      <c r="C2251" s="270" t="s">
        <v>6369</v>
      </c>
      <c r="D2251" s="269" t="s">
        <v>5812</v>
      </c>
      <c r="E2251" s="269" t="s">
        <v>5595</v>
      </c>
      <c r="F2251" s="271" t="s">
        <v>5822</v>
      </c>
      <c r="G2251" s="272" t="s">
        <v>5564</v>
      </c>
      <c r="H2251" s="273">
        <v>1.1000000000000001</v>
      </c>
      <c r="I2251" s="274">
        <v>6.69</v>
      </c>
      <c r="J2251" s="275">
        <f>TRUNC(I2251*H2251,2)</f>
        <v>7.35</v>
      </c>
    </row>
    <row r="2252" spans="1:10" ht="26.4" x14ac:dyDescent="0.25">
      <c r="A2252" s="255" t="s">
        <v>7348</v>
      </c>
      <c r="B2252" s="269" t="s">
        <v>5814</v>
      </c>
      <c r="C2252" s="270" t="s">
        <v>5854</v>
      </c>
      <c r="D2252" s="269" t="s">
        <v>5812</v>
      </c>
      <c r="E2252" s="269" t="s">
        <v>5567</v>
      </c>
      <c r="F2252" s="271" t="s">
        <v>5817</v>
      </c>
      <c r="G2252" s="272" t="s">
        <v>33</v>
      </c>
      <c r="H2252" s="273">
        <v>7.4399999999999897E-2</v>
      </c>
      <c r="I2252" s="274">
        <v>12.28</v>
      </c>
      <c r="J2252" s="275">
        <f>TRUNC(I2252*H2252,2)</f>
        <v>0.91</v>
      </c>
    </row>
    <row r="2253" spans="1:10" ht="26.4" x14ac:dyDescent="0.25">
      <c r="A2253" s="255" t="s">
        <v>7349</v>
      </c>
      <c r="B2253" s="269" t="s">
        <v>5814</v>
      </c>
      <c r="C2253" s="270" t="s">
        <v>6372</v>
      </c>
      <c r="D2253" s="269" t="s">
        <v>5812</v>
      </c>
      <c r="E2253" s="269" t="s">
        <v>5559</v>
      </c>
      <c r="F2253" s="271" t="s">
        <v>5817</v>
      </c>
      <c r="G2253" s="272" t="s">
        <v>33</v>
      </c>
      <c r="H2253" s="273">
        <v>0.08</v>
      </c>
      <c r="I2253" s="274">
        <v>18.62</v>
      </c>
      <c r="J2253" s="275">
        <f>TRUNC(I2253*H2253,2)</f>
        <v>1.48</v>
      </c>
    </row>
    <row r="2254" spans="1:10" ht="13.8" x14ac:dyDescent="0.25">
      <c r="A2254" s="255" t="s">
        <v>7350</v>
      </c>
      <c r="B2254" s="276"/>
      <c r="C2254" s="276"/>
      <c r="D2254" s="276"/>
      <c r="E2254" s="276"/>
      <c r="F2254" s="276"/>
      <c r="G2254" s="276"/>
      <c r="H2254" s="277" t="s">
        <v>6038</v>
      </c>
      <c r="I2254" s="278">
        <v>0</v>
      </c>
      <c r="J2254" s="279">
        <f>SUM(J2249:J2253)</f>
        <v>10.16</v>
      </c>
    </row>
    <row r="2255" spans="1:10" ht="13.8" x14ac:dyDescent="0.25">
      <c r="A2255" s="255" t="s">
        <v>7351</v>
      </c>
      <c r="B2255" s="262"/>
      <c r="C2255" s="262"/>
      <c r="D2255" s="262"/>
      <c r="E2255" s="262"/>
      <c r="F2255" s="262"/>
      <c r="G2255" s="262"/>
      <c r="H2255" s="262"/>
      <c r="I2255" s="280"/>
      <c r="J2255" s="262"/>
    </row>
    <row r="2256" spans="1:10" ht="13.8" x14ac:dyDescent="0.25">
      <c r="A2256" s="255" t="s">
        <v>7352</v>
      </c>
      <c r="B2256" s="256" t="s">
        <v>7353</v>
      </c>
      <c r="C2256" s="257" t="s">
        <v>5802</v>
      </c>
      <c r="D2256" s="256" t="s">
        <v>5803</v>
      </c>
      <c r="E2256" s="256" t="s">
        <v>5804</v>
      </c>
      <c r="F2256" s="258" t="s">
        <v>5805</v>
      </c>
      <c r="G2256" s="259" t="s">
        <v>5806</v>
      </c>
      <c r="H2256" s="257" t="s">
        <v>5807</v>
      </c>
      <c r="I2256" s="260" t="s">
        <v>5808</v>
      </c>
      <c r="J2256" s="257" t="s">
        <v>5809</v>
      </c>
    </row>
    <row r="2257" spans="1:10" ht="26.4" x14ac:dyDescent="0.25">
      <c r="A2257" s="255" t="s">
        <v>7354</v>
      </c>
      <c r="B2257" s="262" t="s">
        <v>5810</v>
      </c>
      <c r="C2257" s="263" t="s">
        <v>7355</v>
      </c>
      <c r="D2257" s="262" t="s">
        <v>5812</v>
      </c>
      <c r="E2257" s="262" t="s">
        <v>929</v>
      </c>
      <c r="F2257" s="264">
        <v>6</v>
      </c>
      <c r="G2257" s="265" t="s">
        <v>5813</v>
      </c>
      <c r="H2257" s="266">
        <v>1</v>
      </c>
      <c r="I2257" s="267"/>
      <c r="J2257" s="268"/>
    </row>
    <row r="2258" spans="1:10" ht="26.4" x14ac:dyDescent="0.25">
      <c r="A2258" s="255" t="s">
        <v>7356</v>
      </c>
      <c r="B2258" s="269" t="s">
        <v>5814</v>
      </c>
      <c r="C2258" s="270" t="s">
        <v>5818</v>
      </c>
      <c r="D2258" s="269" t="s">
        <v>5812</v>
      </c>
      <c r="E2258" s="269" t="s">
        <v>5591</v>
      </c>
      <c r="F2258" s="271" t="s">
        <v>5817</v>
      </c>
      <c r="G2258" s="272" t="s">
        <v>33</v>
      </c>
      <c r="H2258" s="273">
        <v>0.60497608695651695</v>
      </c>
      <c r="I2258" s="274">
        <v>18.62</v>
      </c>
      <c r="J2258" s="275">
        <f>TRUNC(I2258*H2258,2)</f>
        <v>11.26</v>
      </c>
    </row>
    <row r="2259" spans="1:10" ht="26.4" x14ac:dyDescent="0.25">
      <c r="A2259" s="255" t="s">
        <v>7357</v>
      </c>
      <c r="B2259" s="269" t="s">
        <v>5814</v>
      </c>
      <c r="C2259" s="270" t="s">
        <v>5862</v>
      </c>
      <c r="D2259" s="269" t="s">
        <v>5812</v>
      </c>
      <c r="E2259" s="269" t="s">
        <v>5558</v>
      </c>
      <c r="F2259" s="271" t="s">
        <v>5817</v>
      </c>
      <c r="G2259" s="272" t="s">
        <v>33</v>
      </c>
      <c r="H2259" s="273">
        <v>0.66</v>
      </c>
      <c r="I2259" s="274">
        <v>11.13</v>
      </c>
      <c r="J2259" s="275">
        <f>TRUNC(I2259*H2259,2)</f>
        <v>7.34</v>
      </c>
    </row>
    <row r="2260" spans="1:10" ht="26.4" x14ac:dyDescent="0.25">
      <c r="A2260" s="255" t="s">
        <v>7358</v>
      </c>
      <c r="B2260" s="269" t="s">
        <v>5814</v>
      </c>
      <c r="C2260" s="270" t="s">
        <v>5870</v>
      </c>
      <c r="D2260" s="269" t="s">
        <v>5812</v>
      </c>
      <c r="E2260" s="269" t="s">
        <v>5871</v>
      </c>
      <c r="F2260" s="271" t="s">
        <v>5822</v>
      </c>
      <c r="G2260" s="272" t="s">
        <v>5813</v>
      </c>
      <c r="H2260" s="273">
        <v>0.16</v>
      </c>
      <c r="I2260" s="274">
        <v>76.569999999999993</v>
      </c>
      <c r="J2260" s="275">
        <f>TRUNC(I2260*H2260,2)</f>
        <v>12.25</v>
      </c>
    </row>
    <row r="2261" spans="1:10" ht="26.4" x14ac:dyDescent="0.25">
      <c r="A2261" s="255" t="s">
        <v>7359</v>
      </c>
      <c r="B2261" s="269" t="s">
        <v>5814</v>
      </c>
      <c r="C2261" s="270" t="s">
        <v>5833</v>
      </c>
      <c r="D2261" s="269" t="s">
        <v>5812</v>
      </c>
      <c r="E2261" s="269" t="s">
        <v>5691</v>
      </c>
      <c r="F2261" s="271" t="s">
        <v>5822</v>
      </c>
      <c r="G2261" s="272" t="s">
        <v>5587</v>
      </c>
      <c r="H2261" s="273">
        <v>0.8</v>
      </c>
      <c r="I2261" s="274">
        <v>3.16</v>
      </c>
      <c r="J2261" s="275">
        <f>TRUNC(I2261*H2261,2)</f>
        <v>2.52</v>
      </c>
    </row>
    <row r="2262" spans="1:10" ht="26.4" x14ac:dyDescent="0.25">
      <c r="A2262" s="255" t="s">
        <v>7360</v>
      </c>
      <c r="B2262" s="269" t="s">
        <v>5814</v>
      </c>
      <c r="C2262" s="270" t="s">
        <v>5899</v>
      </c>
      <c r="D2262" s="269" t="s">
        <v>5812</v>
      </c>
      <c r="E2262" s="269" t="s">
        <v>5602</v>
      </c>
      <c r="F2262" s="271" t="s">
        <v>5822</v>
      </c>
      <c r="G2262" s="272" t="s">
        <v>5564</v>
      </c>
      <c r="H2262" s="273">
        <v>0.17</v>
      </c>
      <c r="I2262" s="274">
        <v>21.04</v>
      </c>
      <c r="J2262" s="275">
        <f>TRUNC(I2262*H2262,2)</f>
        <v>3.57</v>
      </c>
    </row>
    <row r="2263" spans="1:10" ht="26.4" x14ac:dyDescent="0.25">
      <c r="A2263" s="255" t="s">
        <v>7361</v>
      </c>
      <c r="B2263" s="269" t="s">
        <v>5814</v>
      </c>
      <c r="C2263" s="270" t="s">
        <v>5888</v>
      </c>
      <c r="D2263" s="269" t="s">
        <v>5812</v>
      </c>
      <c r="E2263" s="269" t="s">
        <v>5693</v>
      </c>
      <c r="F2263" s="271" t="s">
        <v>5822</v>
      </c>
      <c r="G2263" s="272" t="s">
        <v>5587</v>
      </c>
      <c r="H2263" s="273">
        <v>0.5</v>
      </c>
      <c r="I2263" s="274">
        <v>6.57</v>
      </c>
      <c r="J2263" s="275">
        <f>TRUNC(I2263*H2263,2)</f>
        <v>3.28</v>
      </c>
    </row>
    <row r="2264" spans="1:10" ht="26.4" x14ac:dyDescent="0.25">
      <c r="A2264" s="255" t="s">
        <v>7362</v>
      </c>
      <c r="B2264" s="269" t="s">
        <v>5814</v>
      </c>
      <c r="C2264" s="270" t="s">
        <v>5889</v>
      </c>
      <c r="D2264" s="269" t="s">
        <v>5812</v>
      </c>
      <c r="E2264" s="269" t="s">
        <v>5601</v>
      </c>
      <c r="F2264" s="271" t="s">
        <v>5822</v>
      </c>
      <c r="G2264" s="272" t="s">
        <v>5587</v>
      </c>
      <c r="H2264" s="273">
        <v>0.6</v>
      </c>
      <c r="I2264" s="274">
        <v>12.24</v>
      </c>
      <c r="J2264" s="275">
        <f>TRUNC(I2264*H2264,2)</f>
        <v>7.34</v>
      </c>
    </row>
    <row r="2265" spans="1:10" ht="13.8" x14ac:dyDescent="0.25">
      <c r="A2265" s="255" t="s">
        <v>7363</v>
      </c>
      <c r="B2265" s="276"/>
      <c r="C2265" s="276"/>
      <c r="D2265" s="276"/>
      <c r="E2265" s="276"/>
      <c r="F2265" s="276"/>
      <c r="G2265" s="276"/>
      <c r="H2265" s="277" t="s">
        <v>6038</v>
      </c>
      <c r="I2265" s="278">
        <v>0</v>
      </c>
      <c r="J2265" s="279">
        <f>SUM(J2257:J2264)</f>
        <v>47.56</v>
      </c>
    </row>
    <row r="2266" spans="1:10" ht="13.8" x14ac:dyDescent="0.25">
      <c r="A2266" s="255" t="s">
        <v>7364</v>
      </c>
      <c r="B2266" s="262"/>
      <c r="C2266" s="262"/>
      <c r="D2266" s="262"/>
      <c r="E2266" s="262"/>
      <c r="F2266" s="262"/>
      <c r="G2266" s="262"/>
      <c r="H2266" s="262"/>
      <c r="I2266" s="280"/>
      <c r="J2266" s="262"/>
    </row>
    <row r="2267" spans="1:10" ht="13.8" x14ac:dyDescent="0.25">
      <c r="A2267" s="255" t="s">
        <v>7365</v>
      </c>
      <c r="B2267" s="256" t="s">
        <v>7366</v>
      </c>
      <c r="C2267" s="257" t="s">
        <v>5802</v>
      </c>
      <c r="D2267" s="256" t="s">
        <v>5803</v>
      </c>
      <c r="E2267" s="256" t="s">
        <v>5804</v>
      </c>
      <c r="F2267" s="258" t="s">
        <v>5805</v>
      </c>
      <c r="G2267" s="259" t="s">
        <v>5806</v>
      </c>
      <c r="H2267" s="257" t="s">
        <v>5807</v>
      </c>
      <c r="I2267" s="260" t="s">
        <v>5808</v>
      </c>
      <c r="J2267" s="257" t="s">
        <v>5809</v>
      </c>
    </row>
    <row r="2268" spans="1:10" ht="26.4" x14ac:dyDescent="0.25">
      <c r="A2268" s="255" t="s">
        <v>7367</v>
      </c>
      <c r="B2268" s="262" t="s">
        <v>5810</v>
      </c>
      <c r="C2268" s="263" t="s">
        <v>7368</v>
      </c>
      <c r="D2268" s="262" t="s">
        <v>5812</v>
      </c>
      <c r="E2268" s="262" t="s">
        <v>909</v>
      </c>
      <c r="F2268" s="264">
        <v>6</v>
      </c>
      <c r="G2268" s="265" t="s">
        <v>6185</v>
      </c>
      <c r="H2268" s="266">
        <v>1</v>
      </c>
      <c r="I2268" s="267"/>
      <c r="J2268" s="268"/>
    </row>
    <row r="2269" spans="1:10" ht="26.4" x14ac:dyDescent="0.25">
      <c r="A2269" s="255" t="s">
        <v>7369</v>
      </c>
      <c r="B2269" s="269" t="s">
        <v>5814</v>
      </c>
      <c r="C2269" s="270" t="s">
        <v>7328</v>
      </c>
      <c r="D2269" s="269" t="s">
        <v>5812</v>
      </c>
      <c r="E2269" s="269" t="s">
        <v>909</v>
      </c>
      <c r="F2269" s="271" t="s">
        <v>5822</v>
      </c>
      <c r="G2269" s="272" t="s">
        <v>5573</v>
      </c>
      <c r="H2269" s="273">
        <v>1</v>
      </c>
      <c r="I2269" s="274">
        <v>12.51</v>
      </c>
      <c r="J2269" s="275">
        <f>TRUNC(I2269*H2269,2)</f>
        <v>12.51</v>
      </c>
    </row>
    <row r="2270" spans="1:10" ht="13.8" x14ac:dyDescent="0.25">
      <c r="A2270" s="255" t="s">
        <v>7370</v>
      </c>
      <c r="B2270" s="276"/>
      <c r="C2270" s="276"/>
      <c r="D2270" s="276"/>
      <c r="E2270" s="276"/>
      <c r="F2270" s="276"/>
      <c r="G2270" s="276"/>
      <c r="H2270" s="277" t="s">
        <v>6038</v>
      </c>
      <c r="I2270" s="278">
        <v>0</v>
      </c>
      <c r="J2270" s="279">
        <f>SUM(J2268:J2269)</f>
        <v>12.51</v>
      </c>
    </row>
    <row r="2271" spans="1:10" ht="13.8" x14ac:dyDescent="0.25">
      <c r="A2271" s="255" t="s">
        <v>7371</v>
      </c>
      <c r="B2271" s="262"/>
      <c r="C2271" s="262"/>
      <c r="D2271" s="262"/>
      <c r="E2271" s="262"/>
      <c r="F2271" s="262"/>
      <c r="G2271" s="262"/>
      <c r="H2271" s="262"/>
      <c r="I2271" s="280"/>
      <c r="J2271" s="262"/>
    </row>
    <row r="2272" spans="1:10" ht="13.8" x14ac:dyDescent="0.25">
      <c r="A2272" s="255" t="s">
        <v>7372</v>
      </c>
      <c r="B2272" s="256" t="s">
        <v>7373</v>
      </c>
      <c r="C2272" s="257" t="s">
        <v>5802</v>
      </c>
      <c r="D2272" s="256" t="s">
        <v>5803</v>
      </c>
      <c r="E2272" s="256" t="s">
        <v>5804</v>
      </c>
      <c r="F2272" s="258" t="s">
        <v>5805</v>
      </c>
      <c r="G2272" s="259" t="s">
        <v>5806</v>
      </c>
      <c r="H2272" s="257" t="s">
        <v>5807</v>
      </c>
      <c r="I2272" s="260" t="s">
        <v>5808</v>
      </c>
      <c r="J2272" s="257" t="s">
        <v>5809</v>
      </c>
    </row>
    <row r="2273" spans="1:10" ht="26.4" x14ac:dyDescent="0.25">
      <c r="A2273" s="255" t="s">
        <v>7374</v>
      </c>
      <c r="B2273" s="262" t="s">
        <v>5810</v>
      </c>
      <c r="C2273" s="263" t="s">
        <v>7375</v>
      </c>
      <c r="D2273" s="262" t="s">
        <v>5812</v>
      </c>
      <c r="E2273" s="262" t="s">
        <v>951</v>
      </c>
      <c r="F2273" s="264">
        <v>6</v>
      </c>
      <c r="G2273" s="265" t="s">
        <v>5824</v>
      </c>
      <c r="H2273" s="266">
        <v>1</v>
      </c>
      <c r="I2273" s="267"/>
      <c r="J2273" s="268"/>
    </row>
    <row r="2274" spans="1:10" ht="26.4" x14ac:dyDescent="0.25">
      <c r="A2274" s="255" t="s">
        <v>7376</v>
      </c>
      <c r="B2274" s="269" t="s">
        <v>5814</v>
      </c>
      <c r="C2274" s="270" t="s">
        <v>5818</v>
      </c>
      <c r="D2274" s="269" t="s">
        <v>5812</v>
      </c>
      <c r="E2274" s="269" t="s">
        <v>5591</v>
      </c>
      <c r="F2274" s="271" t="s">
        <v>5817</v>
      </c>
      <c r="G2274" s="272" t="s">
        <v>33</v>
      </c>
      <c r="H2274" s="273">
        <v>5.9859999999999998</v>
      </c>
      <c r="I2274" s="274">
        <v>18.62</v>
      </c>
      <c r="J2274" s="275">
        <f>TRUNC(I2274*H2274,2)</f>
        <v>111.45</v>
      </c>
    </row>
    <row r="2275" spans="1:10" ht="26.4" x14ac:dyDescent="0.25">
      <c r="A2275" s="255" t="s">
        <v>7377</v>
      </c>
      <c r="B2275" s="269" t="s">
        <v>5814</v>
      </c>
      <c r="C2275" s="270" t="s">
        <v>5819</v>
      </c>
      <c r="D2275" s="269" t="s">
        <v>5812</v>
      </c>
      <c r="E2275" s="269" t="s">
        <v>5637</v>
      </c>
      <c r="F2275" s="271" t="s">
        <v>5817</v>
      </c>
      <c r="G2275" s="272" t="s">
        <v>33</v>
      </c>
      <c r="H2275" s="273">
        <v>1.9348000000000001</v>
      </c>
      <c r="I2275" s="274">
        <v>18.91</v>
      </c>
      <c r="J2275" s="275">
        <f>TRUNC(I2275*H2275,2)</f>
        <v>36.58</v>
      </c>
    </row>
    <row r="2276" spans="1:10" ht="26.4" x14ac:dyDescent="0.25">
      <c r="A2276" s="255" t="s">
        <v>7378</v>
      </c>
      <c r="B2276" s="269" t="s">
        <v>5814</v>
      </c>
      <c r="C2276" s="270" t="s">
        <v>7028</v>
      </c>
      <c r="D2276" s="269" t="s">
        <v>5812</v>
      </c>
      <c r="E2276" s="269" t="s">
        <v>5592</v>
      </c>
      <c r="F2276" s="271" t="s">
        <v>5822</v>
      </c>
      <c r="G2276" s="272" t="s">
        <v>5564</v>
      </c>
      <c r="H2276" s="273">
        <v>0.49</v>
      </c>
      <c r="I2276" s="274">
        <v>17.79</v>
      </c>
      <c r="J2276" s="275">
        <f>TRUNC(I2276*H2276,2)</f>
        <v>8.7100000000000009</v>
      </c>
    </row>
    <row r="2277" spans="1:10" ht="26.4" x14ac:dyDescent="0.25">
      <c r="A2277" s="255" t="s">
        <v>7379</v>
      </c>
      <c r="B2277" s="269" t="s">
        <v>5814</v>
      </c>
      <c r="C2277" s="270" t="s">
        <v>6368</v>
      </c>
      <c r="D2277" s="269" t="s">
        <v>5812</v>
      </c>
      <c r="E2277" s="269" t="s">
        <v>5563</v>
      </c>
      <c r="F2277" s="271" t="s">
        <v>5822</v>
      </c>
      <c r="G2277" s="272" t="s">
        <v>5564</v>
      </c>
      <c r="H2277" s="273">
        <v>2.6692999999999998</v>
      </c>
      <c r="I2277" s="274">
        <v>21.13</v>
      </c>
      <c r="J2277" s="275">
        <f>TRUNC(I2277*H2277,2)</f>
        <v>56.4</v>
      </c>
    </row>
    <row r="2278" spans="1:10" ht="26.4" x14ac:dyDescent="0.25">
      <c r="A2278" s="255" t="s">
        <v>7380</v>
      </c>
      <c r="B2278" s="269" t="s">
        <v>5814</v>
      </c>
      <c r="C2278" s="270" t="s">
        <v>5823</v>
      </c>
      <c r="D2278" s="269" t="s">
        <v>5812</v>
      </c>
      <c r="E2278" s="269" t="s">
        <v>5685</v>
      </c>
      <c r="F2278" s="271" t="s">
        <v>5822</v>
      </c>
      <c r="G2278" s="272" t="s">
        <v>5824</v>
      </c>
      <c r="H2278" s="273">
        <v>0.80900000000000005</v>
      </c>
      <c r="I2278" s="274">
        <v>144.93</v>
      </c>
      <c r="J2278" s="275">
        <f>TRUNC(I2278*H2278,2)</f>
        <v>117.24</v>
      </c>
    </row>
    <row r="2279" spans="1:10" ht="26.4" x14ac:dyDescent="0.25">
      <c r="A2279" s="255" t="s">
        <v>7381</v>
      </c>
      <c r="B2279" s="269" t="s">
        <v>5814</v>
      </c>
      <c r="C2279" s="270" t="s">
        <v>5825</v>
      </c>
      <c r="D2279" s="269" t="s">
        <v>5812</v>
      </c>
      <c r="E2279" s="269" t="s">
        <v>5597</v>
      </c>
      <c r="F2279" s="271" t="s">
        <v>5822</v>
      </c>
      <c r="G2279" s="272" t="s">
        <v>5824</v>
      </c>
      <c r="H2279" s="273">
        <v>0.627</v>
      </c>
      <c r="I2279" s="274">
        <v>111.96</v>
      </c>
      <c r="J2279" s="275">
        <f>TRUNC(I2279*H2279,2)</f>
        <v>70.19</v>
      </c>
    </row>
    <row r="2280" spans="1:10" ht="26.4" x14ac:dyDescent="0.25">
      <c r="A2280" s="255" t="s">
        <v>7382</v>
      </c>
      <c r="B2280" s="269" t="s">
        <v>5814</v>
      </c>
      <c r="C2280" s="270" t="s">
        <v>6370</v>
      </c>
      <c r="D2280" s="269" t="s">
        <v>5812</v>
      </c>
      <c r="E2280" s="269" t="s">
        <v>5593</v>
      </c>
      <c r="F2280" s="271" t="s">
        <v>5822</v>
      </c>
      <c r="G2280" s="272" t="s">
        <v>5564</v>
      </c>
      <c r="H2280" s="273">
        <v>25.813700000000001</v>
      </c>
      <c r="I2280" s="274">
        <v>9.51</v>
      </c>
      <c r="J2280" s="275">
        <f>TRUNC(I2280*H2280,2)</f>
        <v>245.48</v>
      </c>
    </row>
    <row r="2281" spans="1:10" ht="26.4" x14ac:dyDescent="0.25">
      <c r="A2281" s="255" t="s">
        <v>7383</v>
      </c>
      <c r="B2281" s="269" t="s">
        <v>5814</v>
      </c>
      <c r="C2281" s="270" t="s">
        <v>5854</v>
      </c>
      <c r="D2281" s="269" t="s">
        <v>5812</v>
      </c>
      <c r="E2281" s="269" t="s">
        <v>5567</v>
      </c>
      <c r="F2281" s="271" t="s">
        <v>5817</v>
      </c>
      <c r="G2281" s="272" t="s">
        <v>33</v>
      </c>
      <c r="H2281" s="273">
        <v>16.6907</v>
      </c>
      <c r="I2281" s="274">
        <v>12.28</v>
      </c>
      <c r="J2281" s="275">
        <f>TRUNC(I2281*H2281,2)</f>
        <v>204.96</v>
      </c>
    </row>
    <row r="2282" spans="1:10" ht="26.4" x14ac:dyDescent="0.25">
      <c r="A2282" s="255" t="s">
        <v>7384</v>
      </c>
      <c r="B2282" s="269" t="s">
        <v>5814</v>
      </c>
      <c r="C2282" s="270" t="s">
        <v>6372</v>
      </c>
      <c r="D2282" s="269" t="s">
        <v>5812</v>
      </c>
      <c r="E2282" s="269" t="s">
        <v>5559</v>
      </c>
      <c r="F2282" s="271" t="s">
        <v>5817</v>
      </c>
      <c r="G2282" s="272" t="s">
        <v>33</v>
      </c>
      <c r="H2282" s="273">
        <v>10.4427</v>
      </c>
      <c r="I2282" s="274">
        <v>18.62</v>
      </c>
      <c r="J2282" s="275">
        <f>TRUNC(I2282*H2282,2)</f>
        <v>194.44</v>
      </c>
    </row>
    <row r="2283" spans="1:10" ht="26.4" x14ac:dyDescent="0.25">
      <c r="A2283" s="255" t="s">
        <v>7385</v>
      </c>
      <c r="B2283" s="269" t="s">
        <v>5814</v>
      </c>
      <c r="C2283" s="270" t="s">
        <v>5856</v>
      </c>
      <c r="D2283" s="269" t="s">
        <v>5812</v>
      </c>
      <c r="E2283" s="269" t="s">
        <v>5590</v>
      </c>
      <c r="F2283" s="271" t="s">
        <v>5817</v>
      </c>
      <c r="G2283" s="272" t="s">
        <v>33</v>
      </c>
      <c r="H2283" s="273">
        <v>0.64480000000000004</v>
      </c>
      <c r="I2283" s="274">
        <v>13.36</v>
      </c>
      <c r="J2283" s="275">
        <f>TRUNC(I2283*H2283,2)</f>
        <v>8.61</v>
      </c>
    </row>
    <row r="2284" spans="1:10" ht="26.4" x14ac:dyDescent="0.25">
      <c r="A2284" s="255" t="s">
        <v>7386</v>
      </c>
      <c r="B2284" s="269" t="s">
        <v>5814</v>
      </c>
      <c r="C2284" s="270" t="s">
        <v>6870</v>
      </c>
      <c r="D2284" s="269" t="s">
        <v>5812</v>
      </c>
      <c r="E2284" s="269" t="s">
        <v>5594</v>
      </c>
      <c r="F2284" s="271" t="s">
        <v>5822</v>
      </c>
      <c r="G2284" s="272" t="s">
        <v>5564</v>
      </c>
      <c r="H2284" s="273">
        <v>121</v>
      </c>
      <c r="I2284" s="274">
        <v>6.98</v>
      </c>
      <c r="J2284" s="275">
        <f>TRUNC(I2284*H2284,2)</f>
        <v>844.58</v>
      </c>
    </row>
    <row r="2285" spans="1:10" ht="26.4" x14ac:dyDescent="0.25">
      <c r="A2285" s="255" t="s">
        <v>7387</v>
      </c>
      <c r="B2285" s="269" t="s">
        <v>5814</v>
      </c>
      <c r="C2285" s="270" t="s">
        <v>5858</v>
      </c>
      <c r="D2285" s="269" t="s">
        <v>5812</v>
      </c>
      <c r="E2285" s="269" t="s">
        <v>5596</v>
      </c>
      <c r="F2285" s="271" t="s">
        <v>5822</v>
      </c>
      <c r="G2285" s="272" t="s">
        <v>5824</v>
      </c>
      <c r="H2285" s="273">
        <v>0.20899999999999999</v>
      </c>
      <c r="I2285" s="274">
        <v>113.9</v>
      </c>
      <c r="J2285" s="275">
        <f>TRUNC(I2285*H2285,2)</f>
        <v>23.8</v>
      </c>
    </row>
    <row r="2286" spans="1:10" ht="26.4" x14ac:dyDescent="0.25">
      <c r="A2286" s="255" t="s">
        <v>7388</v>
      </c>
      <c r="B2286" s="269" t="s">
        <v>5814</v>
      </c>
      <c r="C2286" s="270" t="s">
        <v>5862</v>
      </c>
      <c r="D2286" s="269" t="s">
        <v>5812</v>
      </c>
      <c r="E2286" s="269" t="s">
        <v>5558</v>
      </c>
      <c r="F2286" s="271" t="s">
        <v>5817</v>
      </c>
      <c r="G2286" s="272" t="s">
        <v>33</v>
      </c>
      <c r="H2286" s="273">
        <v>5.8032000000000004</v>
      </c>
      <c r="I2286" s="274">
        <v>11.13</v>
      </c>
      <c r="J2286" s="275">
        <f>TRUNC(I2286*H2286,2)</f>
        <v>64.58</v>
      </c>
    </row>
    <row r="2287" spans="1:10" ht="26.4" x14ac:dyDescent="0.25">
      <c r="A2287" s="255" t="s">
        <v>7389</v>
      </c>
      <c r="B2287" s="269" t="s">
        <v>5814</v>
      </c>
      <c r="C2287" s="270" t="s">
        <v>5869</v>
      </c>
      <c r="D2287" s="269" t="s">
        <v>5812</v>
      </c>
      <c r="E2287" s="269" t="s">
        <v>5599</v>
      </c>
      <c r="F2287" s="271" t="s">
        <v>5822</v>
      </c>
      <c r="G2287" s="272" t="s">
        <v>5564</v>
      </c>
      <c r="H2287" s="273">
        <v>320</v>
      </c>
      <c r="I2287" s="274">
        <v>0.54</v>
      </c>
      <c r="J2287" s="275">
        <f>TRUNC(I2287*H2287,2)</f>
        <v>172.8</v>
      </c>
    </row>
    <row r="2288" spans="1:10" ht="26.4" x14ac:dyDescent="0.25">
      <c r="A2288" s="255" t="s">
        <v>7390</v>
      </c>
      <c r="B2288" s="269" t="s">
        <v>5814</v>
      </c>
      <c r="C2288" s="270" t="s">
        <v>5889</v>
      </c>
      <c r="D2288" s="269" t="s">
        <v>5812</v>
      </c>
      <c r="E2288" s="269" t="s">
        <v>5601</v>
      </c>
      <c r="F2288" s="271" t="s">
        <v>5822</v>
      </c>
      <c r="G2288" s="272" t="s">
        <v>5587</v>
      </c>
      <c r="H2288" s="273">
        <v>20.927763981914804</v>
      </c>
      <c r="I2288" s="274">
        <v>12.24</v>
      </c>
      <c r="J2288" s="275">
        <f>TRUNC(I2288*H2288,2)</f>
        <v>256.14999999999998</v>
      </c>
    </row>
    <row r="2289" spans="1:10" ht="26.4" x14ac:dyDescent="0.25">
      <c r="A2289" s="255" t="s">
        <v>7391</v>
      </c>
      <c r="B2289" s="269" t="s">
        <v>5814</v>
      </c>
      <c r="C2289" s="270" t="s">
        <v>5899</v>
      </c>
      <c r="D2289" s="269" t="s">
        <v>5812</v>
      </c>
      <c r="E2289" s="269" t="s">
        <v>5602</v>
      </c>
      <c r="F2289" s="271" t="s">
        <v>5822</v>
      </c>
      <c r="G2289" s="272" t="s">
        <v>5564</v>
      </c>
      <c r="H2289" s="273">
        <v>1.1140000000000001</v>
      </c>
      <c r="I2289" s="274">
        <v>21.04</v>
      </c>
      <c r="J2289" s="275">
        <f>TRUNC(I2289*H2289,2)</f>
        <v>23.43</v>
      </c>
    </row>
    <row r="2290" spans="1:10" ht="13.8" x14ac:dyDescent="0.25">
      <c r="A2290" s="255" t="s">
        <v>7392</v>
      </c>
      <c r="B2290" s="276"/>
      <c r="C2290" s="276"/>
      <c r="D2290" s="276"/>
      <c r="E2290" s="276"/>
      <c r="F2290" s="276"/>
      <c r="G2290" s="276"/>
      <c r="H2290" s="277" t="s">
        <v>6038</v>
      </c>
      <c r="I2290" s="278">
        <v>0</v>
      </c>
      <c r="J2290" s="279">
        <f>SUM(J2273:J2289)</f>
        <v>2439.3999999999996</v>
      </c>
    </row>
    <row r="2291" spans="1:10" ht="13.8" x14ac:dyDescent="0.25">
      <c r="A2291" s="255" t="s">
        <v>7393</v>
      </c>
      <c r="B2291" s="262"/>
      <c r="C2291" s="262"/>
      <c r="D2291" s="262"/>
      <c r="E2291" s="262"/>
      <c r="F2291" s="262"/>
      <c r="G2291" s="262"/>
      <c r="H2291" s="262"/>
      <c r="I2291" s="280"/>
      <c r="J2291" s="262"/>
    </row>
    <row r="2292" spans="1:10" ht="13.8" x14ac:dyDescent="0.25">
      <c r="A2292" s="255" t="s">
        <v>7394</v>
      </c>
      <c r="B2292" s="256" t="s">
        <v>7395</v>
      </c>
      <c r="C2292" s="257" t="s">
        <v>5802</v>
      </c>
      <c r="D2292" s="256" t="s">
        <v>5803</v>
      </c>
      <c r="E2292" s="256" t="s">
        <v>5804</v>
      </c>
      <c r="F2292" s="258" t="s">
        <v>5805</v>
      </c>
      <c r="G2292" s="259" t="s">
        <v>5806</v>
      </c>
      <c r="H2292" s="257" t="s">
        <v>5807</v>
      </c>
      <c r="I2292" s="260" t="s">
        <v>5808</v>
      </c>
      <c r="J2292" s="257" t="s">
        <v>5809</v>
      </c>
    </row>
    <row r="2293" spans="1:10" ht="26.4" x14ac:dyDescent="0.25">
      <c r="A2293" s="255" t="s">
        <v>7396</v>
      </c>
      <c r="B2293" s="262" t="s">
        <v>5810</v>
      </c>
      <c r="C2293" s="263" t="s">
        <v>7397</v>
      </c>
      <c r="D2293" s="262" t="s">
        <v>5812</v>
      </c>
      <c r="E2293" s="262" t="s">
        <v>957</v>
      </c>
      <c r="F2293" s="264">
        <v>7</v>
      </c>
      <c r="G2293" s="265" t="s">
        <v>358</v>
      </c>
      <c r="H2293" s="266">
        <v>1</v>
      </c>
      <c r="I2293" s="267"/>
      <c r="J2293" s="268"/>
    </row>
    <row r="2294" spans="1:10" ht="26.4" x14ac:dyDescent="0.25">
      <c r="A2294" s="255" t="s">
        <v>7398</v>
      </c>
      <c r="B2294" s="269" t="s">
        <v>5814</v>
      </c>
      <c r="C2294" s="270" t="s">
        <v>5854</v>
      </c>
      <c r="D2294" s="269" t="s">
        <v>5812</v>
      </c>
      <c r="E2294" s="269" t="s">
        <v>5567</v>
      </c>
      <c r="F2294" s="271" t="s">
        <v>5817</v>
      </c>
      <c r="G2294" s="272" t="s">
        <v>33</v>
      </c>
      <c r="H2294" s="273">
        <v>0.01</v>
      </c>
      <c r="I2294" s="274">
        <v>12.28</v>
      </c>
      <c r="J2294" s="275">
        <f>TRUNC(I2294*H2294,2)</f>
        <v>0.12</v>
      </c>
    </row>
    <row r="2295" spans="1:10" ht="26.4" x14ac:dyDescent="0.25">
      <c r="A2295" s="255" t="s">
        <v>7399</v>
      </c>
      <c r="B2295" s="269" t="s">
        <v>5814</v>
      </c>
      <c r="C2295" s="270" t="s">
        <v>5834</v>
      </c>
      <c r="D2295" s="269" t="s">
        <v>5812</v>
      </c>
      <c r="E2295" s="269" t="s">
        <v>5613</v>
      </c>
      <c r="F2295" s="271" t="s">
        <v>5817</v>
      </c>
      <c r="G2295" s="272" t="s">
        <v>33</v>
      </c>
      <c r="H2295" s="273">
        <v>0.01</v>
      </c>
      <c r="I2295" s="274">
        <v>18.62</v>
      </c>
      <c r="J2295" s="275">
        <f>TRUNC(I2295*H2295,2)</f>
        <v>0.18</v>
      </c>
    </row>
    <row r="2296" spans="1:10" ht="26.4" x14ac:dyDescent="0.25">
      <c r="A2296" s="255" t="s">
        <v>7400</v>
      </c>
      <c r="B2296" s="269" t="s">
        <v>5814</v>
      </c>
      <c r="C2296" s="270" t="s">
        <v>7401</v>
      </c>
      <c r="D2296" s="269" t="s">
        <v>5812</v>
      </c>
      <c r="E2296" s="269" t="s">
        <v>957</v>
      </c>
      <c r="F2296" s="271" t="s">
        <v>5822</v>
      </c>
      <c r="G2296" s="272" t="s">
        <v>358</v>
      </c>
      <c r="H2296" s="273">
        <v>1</v>
      </c>
      <c r="I2296" s="274">
        <v>1.56</v>
      </c>
      <c r="J2296" s="275">
        <f>TRUNC(I2296*H2296,2)</f>
        <v>1.56</v>
      </c>
    </row>
    <row r="2297" spans="1:10" ht="13.8" x14ac:dyDescent="0.25">
      <c r="A2297" s="255" t="s">
        <v>7402</v>
      </c>
      <c r="B2297" s="276"/>
      <c r="C2297" s="276"/>
      <c r="D2297" s="276"/>
      <c r="E2297" s="276"/>
      <c r="F2297" s="276"/>
      <c r="G2297" s="276"/>
      <c r="H2297" s="277" t="s">
        <v>6038</v>
      </c>
      <c r="I2297" s="278">
        <v>0</v>
      </c>
      <c r="J2297" s="279">
        <f>SUM(J2293:J2296)</f>
        <v>1.86</v>
      </c>
    </row>
    <row r="2298" spans="1:10" ht="13.8" x14ac:dyDescent="0.25">
      <c r="A2298" s="255" t="s">
        <v>7403</v>
      </c>
      <c r="B2298" s="262"/>
      <c r="C2298" s="262"/>
      <c r="D2298" s="262"/>
      <c r="E2298" s="262"/>
      <c r="F2298" s="262"/>
      <c r="G2298" s="262"/>
      <c r="H2298" s="262"/>
      <c r="I2298" s="280"/>
      <c r="J2298" s="262"/>
    </row>
    <row r="2299" spans="1:10" ht="13.8" x14ac:dyDescent="0.25">
      <c r="A2299" s="255" t="s">
        <v>7404</v>
      </c>
      <c r="B2299" s="256" t="s">
        <v>7405</v>
      </c>
      <c r="C2299" s="257" t="s">
        <v>5802</v>
      </c>
      <c r="D2299" s="256" t="s">
        <v>5803</v>
      </c>
      <c r="E2299" s="256" t="s">
        <v>5804</v>
      </c>
      <c r="F2299" s="258" t="s">
        <v>5805</v>
      </c>
      <c r="G2299" s="259" t="s">
        <v>5806</v>
      </c>
      <c r="H2299" s="257" t="s">
        <v>5807</v>
      </c>
      <c r="I2299" s="260" t="s">
        <v>5808</v>
      </c>
      <c r="J2299" s="257" t="s">
        <v>5809</v>
      </c>
    </row>
    <row r="2300" spans="1:10" ht="79.2" x14ac:dyDescent="0.25">
      <c r="A2300" s="255" t="s">
        <v>7406</v>
      </c>
      <c r="B2300" s="262" t="s">
        <v>5810</v>
      </c>
      <c r="C2300" s="263" t="s">
        <v>7407</v>
      </c>
      <c r="D2300" s="262" t="s">
        <v>170</v>
      </c>
      <c r="E2300" s="262" t="s">
        <v>961</v>
      </c>
      <c r="F2300" s="264" t="s">
        <v>6133</v>
      </c>
      <c r="G2300" s="265" t="s">
        <v>123</v>
      </c>
      <c r="H2300" s="266">
        <v>1</v>
      </c>
      <c r="I2300" s="267"/>
      <c r="J2300" s="268"/>
    </row>
    <row r="2301" spans="1:10" ht="26.4" x14ac:dyDescent="0.25">
      <c r="A2301" s="255" t="s">
        <v>7408</v>
      </c>
      <c r="B2301" s="281" t="s">
        <v>6134</v>
      </c>
      <c r="C2301" s="282" t="s">
        <v>6169</v>
      </c>
      <c r="D2301" s="281" t="s">
        <v>170</v>
      </c>
      <c r="E2301" s="281" t="s">
        <v>6170</v>
      </c>
      <c r="F2301" s="283" t="s">
        <v>6140</v>
      </c>
      <c r="G2301" s="284" t="s">
        <v>127</v>
      </c>
      <c r="H2301" s="285">
        <v>7.0999999999999994E-2</v>
      </c>
      <c r="I2301" s="286">
        <v>16.690000000000001</v>
      </c>
      <c r="J2301" s="287">
        <f>TRUNC(I2301*H2301,2)</f>
        <v>1.18</v>
      </c>
    </row>
    <row r="2302" spans="1:10" ht="26.4" x14ac:dyDescent="0.25">
      <c r="A2302" s="255" t="s">
        <v>7409</v>
      </c>
      <c r="B2302" s="281" t="s">
        <v>6134</v>
      </c>
      <c r="C2302" s="282" t="s">
        <v>6171</v>
      </c>
      <c r="D2302" s="281" t="s">
        <v>170</v>
      </c>
      <c r="E2302" s="281" t="s">
        <v>6172</v>
      </c>
      <c r="F2302" s="283" t="s">
        <v>6140</v>
      </c>
      <c r="G2302" s="284" t="s">
        <v>127</v>
      </c>
      <c r="H2302" s="285">
        <v>7.0999999999999994E-2</v>
      </c>
      <c r="I2302" s="286">
        <v>22.97</v>
      </c>
      <c r="J2302" s="287">
        <f>TRUNC(I2302*H2302,2)</f>
        <v>1.63</v>
      </c>
    </row>
    <row r="2303" spans="1:10" ht="13.8" x14ac:dyDescent="0.25">
      <c r="A2303" s="255" t="s">
        <v>7410</v>
      </c>
      <c r="B2303" s="269" t="s">
        <v>5814</v>
      </c>
      <c r="C2303" s="270" t="s">
        <v>7411</v>
      </c>
      <c r="D2303" s="269" t="s">
        <v>170</v>
      </c>
      <c r="E2303" s="269" t="s">
        <v>7412</v>
      </c>
      <c r="F2303" s="271" t="s">
        <v>5822</v>
      </c>
      <c r="G2303" s="272" t="s">
        <v>123</v>
      </c>
      <c r="H2303" s="273">
        <v>1.1000000000000001</v>
      </c>
      <c r="I2303" s="274">
        <v>1.98</v>
      </c>
      <c r="J2303" s="275">
        <f>TRUNC(I2303*H2303,2)</f>
        <v>2.17</v>
      </c>
    </row>
    <row r="2304" spans="1:10" ht="26.4" x14ac:dyDescent="0.25">
      <c r="A2304" s="255" t="s">
        <v>7413</v>
      </c>
      <c r="B2304" s="269" t="s">
        <v>5814</v>
      </c>
      <c r="C2304" s="270" t="s">
        <v>7145</v>
      </c>
      <c r="D2304" s="269" t="s">
        <v>170</v>
      </c>
      <c r="E2304" s="269" t="s">
        <v>7146</v>
      </c>
      <c r="F2304" s="271" t="s">
        <v>5822</v>
      </c>
      <c r="G2304" s="272" t="s">
        <v>795</v>
      </c>
      <c r="H2304" s="273">
        <v>1.8E-3</v>
      </c>
      <c r="I2304" s="274">
        <v>20.83</v>
      </c>
      <c r="J2304" s="275">
        <f>TRUNC(I2304*H2304,2)</f>
        <v>0.03</v>
      </c>
    </row>
    <row r="2305" spans="1:10" ht="13.8" x14ac:dyDescent="0.25">
      <c r="A2305" s="255" t="s">
        <v>7414</v>
      </c>
      <c r="B2305" s="276"/>
      <c r="C2305" s="276"/>
      <c r="D2305" s="276"/>
      <c r="E2305" s="276"/>
      <c r="F2305" s="276"/>
      <c r="G2305" s="276"/>
      <c r="H2305" s="277" t="s">
        <v>6038</v>
      </c>
      <c r="I2305" s="278">
        <v>0</v>
      </c>
      <c r="J2305" s="279">
        <f>SUM(J2300:J2304)</f>
        <v>5.01</v>
      </c>
    </row>
    <row r="2306" spans="1:10" ht="13.8" x14ac:dyDescent="0.25">
      <c r="A2306" s="255" t="s">
        <v>7415</v>
      </c>
      <c r="B2306" s="262"/>
      <c r="C2306" s="262"/>
      <c r="D2306" s="262"/>
      <c r="E2306" s="262"/>
      <c r="F2306" s="262"/>
      <c r="G2306" s="262"/>
      <c r="H2306" s="262"/>
      <c r="I2306" s="280"/>
      <c r="J2306" s="262"/>
    </row>
    <row r="2307" spans="1:10" ht="13.8" x14ac:dyDescent="0.25">
      <c r="A2307" s="255" t="s">
        <v>7416</v>
      </c>
      <c r="B2307" s="256" t="s">
        <v>7417</v>
      </c>
      <c r="C2307" s="257" t="s">
        <v>5802</v>
      </c>
      <c r="D2307" s="256" t="s">
        <v>5803</v>
      </c>
      <c r="E2307" s="256" t="s">
        <v>5804</v>
      </c>
      <c r="F2307" s="258" t="s">
        <v>5805</v>
      </c>
      <c r="G2307" s="259" t="s">
        <v>5806</v>
      </c>
      <c r="H2307" s="257" t="s">
        <v>5807</v>
      </c>
      <c r="I2307" s="260" t="s">
        <v>5808</v>
      </c>
      <c r="J2307" s="257" t="s">
        <v>5809</v>
      </c>
    </row>
    <row r="2308" spans="1:10" ht="79.2" x14ac:dyDescent="0.25">
      <c r="A2308" s="255" t="s">
        <v>7418</v>
      </c>
      <c r="B2308" s="262" t="s">
        <v>5810</v>
      </c>
      <c r="C2308" s="263" t="s">
        <v>7419</v>
      </c>
      <c r="D2308" s="262" t="s">
        <v>170</v>
      </c>
      <c r="E2308" s="262" t="s">
        <v>963</v>
      </c>
      <c r="F2308" s="264" t="s">
        <v>6133</v>
      </c>
      <c r="G2308" s="265" t="s">
        <v>123</v>
      </c>
      <c r="H2308" s="266">
        <v>1</v>
      </c>
      <c r="I2308" s="267"/>
      <c r="J2308" s="268"/>
    </row>
    <row r="2309" spans="1:10" ht="26.4" x14ac:dyDescent="0.25">
      <c r="A2309" s="255" t="s">
        <v>7420</v>
      </c>
      <c r="B2309" s="281" t="s">
        <v>6134</v>
      </c>
      <c r="C2309" s="282" t="s">
        <v>6169</v>
      </c>
      <c r="D2309" s="281" t="s">
        <v>170</v>
      </c>
      <c r="E2309" s="281" t="s">
        <v>6170</v>
      </c>
      <c r="F2309" s="283" t="s">
        <v>6140</v>
      </c>
      <c r="G2309" s="284" t="s">
        <v>127</v>
      </c>
      <c r="H2309" s="285">
        <v>0.13400000000000001</v>
      </c>
      <c r="I2309" s="286">
        <v>16.690000000000001</v>
      </c>
      <c r="J2309" s="287">
        <f>TRUNC(I2309*H2309,2)</f>
        <v>2.23</v>
      </c>
    </row>
    <row r="2310" spans="1:10" ht="26.4" x14ac:dyDescent="0.25">
      <c r="A2310" s="255" t="s">
        <v>7421</v>
      </c>
      <c r="B2310" s="281" t="s">
        <v>6134</v>
      </c>
      <c r="C2310" s="282" t="s">
        <v>6171</v>
      </c>
      <c r="D2310" s="281" t="s">
        <v>170</v>
      </c>
      <c r="E2310" s="281" t="s">
        <v>6172</v>
      </c>
      <c r="F2310" s="283" t="s">
        <v>6140</v>
      </c>
      <c r="G2310" s="284" t="s">
        <v>127</v>
      </c>
      <c r="H2310" s="285">
        <v>0.13444666666666671</v>
      </c>
      <c r="I2310" s="286">
        <v>22.97</v>
      </c>
      <c r="J2310" s="287">
        <f>TRUNC(I2310*H2310,2)</f>
        <v>3.08</v>
      </c>
    </row>
    <row r="2311" spans="1:10" ht="13.8" x14ac:dyDescent="0.25">
      <c r="A2311" s="255" t="s">
        <v>7422</v>
      </c>
      <c r="B2311" s="269" t="s">
        <v>5814</v>
      </c>
      <c r="C2311" s="270" t="s">
        <v>7411</v>
      </c>
      <c r="D2311" s="269" t="s">
        <v>170</v>
      </c>
      <c r="E2311" s="269" t="s">
        <v>7412</v>
      </c>
      <c r="F2311" s="271" t="s">
        <v>5822</v>
      </c>
      <c r="G2311" s="272" t="s">
        <v>123</v>
      </c>
      <c r="H2311" s="273">
        <v>1.0169999999999999</v>
      </c>
      <c r="I2311" s="274">
        <v>1.98</v>
      </c>
      <c r="J2311" s="275">
        <f>TRUNC(I2311*H2311,2)</f>
        <v>2.0099999999999998</v>
      </c>
    </row>
    <row r="2312" spans="1:10" ht="13.8" x14ac:dyDescent="0.25">
      <c r="A2312" s="255" t="s">
        <v>7423</v>
      </c>
      <c r="B2312" s="276"/>
      <c r="C2312" s="276"/>
      <c r="D2312" s="276"/>
      <c r="E2312" s="276"/>
      <c r="F2312" s="276"/>
      <c r="G2312" s="276"/>
      <c r="H2312" s="277" t="s">
        <v>6038</v>
      </c>
      <c r="I2312" s="278">
        <v>0</v>
      </c>
      <c r="J2312" s="279">
        <f>SUM(J2308:J2311)</f>
        <v>7.32</v>
      </c>
    </row>
    <row r="2313" spans="1:10" ht="13.8" x14ac:dyDescent="0.25">
      <c r="A2313" s="255" t="s">
        <v>7424</v>
      </c>
      <c r="B2313" s="262"/>
      <c r="C2313" s="262"/>
      <c r="D2313" s="262"/>
      <c r="E2313" s="262"/>
      <c r="F2313" s="262"/>
      <c r="G2313" s="262"/>
      <c r="H2313" s="262"/>
      <c r="I2313" s="280"/>
      <c r="J2313" s="262"/>
    </row>
    <row r="2314" spans="1:10" ht="13.8" x14ac:dyDescent="0.25">
      <c r="A2314" s="255" t="s">
        <v>7425</v>
      </c>
      <c r="B2314" s="256" t="s">
        <v>7426</v>
      </c>
      <c r="C2314" s="257" t="s">
        <v>5802</v>
      </c>
      <c r="D2314" s="256" t="s">
        <v>5803</v>
      </c>
      <c r="E2314" s="256" t="s">
        <v>5804</v>
      </c>
      <c r="F2314" s="258" t="s">
        <v>5805</v>
      </c>
      <c r="G2314" s="259" t="s">
        <v>5806</v>
      </c>
      <c r="H2314" s="257" t="s">
        <v>5807</v>
      </c>
      <c r="I2314" s="260" t="s">
        <v>5808</v>
      </c>
      <c r="J2314" s="257" t="s">
        <v>5809</v>
      </c>
    </row>
    <row r="2315" spans="1:10" ht="79.2" x14ac:dyDescent="0.25">
      <c r="A2315" s="255" t="s">
        <v>7427</v>
      </c>
      <c r="B2315" s="262" t="s">
        <v>5810</v>
      </c>
      <c r="C2315" s="263" t="s">
        <v>7428</v>
      </c>
      <c r="D2315" s="262" t="s">
        <v>170</v>
      </c>
      <c r="E2315" s="262" t="s">
        <v>7429</v>
      </c>
      <c r="F2315" s="264" t="s">
        <v>6133</v>
      </c>
      <c r="G2315" s="265" t="s">
        <v>123</v>
      </c>
      <c r="H2315" s="266">
        <v>1</v>
      </c>
      <c r="I2315" s="267"/>
      <c r="J2315" s="268"/>
    </row>
    <row r="2316" spans="1:10" ht="26.4" x14ac:dyDescent="0.25">
      <c r="A2316" s="255" t="s">
        <v>7430</v>
      </c>
      <c r="B2316" s="281" t="s">
        <v>6134</v>
      </c>
      <c r="C2316" s="282" t="s">
        <v>6169</v>
      </c>
      <c r="D2316" s="281" t="s">
        <v>170</v>
      </c>
      <c r="E2316" s="281" t="s">
        <v>6170</v>
      </c>
      <c r="F2316" s="283" t="s">
        <v>6140</v>
      </c>
      <c r="G2316" s="284" t="s">
        <v>127</v>
      </c>
      <c r="H2316" s="285">
        <v>8.4710000000000035E-2</v>
      </c>
      <c r="I2316" s="286">
        <v>16.690000000000001</v>
      </c>
      <c r="J2316" s="287">
        <f>TRUNC(I2316*H2316,2)</f>
        <v>1.41</v>
      </c>
    </row>
    <row r="2317" spans="1:10" ht="26.4" x14ac:dyDescent="0.25">
      <c r="A2317" s="255" t="s">
        <v>7431</v>
      </c>
      <c r="B2317" s="281" t="s">
        <v>6134</v>
      </c>
      <c r="C2317" s="282" t="s">
        <v>6171</v>
      </c>
      <c r="D2317" s="281" t="s">
        <v>170</v>
      </c>
      <c r="E2317" s="281" t="s">
        <v>6172</v>
      </c>
      <c r="F2317" s="283" t="s">
        <v>6140</v>
      </c>
      <c r="G2317" s="284" t="s">
        <v>127</v>
      </c>
      <c r="H2317" s="285">
        <v>8.5999999999999993E-2</v>
      </c>
      <c r="I2317" s="286">
        <v>22.97</v>
      </c>
      <c r="J2317" s="287">
        <f>TRUNC(I2317*H2317,2)</f>
        <v>1.97</v>
      </c>
    </row>
    <row r="2318" spans="1:10" ht="13.8" x14ac:dyDescent="0.25">
      <c r="A2318" s="255" t="s">
        <v>7432</v>
      </c>
      <c r="B2318" s="269" t="s">
        <v>5814</v>
      </c>
      <c r="C2318" s="270" t="s">
        <v>7433</v>
      </c>
      <c r="D2318" s="269" t="s">
        <v>170</v>
      </c>
      <c r="E2318" s="269" t="s">
        <v>7434</v>
      </c>
      <c r="F2318" s="271" t="s">
        <v>5822</v>
      </c>
      <c r="G2318" s="272" t="s">
        <v>123</v>
      </c>
      <c r="H2318" s="273">
        <v>1.1000000000000001</v>
      </c>
      <c r="I2318" s="274">
        <v>3.4</v>
      </c>
      <c r="J2318" s="275">
        <f>TRUNC(I2318*H2318,2)</f>
        <v>3.74</v>
      </c>
    </row>
    <row r="2319" spans="1:10" ht="26.4" x14ac:dyDescent="0.25">
      <c r="A2319" s="255" t="s">
        <v>7435</v>
      </c>
      <c r="B2319" s="269" t="s">
        <v>5814</v>
      </c>
      <c r="C2319" s="270" t="s">
        <v>7145</v>
      </c>
      <c r="D2319" s="269" t="s">
        <v>170</v>
      </c>
      <c r="E2319" s="269" t="s">
        <v>7146</v>
      </c>
      <c r="F2319" s="271" t="s">
        <v>5822</v>
      </c>
      <c r="G2319" s="272" t="s">
        <v>795</v>
      </c>
      <c r="H2319" s="273">
        <v>2E-3</v>
      </c>
      <c r="I2319" s="274">
        <v>20.83</v>
      </c>
      <c r="J2319" s="275">
        <f>TRUNC(I2319*H2319,2)</f>
        <v>0.04</v>
      </c>
    </row>
    <row r="2320" spans="1:10" ht="13.8" x14ac:dyDescent="0.25">
      <c r="A2320" s="255" t="s">
        <v>7436</v>
      </c>
      <c r="B2320" s="276"/>
      <c r="C2320" s="276"/>
      <c r="D2320" s="276"/>
      <c r="E2320" s="276"/>
      <c r="F2320" s="276"/>
      <c r="G2320" s="276"/>
      <c r="H2320" s="277" t="s">
        <v>6038</v>
      </c>
      <c r="I2320" s="278">
        <v>0</v>
      </c>
      <c r="J2320" s="279">
        <f>SUM(J2315:J2319)</f>
        <v>7.16</v>
      </c>
    </row>
    <row r="2321" spans="1:10" ht="13.8" x14ac:dyDescent="0.25">
      <c r="A2321" s="255" t="s">
        <v>7437</v>
      </c>
      <c r="B2321" s="262"/>
      <c r="C2321" s="262"/>
      <c r="D2321" s="262"/>
      <c r="E2321" s="262"/>
      <c r="F2321" s="262"/>
      <c r="G2321" s="262"/>
      <c r="H2321" s="262"/>
      <c r="I2321" s="280"/>
      <c r="J2321" s="262"/>
    </row>
    <row r="2322" spans="1:10" ht="13.8" x14ac:dyDescent="0.25">
      <c r="A2322" s="255" t="s">
        <v>7438</v>
      </c>
      <c r="B2322" s="256" t="s">
        <v>7439</v>
      </c>
      <c r="C2322" s="257" t="s">
        <v>5802</v>
      </c>
      <c r="D2322" s="256" t="s">
        <v>5803</v>
      </c>
      <c r="E2322" s="256" t="s">
        <v>5804</v>
      </c>
      <c r="F2322" s="258" t="s">
        <v>5805</v>
      </c>
      <c r="G2322" s="259" t="s">
        <v>5806</v>
      </c>
      <c r="H2322" s="257" t="s">
        <v>5807</v>
      </c>
      <c r="I2322" s="260" t="s">
        <v>5808</v>
      </c>
      <c r="J2322" s="257" t="s">
        <v>5809</v>
      </c>
    </row>
    <row r="2323" spans="1:10" ht="79.2" x14ac:dyDescent="0.25">
      <c r="A2323" s="255" t="s">
        <v>7440</v>
      </c>
      <c r="B2323" s="262" t="s">
        <v>5810</v>
      </c>
      <c r="C2323" s="263" t="s">
        <v>7441</v>
      </c>
      <c r="D2323" s="262" t="s">
        <v>170</v>
      </c>
      <c r="E2323" s="262" t="s">
        <v>966</v>
      </c>
      <c r="F2323" s="264" t="s">
        <v>6133</v>
      </c>
      <c r="G2323" s="265" t="s">
        <v>123</v>
      </c>
      <c r="H2323" s="266">
        <v>1</v>
      </c>
      <c r="I2323" s="267"/>
      <c r="J2323" s="268"/>
    </row>
    <row r="2324" spans="1:10" ht="26.4" x14ac:dyDescent="0.25">
      <c r="A2324" s="255" t="s">
        <v>7442</v>
      </c>
      <c r="B2324" s="281" t="s">
        <v>6134</v>
      </c>
      <c r="C2324" s="282" t="s">
        <v>6169</v>
      </c>
      <c r="D2324" s="281" t="s">
        <v>170</v>
      </c>
      <c r="E2324" s="281" t="s">
        <v>6170</v>
      </c>
      <c r="F2324" s="283" t="s">
        <v>6140</v>
      </c>
      <c r="G2324" s="284" t="s">
        <v>127</v>
      </c>
      <c r="H2324" s="285">
        <v>0.14899999999999999</v>
      </c>
      <c r="I2324" s="286">
        <v>16.690000000000001</v>
      </c>
      <c r="J2324" s="287">
        <f>TRUNC(I2324*H2324,2)</f>
        <v>2.48</v>
      </c>
    </row>
    <row r="2325" spans="1:10" ht="26.4" x14ac:dyDescent="0.25">
      <c r="A2325" s="255" t="s">
        <v>7443</v>
      </c>
      <c r="B2325" s="281" t="s">
        <v>6134</v>
      </c>
      <c r="C2325" s="282" t="s">
        <v>6171</v>
      </c>
      <c r="D2325" s="281" t="s">
        <v>170</v>
      </c>
      <c r="E2325" s="281" t="s">
        <v>6172</v>
      </c>
      <c r="F2325" s="283" t="s">
        <v>6140</v>
      </c>
      <c r="G2325" s="284" t="s">
        <v>127</v>
      </c>
      <c r="H2325" s="285">
        <v>0.14899999999999999</v>
      </c>
      <c r="I2325" s="286">
        <v>22.97</v>
      </c>
      <c r="J2325" s="287">
        <f>TRUNC(I2325*H2325,2)</f>
        <v>3.42</v>
      </c>
    </row>
    <row r="2326" spans="1:10" ht="13.8" x14ac:dyDescent="0.25">
      <c r="A2326" s="255" t="s">
        <v>7444</v>
      </c>
      <c r="B2326" s="269" t="s">
        <v>5814</v>
      </c>
      <c r="C2326" s="270" t="s">
        <v>7433</v>
      </c>
      <c r="D2326" s="269" t="s">
        <v>170</v>
      </c>
      <c r="E2326" s="269" t="s">
        <v>7434</v>
      </c>
      <c r="F2326" s="271" t="s">
        <v>5822</v>
      </c>
      <c r="G2326" s="272" t="s">
        <v>123</v>
      </c>
      <c r="H2326" s="273">
        <v>1.0169999999999999</v>
      </c>
      <c r="I2326" s="274">
        <v>3.4</v>
      </c>
      <c r="J2326" s="275">
        <f>TRUNC(I2326*H2326,2)</f>
        <v>3.45</v>
      </c>
    </row>
    <row r="2327" spans="1:10" ht="13.8" x14ac:dyDescent="0.25">
      <c r="A2327" s="255" t="s">
        <v>7445</v>
      </c>
      <c r="B2327" s="276"/>
      <c r="C2327" s="276"/>
      <c r="D2327" s="276"/>
      <c r="E2327" s="276"/>
      <c r="F2327" s="276"/>
      <c r="G2327" s="276"/>
      <c r="H2327" s="277" t="s">
        <v>6038</v>
      </c>
      <c r="I2327" s="278">
        <v>0</v>
      </c>
      <c r="J2327" s="279">
        <f>SUM(J2323:J2326)</f>
        <v>9.3500000000000014</v>
      </c>
    </row>
    <row r="2328" spans="1:10" ht="13.8" x14ac:dyDescent="0.25">
      <c r="A2328" s="255" t="s">
        <v>7446</v>
      </c>
      <c r="B2328" s="262"/>
      <c r="C2328" s="262"/>
      <c r="D2328" s="262"/>
      <c r="E2328" s="262"/>
      <c r="F2328" s="262"/>
      <c r="G2328" s="262"/>
      <c r="H2328" s="262"/>
      <c r="I2328" s="280"/>
      <c r="J2328" s="262"/>
    </row>
    <row r="2329" spans="1:10" ht="13.8" x14ac:dyDescent="0.25">
      <c r="A2329" s="255" t="s">
        <v>7447</v>
      </c>
      <c r="B2329" s="256" t="s">
        <v>7448</v>
      </c>
      <c r="C2329" s="257" t="s">
        <v>5802</v>
      </c>
      <c r="D2329" s="256" t="s">
        <v>5803</v>
      </c>
      <c r="E2329" s="256" t="s">
        <v>5804</v>
      </c>
      <c r="F2329" s="258" t="s">
        <v>5805</v>
      </c>
      <c r="G2329" s="259" t="s">
        <v>5806</v>
      </c>
      <c r="H2329" s="257" t="s">
        <v>5807</v>
      </c>
      <c r="I2329" s="260" t="s">
        <v>5808</v>
      </c>
      <c r="J2329" s="257" t="s">
        <v>5809</v>
      </c>
    </row>
    <row r="2330" spans="1:10" ht="79.2" x14ac:dyDescent="0.25">
      <c r="A2330" s="255" t="s">
        <v>7449</v>
      </c>
      <c r="B2330" s="262" t="s">
        <v>5810</v>
      </c>
      <c r="C2330" s="263" t="s">
        <v>7450</v>
      </c>
      <c r="D2330" s="262" t="s">
        <v>170</v>
      </c>
      <c r="E2330" s="262" t="s">
        <v>970</v>
      </c>
      <c r="F2330" s="264" t="s">
        <v>6133</v>
      </c>
      <c r="G2330" s="265" t="s">
        <v>101</v>
      </c>
      <c r="H2330" s="266">
        <v>1</v>
      </c>
      <c r="I2330" s="267"/>
      <c r="J2330" s="268"/>
    </row>
    <row r="2331" spans="1:10" ht="26.4" x14ac:dyDescent="0.25">
      <c r="A2331" s="255" t="s">
        <v>7451</v>
      </c>
      <c r="B2331" s="281" t="s">
        <v>6134</v>
      </c>
      <c r="C2331" s="282" t="s">
        <v>6169</v>
      </c>
      <c r="D2331" s="281" t="s">
        <v>170</v>
      </c>
      <c r="E2331" s="281" t="s">
        <v>6170</v>
      </c>
      <c r="F2331" s="283" t="s">
        <v>6140</v>
      </c>
      <c r="G2331" s="284" t="s">
        <v>127</v>
      </c>
      <c r="H2331" s="285">
        <v>0.16400000000000001</v>
      </c>
      <c r="I2331" s="286">
        <v>16.690000000000001</v>
      </c>
      <c r="J2331" s="287">
        <f>TRUNC(I2331*H2331,2)</f>
        <v>2.73</v>
      </c>
    </row>
    <row r="2332" spans="1:10" ht="26.4" x14ac:dyDescent="0.25">
      <c r="A2332" s="255" t="s">
        <v>7452</v>
      </c>
      <c r="B2332" s="281" t="s">
        <v>6134</v>
      </c>
      <c r="C2332" s="282" t="s">
        <v>6171</v>
      </c>
      <c r="D2332" s="281" t="s">
        <v>170</v>
      </c>
      <c r="E2332" s="281" t="s">
        <v>6172</v>
      </c>
      <c r="F2332" s="283" t="s">
        <v>6140</v>
      </c>
      <c r="G2332" s="284" t="s">
        <v>127</v>
      </c>
      <c r="H2332" s="285">
        <v>0.16400000000000001</v>
      </c>
      <c r="I2332" s="286">
        <v>22.97</v>
      </c>
      <c r="J2332" s="287">
        <f>TRUNC(I2332*H2332,2)</f>
        <v>3.76</v>
      </c>
    </row>
    <row r="2333" spans="1:10" ht="26.4" x14ac:dyDescent="0.25">
      <c r="A2333" s="255" t="s">
        <v>7453</v>
      </c>
      <c r="B2333" s="281" t="s">
        <v>6134</v>
      </c>
      <c r="C2333" s="282" t="s">
        <v>6304</v>
      </c>
      <c r="D2333" s="281" t="s">
        <v>170</v>
      </c>
      <c r="E2333" s="281" t="s">
        <v>6305</v>
      </c>
      <c r="F2333" s="283" t="s">
        <v>6140</v>
      </c>
      <c r="G2333" s="284" t="s">
        <v>5824</v>
      </c>
      <c r="H2333" s="285">
        <v>8.9099999999999997E-4</v>
      </c>
      <c r="I2333" s="286">
        <v>537.75</v>
      </c>
      <c r="J2333" s="287">
        <f>TRUNC(I2333*H2333,2)</f>
        <v>0.47</v>
      </c>
    </row>
    <row r="2334" spans="1:10" ht="26.4" x14ac:dyDescent="0.25">
      <c r="A2334" s="255" t="s">
        <v>7454</v>
      </c>
      <c r="B2334" s="269" t="s">
        <v>5814</v>
      </c>
      <c r="C2334" s="270" t="s">
        <v>6306</v>
      </c>
      <c r="D2334" s="269" t="s">
        <v>170</v>
      </c>
      <c r="E2334" s="269" t="s">
        <v>6307</v>
      </c>
      <c r="F2334" s="271" t="s">
        <v>5822</v>
      </c>
      <c r="G2334" s="272" t="s">
        <v>101</v>
      </c>
      <c r="H2334" s="273">
        <v>1</v>
      </c>
      <c r="I2334" s="274">
        <v>1.1399999999999999</v>
      </c>
      <c r="J2334" s="275">
        <f>TRUNC(I2334*H2334,2)</f>
        <v>1.1399999999999999</v>
      </c>
    </row>
    <row r="2335" spans="1:10" ht="13.8" x14ac:dyDescent="0.25">
      <c r="A2335" s="255" t="s">
        <v>7455</v>
      </c>
      <c r="B2335" s="276"/>
      <c r="C2335" s="276"/>
      <c r="D2335" s="276"/>
      <c r="E2335" s="276"/>
      <c r="F2335" s="276"/>
      <c r="G2335" s="276"/>
      <c r="H2335" s="277" t="s">
        <v>6038</v>
      </c>
      <c r="I2335" s="278">
        <v>0</v>
      </c>
      <c r="J2335" s="279">
        <f>SUM(J2330:J2334)</f>
        <v>8.1</v>
      </c>
    </row>
    <row r="2336" spans="1:10" ht="13.8" x14ac:dyDescent="0.25">
      <c r="A2336" s="255" t="s">
        <v>7456</v>
      </c>
      <c r="B2336" s="262"/>
      <c r="C2336" s="262"/>
      <c r="D2336" s="262"/>
      <c r="E2336" s="262"/>
      <c r="F2336" s="262"/>
      <c r="G2336" s="262"/>
      <c r="H2336" s="262"/>
      <c r="I2336" s="280"/>
      <c r="J2336" s="262"/>
    </row>
    <row r="2337" spans="1:10" ht="13.8" x14ac:dyDescent="0.25">
      <c r="A2337" s="255" t="s">
        <v>7457</v>
      </c>
      <c r="B2337" s="256" t="s">
        <v>7458</v>
      </c>
      <c r="C2337" s="257" t="s">
        <v>5802</v>
      </c>
      <c r="D2337" s="256" t="s">
        <v>5803</v>
      </c>
      <c r="E2337" s="256" t="s">
        <v>5804</v>
      </c>
      <c r="F2337" s="258" t="s">
        <v>5805</v>
      </c>
      <c r="G2337" s="259" t="s">
        <v>5806</v>
      </c>
      <c r="H2337" s="257" t="s">
        <v>5807</v>
      </c>
      <c r="I2337" s="260" t="s">
        <v>5808</v>
      </c>
      <c r="J2337" s="257" t="s">
        <v>5809</v>
      </c>
    </row>
    <row r="2338" spans="1:10" ht="26.4" x14ac:dyDescent="0.25">
      <c r="A2338" s="255" t="s">
        <v>7459</v>
      </c>
      <c r="B2338" s="262" t="s">
        <v>5810</v>
      </c>
      <c r="C2338" s="263" t="s">
        <v>7460</v>
      </c>
      <c r="D2338" s="262" t="s">
        <v>5812</v>
      </c>
      <c r="E2338" s="262" t="s">
        <v>972</v>
      </c>
      <c r="F2338" s="264">
        <v>7</v>
      </c>
      <c r="G2338" s="265" t="s">
        <v>6185</v>
      </c>
      <c r="H2338" s="266">
        <v>1</v>
      </c>
      <c r="I2338" s="267"/>
      <c r="J2338" s="268"/>
    </row>
    <row r="2339" spans="1:10" ht="26.4" x14ac:dyDescent="0.25">
      <c r="A2339" s="255" t="s">
        <v>7461</v>
      </c>
      <c r="B2339" s="269" t="s">
        <v>5814</v>
      </c>
      <c r="C2339" s="270" t="s">
        <v>5854</v>
      </c>
      <c r="D2339" s="269" t="s">
        <v>5812</v>
      </c>
      <c r="E2339" s="269" t="s">
        <v>5567</v>
      </c>
      <c r="F2339" s="271" t="s">
        <v>5817</v>
      </c>
      <c r="G2339" s="272" t="s">
        <v>33</v>
      </c>
      <c r="H2339" s="273">
        <v>0.15</v>
      </c>
      <c r="I2339" s="274">
        <v>12.28</v>
      </c>
      <c r="J2339" s="275">
        <f>TRUNC(I2339*H2339,2)</f>
        <v>1.84</v>
      </c>
    </row>
    <row r="2340" spans="1:10" ht="26.4" x14ac:dyDescent="0.25">
      <c r="A2340" s="255" t="s">
        <v>7462</v>
      </c>
      <c r="B2340" s="269" t="s">
        <v>5814</v>
      </c>
      <c r="C2340" s="270" t="s">
        <v>5834</v>
      </c>
      <c r="D2340" s="269" t="s">
        <v>5812</v>
      </c>
      <c r="E2340" s="269" t="s">
        <v>5613</v>
      </c>
      <c r="F2340" s="271" t="s">
        <v>5817</v>
      </c>
      <c r="G2340" s="272" t="s">
        <v>33</v>
      </c>
      <c r="H2340" s="273">
        <v>0.14046428571428579</v>
      </c>
      <c r="I2340" s="274">
        <v>18.62</v>
      </c>
      <c r="J2340" s="275">
        <f>TRUNC(I2340*H2340,2)</f>
        <v>2.61</v>
      </c>
    </row>
    <row r="2341" spans="1:10" ht="26.4" x14ac:dyDescent="0.25">
      <c r="A2341" s="255" t="s">
        <v>7463</v>
      </c>
      <c r="B2341" s="269" t="s">
        <v>5814</v>
      </c>
      <c r="C2341" s="270" t="s">
        <v>7464</v>
      </c>
      <c r="D2341" s="269" t="s">
        <v>5812</v>
      </c>
      <c r="E2341" s="269" t="s">
        <v>7465</v>
      </c>
      <c r="F2341" s="271" t="s">
        <v>5822</v>
      </c>
      <c r="G2341" s="272" t="s">
        <v>5573</v>
      </c>
      <c r="H2341" s="273">
        <v>1</v>
      </c>
      <c r="I2341" s="274">
        <v>2.17</v>
      </c>
      <c r="J2341" s="275">
        <f>TRUNC(I2341*H2341,2)</f>
        <v>2.17</v>
      </c>
    </row>
    <row r="2342" spans="1:10" ht="13.8" x14ac:dyDescent="0.25">
      <c r="A2342" s="255" t="s">
        <v>7466</v>
      </c>
      <c r="B2342" s="276"/>
      <c r="C2342" s="276"/>
      <c r="D2342" s="276"/>
      <c r="E2342" s="276"/>
      <c r="F2342" s="276"/>
      <c r="G2342" s="276"/>
      <c r="H2342" s="277" t="s">
        <v>6038</v>
      </c>
      <c r="I2342" s="278">
        <v>0</v>
      </c>
      <c r="J2342" s="279">
        <f>SUM(J2338:J2341)</f>
        <v>6.62</v>
      </c>
    </row>
    <row r="2343" spans="1:10" ht="13.8" x14ac:dyDescent="0.25">
      <c r="A2343" s="255" t="s">
        <v>7467</v>
      </c>
      <c r="B2343" s="262"/>
      <c r="C2343" s="262"/>
      <c r="D2343" s="262"/>
      <c r="E2343" s="262"/>
      <c r="F2343" s="262"/>
      <c r="G2343" s="262"/>
      <c r="H2343" s="262"/>
      <c r="I2343" s="280"/>
      <c r="J2343" s="262"/>
    </row>
    <row r="2344" spans="1:10" ht="13.8" x14ac:dyDescent="0.25">
      <c r="A2344" s="255" t="s">
        <v>7468</v>
      </c>
      <c r="B2344" s="256" t="s">
        <v>7469</v>
      </c>
      <c r="C2344" s="257" t="s">
        <v>5802</v>
      </c>
      <c r="D2344" s="256" t="s">
        <v>5803</v>
      </c>
      <c r="E2344" s="256" t="s">
        <v>5804</v>
      </c>
      <c r="F2344" s="258" t="s">
        <v>5805</v>
      </c>
      <c r="G2344" s="259" t="s">
        <v>5806</v>
      </c>
      <c r="H2344" s="257" t="s">
        <v>5807</v>
      </c>
      <c r="I2344" s="260" t="s">
        <v>5808</v>
      </c>
      <c r="J2344" s="257" t="s">
        <v>5809</v>
      </c>
    </row>
    <row r="2345" spans="1:10" ht="26.4" x14ac:dyDescent="0.25">
      <c r="A2345" s="255" t="s">
        <v>7470</v>
      </c>
      <c r="B2345" s="262" t="s">
        <v>5810</v>
      </c>
      <c r="C2345" s="263" t="s">
        <v>7471</v>
      </c>
      <c r="D2345" s="262" t="s">
        <v>5812</v>
      </c>
      <c r="E2345" s="262" t="s">
        <v>974</v>
      </c>
      <c r="F2345" s="264">
        <v>7</v>
      </c>
      <c r="G2345" s="265" t="s">
        <v>6185</v>
      </c>
      <c r="H2345" s="266">
        <v>1</v>
      </c>
      <c r="I2345" s="267"/>
      <c r="J2345" s="268"/>
    </row>
    <row r="2346" spans="1:10" ht="26.4" x14ac:dyDescent="0.25">
      <c r="A2346" s="255" t="s">
        <v>7472</v>
      </c>
      <c r="B2346" s="269" t="s">
        <v>5814</v>
      </c>
      <c r="C2346" s="270" t="s">
        <v>5834</v>
      </c>
      <c r="D2346" s="269" t="s">
        <v>5812</v>
      </c>
      <c r="E2346" s="269" t="s">
        <v>5613</v>
      </c>
      <c r="F2346" s="271" t="s">
        <v>5817</v>
      </c>
      <c r="G2346" s="272" t="s">
        <v>33</v>
      </c>
      <c r="H2346" s="273">
        <v>0.15</v>
      </c>
      <c r="I2346" s="274">
        <v>18.62</v>
      </c>
      <c r="J2346" s="275">
        <f>TRUNC(I2346*H2346,2)</f>
        <v>2.79</v>
      </c>
    </row>
    <row r="2347" spans="1:10" ht="26.4" x14ac:dyDescent="0.25">
      <c r="A2347" s="255" t="s">
        <v>7473</v>
      </c>
      <c r="B2347" s="269" t="s">
        <v>5814</v>
      </c>
      <c r="C2347" s="270" t="s">
        <v>5854</v>
      </c>
      <c r="D2347" s="269" t="s">
        <v>5812</v>
      </c>
      <c r="E2347" s="269" t="s">
        <v>5567</v>
      </c>
      <c r="F2347" s="271" t="s">
        <v>5817</v>
      </c>
      <c r="G2347" s="272" t="s">
        <v>33</v>
      </c>
      <c r="H2347" s="273">
        <v>0.13569999999999954</v>
      </c>
      <c r="I2347" s="274">
        <v>12.28</v>
      </c>
      <c r="J2347" s="275">
        <f>TRUNC(I2347*H2347,2)</f>
        <v>1.66</v>
      </c>
    </row>
    <row r="2348" spans="1:10" ht="26.4" x14ac:dyDescent="0.25">
      <c r="A2348" s="255" t="s">
        <v>7474</v>
      </c>
      <c r="B2348" s="269" t="s">
        <v>5814</v>
      </c>
      <c r="C2348" s="270" t="s">
        <v>7475</v>
      </c>
      <c r="D2348" s="269" t="s">
        <v>5812</v>
      </c>
      <c r="E2348" s="269" t="s">
        <v>7476</v>
      </c>
      <c r="F2348" s="271" t="s">
        <v>5822</v>
      </c>
      <c r="G2348" s="272" t="s">
        <v>5573</v>
      </c>
      <c r="H2348" s="273">
        <v>1</v>
      </c>
      <c r="I2348" s="274">
        <v>4.66</v>
      </c>
      <c r="J2348" s="275">
        <f>TRUNC(I2348*H2348,2)</f>
        <v>4.66</v>
      </c>
    </row>
    <row r="2349" spans="1:10" ht="13.8" x14ac:dyDescent="0.25">
      <c r="A2349" s="255" t="s">
        <v>7477</v>
      </c>
      <c r="B2349" s="276"/>
      <c r="C2349" s="276"/>
      <c r="D2349" s="276"/>
      <c r="E2349" s="276"/>
      <c r="F2349" s="276"/>
      <c r="G2349" s="276"/>
      <c r="H2349" s="277" t="s">
        <v>6038</v>
      </c>
      <c r="I2349" s="278">
        <v>0</v>
      </c>
      <c r="J2349" s="279">
        <f>SUM(J2345:J2348)</f>
        <v>9.11</v>
      </c>
    </row>
    <row r="2350" spans="1:10" ht="13.8" x14ac:dyDescent="0.25">
      <c r="A2350" s="255" t="s">
        <v>7478</v>
      </c>
      <c r="B2350" s="262"/>
      <c r="C2350" s="262"/>
      <c r="D2350" s="262"/>
      <c r="E2350" s="262"/>
      <c r="F2350" s="262"/>
      <c r="G2350" s="262"/>
      <c r="H2350" s="262"/>
      <c r="I2350" s="280"/>
      <c r="J2350" s="262"/>
    </row>
    <row r="2351" spans="1:10" ht="13.8" x14ac:dyDescent="0.25">
      <c r="A2351" s="255" t="s">
        <v>7479</v>
      </c>
      <c r="B2351" s="256" t="s">
        <v>7480</v>
      </c>
      <c r="C2351" s="257" t="s">
        <v>5802</v>
      </c>
      <c r="D2351" s="256" t="s">
        <v>5803</v>
      </c>
      <c r="E2351" s="256" t="s">
        <v>5804</v>
      </c>
      <c r="F2351" s="258" t="s">
        <v>5805</v>
      </c>
      <c r="G2351" s="259" t="s">
        <v>5806</v>
      </c>
      <c r="H2351" s="257" t="s">
        <v>5807</v>
      </c>
      <c r="I2351" s="260" t="s">
        <v>5808</v>
      </c>
      <c r="J2351" s="257" t="s">
        <v>5809</v>
      </c>
    </row>
    <row r="2352" spans="1:10" ht="26.4" x14ac:dyDescent="0.25">
      <c r="A2352" s="255" t="s">
        <v>7481</v>
      </c>
      <c r="B2352" s="262" t="s">
        <v>5810</v>
      </c>
      <c r="C2352" s="263" t="s">
        <v>7482</v>
      </c>
      <c r="D2352" s="262" t="s">
        <v>5812</v>
      </c>
      <c r="E2352" s="262" t="s">
        <v>976</v>
      </c>
      <c r="F2352" s="264">
        <v>7</v>
      </c>
      <c r="G2352" s="265" t="s">
        <v>5587</v>
      </c>
      <c r="H2352" s="266">
        <v>1</v>
      </c>
      <c r="I2352" s="267"/>
      <c r="J2352" s="268"/>
    </row>
    <row r="2353" spans="1:10" ht="26.4" x14ac:dyDescent="0.25">
      <c r="A2353" s="255" t="s">
        <v>7483</v>
      </c>
      <c r="B2353" s="269" t="s">
        <v>5814</v>
      </c>
      <c r="C2353" s="270" t="s">
        <v>5854</v>
      </c>
      <c r="D2353" s="269" t="s">
        <v>5812</v>
      </c>
      <c r="E2353" s="269" t="s">
        <v>5567</v>
      </c>
      <c r="F2353" s="271" t="s">
        <v>5817</v>
      </c>
      <c r="G2353" s="272" t="s">
        <v>33</v>
      </c>
      <c r="H2353" s="273">
        <v>5.5E-2</v>
      </c>
      <c r="I2353" s="274">
        <v>12.28</v>
      </c>
      <c r="J2353" s="275">
        <f>TRUNC(I2353*H2353,2)</f>
        <v>0.67</v>
      </c>
    </row>
    <row r="2354" spans="1:10" ht="26.4" x14ac:dyDescent="0.25">
      <c r="A2354" s="255" t="s">
        <v>7484</v>
      </c>
      <c r="B2354" s="269" t="s">
        <v>5814</v>
      </c>
      <c r="C2354" s="270" t="s">
        <v>5834</v>
      </c>
      <c r="D2354" s="269" t="s">
        <v>5812</v>
      </c>
      <c r="E2354" s="269" t="s">
        <v>5613</v>
      </c>
      <c r="F2354" s="271" t="s">
        <v>5817</v>
      </c>
      <c r="G2354" s="272" t="s">
        <v>33</v>
      </c>
      <c r="H2354" s="273">
        <v>5.1149999999999911E-2</v>
      </c>
      <c r="I2354" s="274">
        <v>18.62</v>
      </c>
      <c r="J2354" s="275">
        <f>TRUNC(I2354*H2354,2)</f>
        <v>0.95</v>
      </c>
    </row>
    <row r="2355" spans="1:10" ht="26.4" x14ac:dyDescent="0.25">
      <c r="A2355" s="255" t="s">
        <v>7485</v>
      </c>
      <c r="B2355" s="269" t="s">
        <v>5814</v>
      </c>
      <c r="C2355" s="270" t="s">
        <v>7486</v>
      </c>
      <c r="D2355" s="269" t="s">
        <v>5812</v>
      </c>
      <c r="E2355" s="269" t="s">
        <v>976</v>
      </c>
      <c r="F2355" s="271" t="s">
        <v>5822</v>
      </c>
      <c r="G2355" s="272" t="s">
        <v>5587</v>
      </c>
      <c r="H2355" s="273">
        <v>1.02</v>
      </c>
      <c r="I2355" s="274">
        <v>2</v>
      </c>
      <c r="J2355" s="275">
        <f>TRUNC(I2355*H2355,2)</f>
        <v>2.04</v>
      </c>
    </row>
    <row r="2356" spans="1:10" ht="13.8" x14ac:dyDescent="0.25">
      <c r="A2356" s="255" t="s">
        <v>7487</v>
      </c>
      <c r="B2356" s="276"/>
      <c r="C2356" s="276"/>
      <c r="D2356" s="276"/>
      <c r="E2356" s="276"/>
      <c r="F2356" s="276"/>
      <c r="G2356" s="276"/>
      <c r="H2356" s="277" t="s">
        <v>6038</v>
      </c>
      <c r="I2356" s="278">
        <v>0</v>
      </c>
      <c r="J2356" s="279">
        <f>SUM(J2352:J2355)</f>
        <v>3.66</v>
      </c>
    </row>
    <row r="2357" spans="1:10" ht="13.8" x14ac:dyDescent="0.25">
      <c r="A2357" s="255" t="s">
        <v>7488</v>
      </c>
      <c r="B2357" s="262"/>
      <c r="C2357" s="262"/>
      <c r="D2357" s="262"/>
      <c r="E2357" s="262"/>
      <c r="F2357" s="262"/>
      <c r="G2357" s="262"/>
      <c r="H2357" s="262"/>
      <c r="I2357" s="280"/>
      <c r="J2357" s="262"/>
    </row>
    <row r="2358" spans="1:10" ht="13.8" x14ac:dyDescent="0.25">
      <c r="A2358" s="255" t="s">
        <v>7489</v>
      </c>
      <c r="B2358" s="256" t="s">
        <v>7490</v>
      </c>
      <c r="C2358" s="257" t="s">
        <v>5802</v>
      </c>
      <c r="D2358" s="256" t="s">
        <v>5803</v>
      </c>
      <c r="E2358" s="256" t="s">
        <v>5804</v>
      </c>
      <c r="F2358" s="258" t="s">
        <v>5805</v>
      </c>
      <c r="G2358" s="259" t="s">
        <v>5806</v>
      </c>
      <c r="H2358" s="257" t="s">
        <v>5807</v>
      </c>
      <c r="I2358" s="260" t="s">
        <v>5808</v>
      </c>
      <c r="J2358" s="257" t="s">
        <v>5809</v>
      </c>
    </row>
    <row r="2359" spans="1:10" ht="79.2" x14ac:dyDescent="0.25">
      <c r="A2359" s="255" t="s">
        <v>7491</v>
      </c>
      <c r="B2359" s="262" t="s">
        <v>5810</v>
      </c>
      <c r="C2359" s="263" t="s">
        <v>7492</v>
      </c>
      <c r="D2359" s="262" t="s">
        <v>170</v>
      </c>
      <c r="E2359" s="262" t="s">
        <v>7493</v>
      </c>
      <c r="F2359" s="264" t="s">
        <v>6133</v>
      </c>
      <c r="G2359" s="265" t="s">
        <v>101</v>
      </c>
      <c r="H2359" s="266">
        <v>1</v>
      </c>
      <c r="I2359" s="267"/>
      <c r="J2359" s="268"/>
    </row>
    <row r="2360" spans="1:10" ht="79.2" x14ac:dyDescent="0.25">
      <c r="A2360" s="255" t="s">
        <v>7494</v>
      </c>
      <c r="B2360" s="281" t="s">
        <v>6134</v>
      </c>
      <c r="C2360" s="282" t="s">
        <v>7495</v>
      </c>
      <c r="D2360" s="281" t="s">
        <v>170</v>
      </c>
      <c r="E2360" s="281" t="s">
        <v>7496</v>
      </c>
      <c r="F2360" s="283" t="s">
        <v>6133</v>
      </c>
      <c r="G2360" s="284" t="s">
        <v>101</v>
      </c>
      <c r="H2360" s="285">
        <v>1</v>
      </c>
      <c r="I2360" s="286">
        <v>8.27</v>
      </c>
      <c r="J2360" s="287">
        <f>TRUNC(I2360*H2360,2)</f>
        <v>8.27</v>
      </c>
    </row>
    <row r="2361" spans="1:10" ht="79.2" x14ac:dyDescent="0.25">
      <c r="A2361" s="255" t="s">
        <v>7497</v>
      </c>
      <c r="B2361" s="281" t="s">
        <v>6134</v>
      </c>
      <c r="C2361" s="282" t="s">
        <v>7498</v>
      </c>
      <c r="D2361" s="281" t="s">
        <v>170</v>
      </c>
      <c r="E2361" s="281" t="s">
        <v>7499</v>
      </c>
      <c r="F2361" s="283" t="s">
        <v>6133</v>
      </c>
      <c r="G2361" s="284" t="s">
        <v>101</v>
      </c>
      <c r="H2361" s="285">
        <v>1</v>
      </c>
      <c r="I2361" s="286">
        <v>29.94</v>
      </c>
      <c r="J2361" s="287">
        <f>TRUNC(I2361*H2361,2)</f>
        <v>29.94</v>
      </c>
    </row>
    <row r="2362" spans="1:10" ht="13.8" x14ac:dyDescent="0.25">
      <c r="A2362" s="255" t="s">
        <v>7500</v>
      </c>
      <c r="B2362" s="276"/>
      <c r="C2362" s="276"/>
      <c r="D2362" s="276"/>
      <c r="E2362" s="276"/>
      <c r="F2362" s="276"/>
      <c r="G2362" s="276"/>
      <c r="H2362" s="277" t="s">
        <v>6038</v>
      </c>
      <c r="I2362" s="278">
        <v>0</v>
      </c>
      <c r="J2362" s="279">
        <f>SUM(J2359:J2361)</f>
        <v>38.21</v>
      </c>
    </row>
    <row r="2363" spans="1:10" ht="13.8" x14ac:dyDescent="0.25">
      <c r="A2363" s="255" t="s">
        <v>7501</v>
      </c>
      <c r="B2363" s="262"/>
      <c r="C2363" s="262"/>
      <c r="D2363" s="262"/>
      <c r="E2363" s="262"/>
      <c r="F2363" s="262"/>
      <c r="G2363" s="262"/>
      <c r="H2363" s="262"/>
      <c r="I2363" s="280"/>
      <c r="J2363" s="262"/>
    </row>
    <row r="2364" spans="1:10" ht="13.8" x14ac:dyDescent="0.25">
      <c r="A2364" s="255" t="s">
        <v>7502</v>
      </c>
      <c r="B2364" s="256" t="s">
        <v>7503</v>
      </c>
      <c r="C2364" s="257" t="s">
        <v>5802</v>
      </c>
      <c r="D2364" s="256" t="s">
        <v>5803</v>
      </c>
      <c r="E2364" s="256" t="s">
        <v>5804</v>
      </c>
      <c r="F2364" s="258" t="s">
        <v>5805</v>
      </c>
      <c r="G2364" s="259" t="s">
        <v>5806</v>
      </c>
      <c r="H2364" s="257" t="s">
        <v>5807</v>
      </c>
      <c r="I2364" s="260" t="s">
        <v>5808</v>
      </c>
      <c r="J2364" s="257" t="s">
        <v>5809</v>
      </c>
    </row>
    <row r="2365" spans="1:10" ht="26.4" x14ac:dyDescent="0.25">
      <c r="A2365" s="255" t="s">
        <v>7504</v>
      </c>
      <c r="B2365" s="262" t="s">
        <v>5810</v>
      </c>
      <c r="C2365" s="263" t="s">
        <v>7505</v>
      </c>
      <c r="D2365" s="262" t="s">
        <v>5812</v>
      </c>
      <c r="E2365" s="262" t="s">
        <v>981</v>
      </c>
      <c r="F2365" s="264">
        <v>7</v>
      </c>
      <c r="G2365" s="265" t="s">
        <v>6185</v>
      </c>
      <c r="H2365" s="266">
        <v>1</v>
      </c>
      <c r="I2365" s="267"/>
      <c r="J2365" s="268"/>
    </row>
    <row r="2366" spans="1:10" ht="26.4" x14ac:dyDescent="0.25">
      <c r="A2366" s="255" t="s">
        <v>7506</v>
      </c>
      <c r="B2366" s="269" t="s">
        <v>5814</v>
      </c>
      <c r="C2366" s="270" t="s">
        <v>5834</v>
      </c>
      <c r="D2366" s="269" t="s">
        <v>5812</v>
      </c>
      <c r="E2366" s="269" t="s">
        <v>5613</v>
      </c>
      <c r="F2366" s="271" t="s">
        <v>5817</v>
      </c>
      <c r="G2366" s="272" t="s">
        <v>33</v>
      </c>
      <c r="H2366" s="273">
        <v>0.21</v>
      </c>
      <c r="I2366" s="274">
        <v>18.62</v>
      </c>
      <c r="J2366" s="275">
        <f>TRUNC(I2366*H2366,2)</f>
        <v>3.91</v>
      </c>
    </row>
    <row r="2367" spans="1:10" ht="26.4" x14ac:dyDescent="0.25">
      <c r="A2367" s="255" t="s">
        <v>7507</v>
      </c>
      <c r="B2367" s="269" t="s">
        <v>5814</v>
      </c>
      <c r="C2367" s="270" t="s">
        <v>5854</v>
      </c>
      <c r="D2367" s="269" t="s">
        <v>5812</v>
      </c>
      <c r="E2367" s="269" t="s">
        <v>5567</v>
      </c>
      <c r="F2367" s="271" t="s">
        <v>5817</v>
      </c>
      <c r="G2367" s="272" t="s">
        <v>33</v>
      </c>
      <c r="H2367" s="273">
        <v>0.18851538461538458</v>
      </c>
      <c r="I2367" s="274">
        <v>12.28</v>
      </c>
      <c r="J2367" s="275">
        <f>TRUNC(I2367*H2367,2)</f>
        <v>2.31</v>
      </c>
    </row>
    <row r="2368" spans="1:10" ht="26.4" x14ac:dyDescent="0.25">
      <c r="A2368" s="255" t="s">
        <v>7508</v>
      </c>
      <c r="B2368" s="269" t="s">
        <v>5814</v>
      </c>
      <c r="C2368" s="270" t="s">
        <v>5955</v>
      </c>
      <c r="D2368" s="269" t="s">
        <v>5812</v>
      </c>
      <c r="E2368" s="269" t="s">
        <v>5956</v>
      </c>
      <c r="F2368" s="271" t="s">
        <v>5822</v>
      </c>
      <c r="G2368" s="272" t="s">
        <v>5573</v>
      </c>
      <c r="H2368" s="273">
        <v>1</v>
      </c>
      <c r="I2368" s="274">
        <v>6.37</v>
      </c>
      <c r="J2368" s="275">
        <f>TRUNC(I2368*H2368,2)</f>
        <v>6.37</v>
      </c>
    </row>
    <row r="2369" spans="1:10" ht="13.8" x14ac:dyDescent="0.25">
      <c r="A2369" s="255" t="s">
        <v>7509</v>
      </c>
      <c r="B2369" s="276"/>
      <c r="C2369" s="276"/>
      <c r="D2369" s="276"/>
      <c r="E2369" s="276"/>
      <c r="F2369" s="276"/>
      <c r="G2369" s="276"/>
      <c r="H2369" s="277" t="s">
        <v>6038</v>
      </c>
      <c r="I2369" s="278">
        <v>0</v>
      </c>
      <c r="J2369" s="279">
        <f>SUM(J2365:J2368)</f>
        <v>12.59</v>
      </c>
    </row>
    <row r="2370" spans="1:10" ht="13.8" x14ac:dyDescent="0.25">
      <c r="A2370" s="255" t="s">
        <v>7510</v>
      </c>
      <c r="B2370" s="262"/>
      <c r="C2370" s="262"/>
      <c r="D2370" s="262"/>
      <c r="E2370" s="262"/>
      <c r="F2370" s="262"/>
      <c r="G2370" s="262"/>
      <c r="H2370" s="262"/>
      <c r="I2370" s="280"/>
      <c r="J2370" s="262"/>
    </row>
    <row r="2371" spans="1:10" ht="13.8" x14ac:dyDescent="0.25">
      <c r="A2371" s="255" t="s">
        <v>7511</v>
      </c>
      <c r="B2371" s="256" t="s">
        <v>7512</v>
      </c>
      <c r="C2371" s="257" t="s">
        <v>5802</v>
      </c>
      <c r="D2371" s="256" t="s">
        <v>5803</v>
      </c>
      <c r="E2371" s="256" t="s">
        <v>5804</v>
      </c>
      <c r="F2371" s="258" t="s">
        <v>5805</v>
      </c>
      <c r="G2371" s="259" t="s">
        <v>5806</v>
      </c>
      <c r="H2371" s="257" t="s">
        <v>5807</v>
      </c>
      <c r="I2371" s="260" t="s">
        <v>5808</v>
      </c>
      <c r="J2371" s="257" t="s">
        <v>5809</v>
      </c>
    </row>
    <row r="2372" spans="1:10" ht="26.4" x14ac:dyDescent="0.25">
      <c r="A2372" s="255" t="s">
        <v>7513</v>
      </c>
      <c r="B2372" s="262" t="s">
        <v>5810</v>
      </c>
      <c r="C2372" s="263" t="s">
        <v>7514</v>
      </c>
      <c r="D2372" s="262" t="s">
        <v>5812</v>
      </c>
      <c r="E2372" s="262" t="s">
        <v>984</v>
      </c>
      <c r="F2372" s="264">
        <v>7</v>
      </c>
      <c r="G2372" s="265" t="s">
        <v>6185</v>
      </c>
      <c r="H2372" s="266">
        <v>1</v>
      </c>
      <c r="I2372" s="267"/>
      <c r="J2372" s="268"/>
    </row>
    <row r="2373" spans="1:10" ht="26.4" x14ac:dyDescent="0.25">
      <c r="A2373" s="255" t="s">
        <v>7515</v>
      </c>
      <c r="B2373" s="269" t="s">
        <v>5814</v>
      </c>
      <c r="C2373" s="270" t="s">
        <v>5834</v>
      </c>
      <c r="D2373" s="269" t="s">
        <v>5812</v>
      </c>
      <c r="E2373" s="269" t="s">
        <v>5613</v>
      </c>
      <c r="F2373" s="271" t="s">
        <v>5817</v>
      </c>
      <c r="G2373" s="272" t="s">
        <v>33</v>
      </c>
      <c r="H2373" s="273">
        <v>0.65315384615384497</v>
      </c>
      <c r="I2373" s="274">
        <v>18.62</v>
      </c>
      <c r="J2373" s="275">
        <f>TRUNC(I2373*H2373,2)</f>
        <v>12.16</v>
      </c>
    </row>
    <row r="2374" spans="1:10" ht="26.4" x14ac:dyDescent="0.25">
      <c r="A2374" s="255" t="s">
        <v>7516</v>
      </c>
      <c r="B2374" s="269" t="s">
        <v>5814</v>
      </c>
      <c r="C2374" s="270" t="s">
        <v>5854</v>
      </c>
      <c r="D2374" s="269" t="s">
        <v>5812</v>
      </c>
      <c r="E2374" s="269" t="s">
        <v>5567</v>
      </c>
      <c r="F2374" s="271" t="s">
        <v>5817</v>
      </c>
      <c r="G2374" s="272" t="s">
        <v>33</v>
      </c>
      <c r="H2374" s="273">
        <v>0.7</v>
      </c>
      <c r="I2374" s="274">
        <v>12.28</v>
      </c>
      <c r="J2374" s="275">
        <f>TRUNC(I2374*H2374,2)</f>
        <v>8.59</v>
      </c>
    </row>
    <row r="2375" spans="1:10" ht="26.4" x14ac:dyDescent="0.25">
      <c r="A2375" s="255" t="s">
        <v>7517</v>
      </c>
      <c r="B2375" s="269" t="s">
        <v>5814</v>
      </c>
      <c r="C2375" s="270" t="s">
        <v>7518</v>
      </c>
      <c r="D2375" s="269" t="s">
        <v>5812</v>
      </c>
      <c r="E2375" s="269" t="s">
        <v>7519</v>
      </c>
      <c r="F2375" s="271" t="s">
        <v>5822</v>
      </c>
      <c r="G2375" s="272" t="s">
        <v>5573</v>
      </c>
      <c r="H2375" s="273">
        <v>1</v>
      </c>
      <c r="I2375" s="274">
        <v>22.56</v>
      </c>
      <c r="J2375" s="275">
        <f>TRUNC(I2375*H2375,2)</f>
        <v>22.56</v>
      </c>
    </row>
    <row r="2376" spans="1:10" ht="13.8" x14ac:dyDescent="0.25">
      <c r="A2376" s="255" t="s">
        <v>7520</v>
      </c>
      <c r="B2376" s="276"/>
      <c r="C2376" s="276"/>
      <c r="D2376" s="276"/>
      <c r="E2376" s="276"/>
      <c r="F2376" s="276"/>
      <c r="G2376" s="276"/>
      <c r="H2376" s="277" t="s">
        <v>6038</v>
      </c>
      <c r="I2376" s="278">
        <v>0</v>
      </c>
      <c r="J2376" s="279">
        <f>SUM(J2372:J2375)</f>
        <v>43.31</v>
      </c>
    </row>
    <row r="2377" spans="1:10" ht="13.8" x14ac:dyDescent="0.25">
      <c r="A2377" s="255" t="s">
        <v>7521</v>
      </c>
      <c r="B2377" s="262"/>
      <c r="C2377" s="262"/>
      <c r="D2377" s="262"/>
      <c r="E2377" s="262"/>
      <c r="F2377" s="262"/>
      <c r="G2377" s="262"/>
      <c r="H2377" s="262"/>
      <c r="I2377" s="280"/>
      <c r="J2377" s="262"/>
    </row>
    <row r="2378" spans="1:10" ht="13.8" x14ac:dyDescent="0.25">
      <c r="A2378" s="255" t="s">
        <v>7522</v>
      </c>
      <c r="B2378" s="256" t="s">
        <v>7523</v>
      </c>
      <c r="C2378" s="257" t="s">
        <v>5802</v>
      </c>
      <c r="D2378" s="256" t="s">
        <v>5803</v>
      </c>
      <c r="E2378" s="256" t="s">
        <v>5804</v>
      </c>
      <c r="F2378" s="258" t="s">
        <v>5805</v>
      </c>
      <c r="G2378" s="259" t="s">
        <v>5806</v>
      </c>
      <c r="H2378" s="257" t="s">
        <v>5807</v>
      </c>
      <c r="I2378" s="260" t="s">
        <v>5808</v>
      </c>
      <c r="J2378" s="257" t="s">
        <v>5809</v>
      </c>
    </row>
    <row r="2379" spans="1:10" ht="79.2" x14ac:dyDescent="0.25">
      <c r="A2379" s="255" t="s">
        <v>7524</v>
      </c>
      <c r="B2379" s="262" t="s">
        <v>5810</v>
      </c>
      <c r="C2379" s="263" t="s">
        <v>7525</v>
      </c>
      <c r="D2379" s="262" t="s">
        <v>170</v>
      </c>
      <c r="E2379" s="262" t="s">
        <v>7526</v>
      </c>
      <c r="F2379" s="264" t="s">
        <v>6133</v>
      </c>
      <c r="G2379" s="265" t="s">
        <v>101</v>
      </c>
      <c r="H2379" s="266">
        <v>1</v>
      </c>
      <c r="I2379" s="267"/>
      <c r="J2379" s="268"/>
    </row>
    <row r="2380" spans="1:10" ht="26.4" x14ac:dyDescent="0.25">
      <c r="A2380" s="255" t="s">
        <v>7527</v>
      </c>
      <c r="B2380" s="281" t="s">
        <v>6134</v>
      </c>
      <c r="C2380" s="282" t="s">
        <v>6169</v>
      </c>
      <c r="D2380" s="281" t="s">
        <v>170</v>
      </c>
      <c r="E2380" s="281" t="s">
        <v>6170</v>
      </c>
      <c r="F2380" s="283" t="s">
        <v>6140</v>
      </c>
      <c r="G2380" s="284" t="s">
        <v>127</v>
      </c>
      <c r="H2380" s="285">
        <v>0.1033</v>
      </c>
      <c r="I2380" s="286">
        <v>16.690000000000001</v>
      </c>
      <c r="J2380" s="287">
        <f>TRUNC(I2380*H2380,2)</f>
        <v>1.72</v>
      </c>
    </row>
    <row r="2381" spans="1:10" ht="26.4" x14ac:dyDescent="0.25">
      <c r="A2381" s="255" t="s">
        <v>7528</v>
      </c>
      <c r="B2381" s="281" t="s">
        <v>6134</v>
      </c>
      <c r="C2381" s="282" t="s">
        <v>6171</v>
      </c>
      <c r="D2381" s="281" t="s">
        <v>170</v>
      </c>
      <c r="E2381" s="281" t="s">
        <v>6172</v>
      </c>
      <c r="F2381" s="283" t="s">
        <v>6140</v>
      </c>
      <c r="G2381" s="284" t="s">
        <v>127</v>
      </c>
      <c r="H2381" s="285">
        <v>0.24779999999999999</v>
      </c>
      <c r="I2381" s="286">
        <v>22.97</v>
      </c>
      <c r="J2381" s="287">
        <f>TRUNC(I2381*H2381,2)</f>
        <v>5.69</v>
      </c>
    </row>
    <row r="2382" spans="1:10" ht="13.8" x14ac:dyDescent="0.25">
      <c r="A2382" s="255" t="s">
        <v>7529</v>
      </c>
      <c r="B2382" s="269" t="s">
        <v>5814</v>
      </c>
      <c r="C2382" s="270" t="s">
        <v>6348</v>
      </c>
      <c r="D2382" s="269" t="s">
        <v>170</v>
      </c>
      <c r="E2382" s="269" t="s">
        <v>6349</v>
      </c>
      <c r="F2382" s="271" t="s">
        <v>5822</v>
      </c>
      <c r="G2382" s="272" t="s">
        <v>101</v>
      </c>
      <c r="H2382" s="273">
        <v>2</v>
      </c>
      <c r="I2382" s="274">
        <v>1.84</v>
      </c>
      <c r="J2382" s="275">
        <f>TRUNC(I2382*H2382,2)</f>
        <v>3.68</v>
      </c>
    </row>
    <row r="2383" spans="1:10" ht="13.8" x14ac:dyDescent="0.25">
      <c r="A2383" s="255" t="s">
        <v>7530</v>
      </c>
      <c r="B2383" s="269" t="s">
        <v>5814</v>
      </c>
      <c r="C2383" s="270" t="s">
        <v>7531</v>
      </c>
      <c r="D2383" s="269" t="s">
        <v>170</v>
      </c>
      <c r="E2383" s="269" t="s">
        <v>7532</v>
      </c>
      <c r="F2383" s="271" t="s">
        <v>5822</v>
      </c>
      <c r="G2383" s="272" t="s">
        <v>101</v>
      </c>
      <c r="H2383" s="273">
        <v>1</v>
      </c>
      <c r="I2383" s="274">
        <v>12.79</v>
      </c>
      <c r="J2383" s="275">
        <f>TRUNC(I2383*H2383,2)</f>
        <v>12.79</v>
      </c>
    </row>
    <row r="2384" spans="1:10" ht="13.8" x14ac:dyDescent="0.25">
      <c r="A2384" s="255" t="s">
        <v>7533</v>
      </c>
      <c r="B2384" s="276"/>
      <c r="C2384" s="276"/>
      <c r="D2384" s="276"/>
      <c r="E2384" s="276"/>
      <c r="F2384" s="276"/>
      <c r="G2384" s="276"/>
      <c r="H2384" s="277" t="s">
        <v>6038</v>
      </c>
      <c r="I2384" s="278">
        <v>0</v>
      </c>
      <c r="J2384" s="279">
        <f>SUM(J2379:J2383)</f>
        <v>23.88</v>
      </c>
    </row>
    <row r="2385" spans="1:10" ht="13.8" x14ac:dyDescent="0.25">
      <c r="A2385" s="255" t="s">
        <v>7534</v>
      </c>
      <c r="B2385" s="262"/>
      <c r="C2385" s="262"/>
      <c r="D2385" s="262"/>
      <c r="E2385" s="262"/>
      <c r="F2385" s="262"/>
      <c r="G2385" s="262"/>
      <c r="H2385" s="262"/>
      <c r="I2385" s="280"/>
      <c r="J2385" s="262"/>
    </row>
    <row r="2386" spans="1:10" ht="13.8" x14ac:dyDescent="0.25">
      <c r="A2386" s="255" t="s">
        <v>7535</v>
      </c>
      <c r="B2386" s="256" t="s">
        <v>7536</v>
      </c>
      <c r="C2386" s="257" t="s">
        <v>5802</v>
      </c>
      <c r="D2386" s="256" t="s">
        <v>5803</v>
      </c>
      <c r="E2386" s="256" t="s">
        <v>5804</v>
      </c>
      <c r="F2386" s="258" t="s">
        <v>5805</v>
      </c>
      <c r="G2386" s="259" t="s">
        <v>5806</v>
      </c>
      <c r="H2386" s="257" t="s">
        <v>5807</v>
      </c>
      <c r="I2386" s="260" t="s">
        <v>5808</v>
      </c>
      <c r="J2386" s="257" t="s">
        <v>5809</v>
      </c>
    </row>
    <row r="2387" spans="1:10" ht="26.4" x14ac:dyDescent="0.25">
      <c r="A2387" s="255" t="s">
        <v>7537</v>
      </c>
      <c r="B2387" s="262" t="s">
        <v>5810</v>
      </c>
      <c r="C2387" s="263" t="s">
        <v>7538</v>
      </c>
      <c r="D2387" s="262" t="s">
        <v>5812</v>
      </c>
      <c r="E2387" s="262" t="s">
        <v>991</v>
      </c>
      <c r="F2387" s="264">
        <v>7</v>
      </c>
      <c r="G2387" s="265" t="s">
        <v>5573</v>
      </c>
      <c r="H2387" s="266">
        <v>1</v>
      </c>
      <c r="I2387" s="267"/>
      <c r="J2387" s="268"/>
    </row>
    <row r="2388" spans="1:10" ht="26.4" x14ac:dyDescent="0.25">
      <c r="A2388" s="255" t="s">
        <v>7539</v>
      </c>
      <c r="B2388" s="269" t="s">
        <v>5814</v>
      </c>
      <c r="C2388" s="270" t="s">
        <v>5834</v>
      </c>
      <c r="D2388" s="269" t="s">
        <v>5812</v>
      </c>
      <c r="E2388" s="269" t="s">
        <v>5613</v>
      </c>
      <c r="F2388" s="271" t="s">
        <v>5817</v>
      </c>
      <c r="G2388" s="272" t="s">
        <v>33</v>
      </c>
      <c r="H2388" s="273">
        <v>0.3226</v>
      </c>
      <c r="I2388" s="274">
        <v>18.62</v>
      </c>
      <c r="J2388" s="275">
        <f>TRUNC(I2388*H2388,2)</f>
        <v>6</v>
      </c>
    </row>
    <row r="2389" spans="1:10" ht="26.4" x14ac:dyDescent="0.25">
      <c r="A2389" s="255" t="s">
        <v>7540</v>
      </c>
      <c r="B2389" s="269" t="s">
        <v>5814</v>
      </c>
      <c r="C2389" s="270" t="s">
        <v>5854</v>
      </c>
      <c r="D2389" s="269" t="s">
        <v>5812</v>
      </c>
      <c r="E2389" s="269" t="s">
        <v>5567</v>
      </c>
      <c r="F2389" s="271" t="s">
        <v>5817</v>
      </c>
      <c r="G2389" s="272" t="s">
        <v>33</v>
      </c>
      <c r="H2389" s="273">
        <v>0.29033999999999877</v>
      </c>
      <c r="I2389" s="274">
        <v>12.28</v>
      </c>
      <c r="J2389" s="275">
        <f>TRUNC(I2389*H2389,2)</f>
        <v>3.56</v>
      </c>
    </row>
    <row r="2390" spans="1:10" ht="26.4" x14ac:dyDescent="0.25">
      <c r="A2390" s="255" t="s">
        <v>7541</v>
      </c>
      <c r="B2390" s="269" t="s">
        <v>5814</v>
      </c>
      <c r="C2390" s="270" t="s">
        <v>7542</v>
      </c>
      <c r="D2390" s="269" t="s">
        <v>5812</v>
      </c>
      <c r="E2390" s="269" t="s">
        <v>991</v>
      </c>
      <c r="F2390" s="271" t="s">
        <v>5822</v>
      </c>
      <c r="G2390" s="272" t="s">
        <v>5573</v>
      </c>
      <c r="H2390" s="273">
        <v>1</v>
      </c>
      <c r="I2390" s="274">
        <v>52.52</v>
      </c>
      <c r="J2390" s="275">
        <f>TRUNC(I2390*H2390,2)</f>
        <v>52.52</v>
      </c>
    </row>
    <row r="2391" spans="1:10" ht="13.8" x14ac:dyDescent="0.25">
      <c r="A2391" s="255" t="s">
        <v>7543</v>
      </c>
      <c r="B2391" s="276"/>
      <c r="C2391" s="276"/>
      <c r="D2391" s="276"/>
      <c r="E2391" s="276"/>
      <c r="F2391" s="276"/>
      <c r="G2391" s="276"/>
      <c r="H2391" s="277" t="s">
        <v>6038</v>
      </c>
      <c r="I2391" s="278">
        <v>0</v>
      </c>
      <c r="J2391" s="279">
        <f>SUM(J2387:J2390)</f>
        <v>62.080000000000005</v>
      </c>
    </row>
    <row r="2392" spans="1:10" ht="13.8" x14ac:dyDescent="0.25">
      <c r="A2392" s="255" t="s">
        <v>7544</v>
      </c>
      <c r="B2392" s="262"/>
      <c r="C2392" s="262"/>
      <c r="D2392" s="262"/>
      <c r="E2392" s="262"/>
      <c r="F2392" s="262"/>
      <c r="G2392" s="262"/>
      <c r="H2392" s="262"/>
      <c r="I2392" s="280"/>
      <c r="J2392" s="262"/>
    </row>
    <row r="2393" spans="1:10" ht="13.8" x14ac:dyDescent="0.25">
      <c r="A2393" s="255" t="s">
        <v>7545</v>
      </c>
      <c r="B2393" s="256" t="s">
        <v>7546</v>
      </c>
      <c r="C2393" s="257" t="s">
        <v>5802</v>
      </c>
      <c r="D2393" s="256" t="s">
        <v>5803</v>
      </c>
      <c r="E2393" s="256" t="s">
        <v>5804</v>
      </c>
      <c r="F2393" s="258" t="s">
        <v>5805</v>
      </c>
      <c r="G2393" s="259" t="s">
        <v>5806</v>
      </c>
      <c r="H2393" s="257" t="s">
        <v>5807</v>
      </c>
      <c r="I2393" s="260" t="s">
        <v>5808</v>
      </c>
      <c r="J2393" s="257" t="s">
        <v>5809</v>
      </c>
    </row>
    <row r="2394" spans="1:10" ht="79.2" x14ac:dyDescent="0.25">
      <c r="A2394" s="255" t="s">
        <v>7547</v>
      </c>
      <c r="B2394" s="262" t="s">
        <v>5810</v>
      </c>
      <c r="C2394" s="263" t="s">
        <v>7548</v>
      </c>
      <c r="D2394" s="262" t="s">
        <v>170</v>
      </c>
      <c r="E2394" s="262" t="s">
        <v>7549</v>
      </c>
      <c r="F2394" s="264" t="s">
        <v>6133</v>
      </c>
      <c r="G2394" s="265" t="s">
        <v>101</v>
      </c>
      <c r="H2394" s="266">
        <v>1</v>
      </c>
      <c r="I2394" s="267"/>
      <c r="J2394" s="268"/>
    </row>
    <row r="2395" spans="1:10" ht="39.6" x14ac:dyDescent="0.25">
      <c r="A2395" s="255" t="s">
        <v>7550</v>
      </c>
      <c r="B2395" s="281" t="s">
        <v>6134</v>
      </c>
      <c r="C2395" s="282" t="s">
        <v>7551</v>
      </c>
      <c r="D2395" s="281" t="s">
        <v>170</v>
      </c>
      <c r="E2395" s="281" t="s">
        <v>7552</v>
      </c>
      <c r="F2395" s="283" t="s">
        <v>6140</v>
      </c>
      <c r="G2395" s="284" t="s">
        <v>5824</v>
      </c>
      <c r="H2395" s="285">
        <v>1.1683285714285728E-2</v>
      </c>
      <c r="I2395" s="286">
        <v>587.84</v>
      </c>
      <c r="J2395" s="287">
        <f>TRUNC(I2395*H2395,2)</f>
        <v>6.86</v>
      </c>
    </row>
    <row r="2396" spans="1:10" ht="26.4" x14ac:dyDescent="0.25">
      <c r="A2396" s="255" t="s">
        <v>7553</v>
      </c>
      <c r="B2396" s="281" t="s">
        <v>6134</v>
      </c>
      <c r="C2396" s="282" t="s">
        <v>6169</v>
      </c>
      <c r="D2396" s="281" t="s">
        <v>170</v>
      </c>
      <c r="E2396" s="281" t="s">
        <v>6170</v>
      </c>
      <c r="F2396" s="283" t="s">
        <v>6140</v>
      </c>
      <c r="G2396" s="284" t="s">
        <v>127</v>
      </c>
      <c r="H2396" s="285">
        <v>0.48110000000000003</v>
      </c>
      <c r="I2396" s="286">
        <v>16.690000000000001</v>
      </c>
      <c r="J2396" s="287">
        <f>TRUNC(I2396*H2396,2)</f>
        <v>8.02</v>
      </c>
    </row>
    <row r="2397" spans="1:10" ht="26.4" x14ac:dyDescent="0.25">
      <c r="A2397" s="255" t="s">
        <v>7554</v>
      </c>
      <c r="B2397" s="281" t="s">
        <v>6134</v>
      </c>
      <c r="C2397" s="282" t="s">
        <v>6171</v>
      </c>
      <c r="D2397" s="281" t="s">
        <v>170</v>
      </c>
      <c r="E2397" s="281" t="s">
        <v>6172</v>
      </c>
      <c r="F2397" s="283" t="s">
        <v>6140</v>
      </c>
      <c r="G2397" s="284" t="s">
        <v>127</v>
      </c>
      <c r="H2397" s="285">
        <v>0.48110000000000003</v>
      </c>
      <c r="I2397" s="286">
        <v>22.97</v>
      </c>
      <c r="J2397" s="287">
        <f>TRUNC(I2397*H2397,2)</f>
        <v>11.05</v>
      </c>
    </row>
    <row r="2398" spans="1:10" ht="39.6" x14ac:dyDescent="0.25">
      <c r="A2398" s="255" t="s">
        <v>7555</v>
      </c>
      <c r="B2398" s="269" t="s">
        <v>5814</v>
      </c>
      <c r="C2398" s="270" t="s">
        <v>7556</v>
      </c>
      <c r="D2398" s="269" t="s">
        <v>170</v>
      </c>
      <c r="E2398" s="269" t="s">
        <v>7557</v>
      </c>
      <c r="F2398" s="271" t="s">
        <v>5822</v>
      </c>
      <c r="G2398" s="272" t="s">
        <v>101</v>
      </c>
      <c r="H2398" s="273">
        <v>1</v>
      </c>
      <c r="I2398" s="274">
        <v>285.04000000000002</v>
      </c>
      <c r="J2398" s="275">
        <f>TRUNC(I2398*H2398,2)</f>
        <v>285.04000000000002</v>
      </c>
    </row>
    <row r="2399" spans="1:10" ht="13.8" x14ac:dyDescent="0.25">
      <c r="A2399" s="255" t="s">
        <v>7558</v>
      </c>
      <c r="B2399" s="276"/>
      <c r="C2399" s="276"/>
      <c r="D2399" s="276"/>
      <c r="E2399" s="276"/>
      <c r="F2399" s="276"/>
      <c r="G2399" s="276"/>
      <c r="H2399" s="277" t="s">
        <v>6038</v>
      </c>
      <c r="I2399" s="278">
        <v>0</v>
      </c>
      <c r="J2399" s="279">
        <f>SUM(J2394:J2398)</f>
        <v>310.97000000000003</v>
      </c>
    </row>
    <row r="2400" spans="1:10" ht="13.8" x14ac:dyDescent="0.25">
      <c r="A2400" s="255" t="s">
        <v>7559</v>
      </c>
      <c r="B2400" s="262"/>
      <c r="C2400" s="262"/>
      <c r="D2400" s="262"/>
      <c r="E2400" s="262"/>
      <c r="F2400" s="262"/>
      <c r="G2400" s="262"/>
      <c r="H2400" s="262"/>
      <c r="I2400" s="280"/>
      <c r="J2400" s="262"/>
    </row>
    <row r="2401" spans="1:10" ht="13.8" x14ac:dyDescent="0.25">
      <c r="A2401" s="255" t="s">
        <v>7560</v>
      </c>
      <c r="B2401" s="256" t="s">
        <v>7561</v>
      </c>
      <c r="C2401" s="257" t="s">
        <v>5802</v>
      </c>
      <c r="D2401" s="256" t="s">
        <v>5803</v>
      </c>
      <c r="E2401" s="256" t="s">
        <v>5804</v>
      </c>
      <c r="F2401" s="258" t="s">
        <v>5805</v>
      </c>
      <c r="G2401" s="259" t="s">
        <v>5806</v>
      </c>
      <c r="H2401" s="257" t="s">
        <v>5807</v>
      </c>
      <c r="I2401" s="260" t="s">
        <v>5808</v>
      </c>
      <c r="J2401" s="257" t="s">
        <v>5809</v>
      </c>
    </row>
    <row r="2402" spans="1:10" ht="79.2" x14ac:dyDescent="0.25">
      <c r="A2402" s="255" t="s">
        <v>7562</v>
      </c>
      <c r="B2402" s="262" t="s">
        <v>5810</v>
      </c>
      <c r="C2402" s="263" t="s">
        <v>7563</v>
      </c>
      <c r="D2402" s="262" t="s">
        <v>170</v>
      </c>
      <c r="E2402" s="262" t="s">
        <v>995</v>
      </c>
      <c r="F2402" s="264" t="s">
        <v>6133</v>
      </c>
      <c r="G2402" s="265" t="s">
        <v>101</v>
      </c>
      <c r="H2402" s="266">
        <v>1</v>
      </c>
      <c r="I2402" s="267"/>
      <c r="J2402" s="268"/>
    </row>
    <row r="2403" spans="1:10" ht="26.4" x14ac:dyDescent="0.25">
      <c r="A2403" s="255" t="s">
        <v>7564</v>
      </c>
      <c r="B2403" s="281" t="s">
        <v>6134</v>
      </c>
      <c r="C2403" s="282" t="s">
        <v>6169</v>
      </c>
      <c r="D2403" s="281" t="s">
        <v>170</v>
      </c>
      <c r="E2403" s="281" t="s">
        <v>6170</v>
      </c>
      <c r="F2403" s="283" t="s">
        <v>6140</v>
      </c>
      <c r="G2403" s="284" t="s">
        <v>127</v>
      </c>
      <c r="H2403" s="285">
        <v>3.5200000000000002E-2</v>
      </c>
      <c r="I2403" s="286">
        <v>16.690000000000001</v>
      </c>
      <c r="J2403" s="287">
        <f>TRUNC(I2403*H2403,2)</f>
        <v>0.57999999999999996</v>
      </c>
    </row>
    <row r="2404" spans="1:10" ht="26.4" x14ac:dyDescent="0.25">
      <c r="A2404" s="255" t="s">
        <v>7565</v>
      </c>
      <c r="B2404" s="281" t="s">
        <v>6134</v>
      </c>
      <c r="C2404" s="282" t="s">
        <v>6171</v>
      </c>
      <c r="D2404" s="281" t="s">
        <v>170</v>
      </c>
      <c r="E2404" s="281" t="s">
        <v>6172</v>
      </c>
      <c r="F2404" s="283" t="s">
        <v>6140</v>
      </c>
      <c r="G2404" s="284" t="s">
        <v>127</v>
      </c>
      <c r="H2404" s="285">
        <v>3.5552E-2</v>
      </c>
      <c r="I2404" s="286">
        <v>22.97</v>
      </c>
      <c r="J2404" s="287">
        <f>TRUNC(I2404*H2404,2)</f>
        <v>0.81</v>
      </c>
    </row>
    <row r="2405" spans="1:10" ht="26.4" x14ac:dyDescent="0.25">
      <c r="A2405" s="255" t="s">
        <v>7566</v>
      </c>
      <c r="B2405" s="269" t="s">
        <v>5814</v>
      </c>
      <c r="C2405" s="270" t="s">
        <v>6282</v>
      </c>
      <c r="D2405" s="269" t="s">
        <v>170</v>
      </c>
      <c r="E2405" s="269" t="s">
        <v>6283</v>
      </c>
      <c r="F2405" s="271" t="s">
        <v>5822</v>
      </c>
      <c r="G2405" s="272" t="s">
        <v>101</v>
      </c>
      <c r="H2405" s="273">
        <v>1</v>
      </c>
      <c r="I2405" s="274">
        <v>0.8</v>
      </c>
      <c r="J2405" s="275">
        <f>TRUNC(I2405*H2405,2)</f>
        <v>0.8</v>
      </c>
    </row>
    <row r="2406" spans="1:10" ht="13.8" x14ac:dyDescent="0.25">
      <c r="A2406" s="255" t="s">
        <v>7567</v>
      </c>
      <c r="B2406" s="269" t="s">
        <v>5814</v>
      </c>
      <c r="C2406" s="270" t="s">
        <v>6175</v>
      </c>
      <c r="D2406" s="269" t="s">
        <v>170</v>
      </c>
      <c r="E2406" s="269" t="s">
        <v>6176</v>
      </c>
      <c r="F2406" s="271" t="s">
        <v>5822</v>
      </c>
      <c r="G2406" s="272" t="s">
        <v>101</v>
      </c>
      <c r="H2406" s="273">
        <v>1</v>
      </c>
      <c r="I2406" s="274">
        <v>6.94</v>
      </c>
      <c r="J2406" s="275">
        <f>TRUNC(I2406*H2406,2)</f>
        <v>6.94</v>
      </c>
    </row>
    <row r="2407" spans="1:10" ht="13.8" x14ac:dyDescent="0.25">
      <c r="A2407" s="255" t="s">
        <v>7568</v>
      </c>
      <c r="B2407" s="276"/>
      <c r="C2407" s="276"/>
      <c r="D2407" s="276"/>
      <c r="E2407" s="276"/>
      <c r="F2407" s="276"/>
      <c r="G2407" s="276"/>
      <c r="H2407" s="277" t="s">
        <v>6038</v>
      </c>
      <c r="I2407" s="278">
        <v>0</v>
      </c>
      <c r="J2407" s="279">
        <f>SUM(J2402:J2406)</f>
        <v>9.1300000000000008</v>
      </c>
    </row>
    <row r="2408" spans="1:10" ht="13.8" x14ac:dyDescent="0.25">
      <c r="A2408" s="255" t="s">
        <v>7569</v>
      </c>
      <c r="B2408" s="262"/>
      <c r="C2408" s="262"/>
      <c r="D2408" s="262"/>
      <c r="E2408" s="262"/>
      <c r="F2408" s="262"/>
      <c r="G2408" s="262"/>
      <c r="H2408" s="262"/>
      <c r="I2408" s="280"/>
      <c r="J2408" s="262"/>
    </row>
    <row r="2409" spans="1:10" ht="13.8" x14ac:dyDescent="0.25">
      <c r="A2409" s="255" t="s">
        <v>7570</v>
      </c>
      <c r="B2409" s="256" t="s">
        <v>7571</v>
      </c>
      <c r="C2409" s="257" t="s">
        <v>5802</v>
      </c>
      <c r="D2409" s="256" t="s">
        <v>5803</v>
      </c>
      <c r="E2409" s="256" t="s">
        <v>5804</v>
      </c>
      <c r="F2409" s="258" t="s">
        <v>5805</v>
      </c>
      <c r="G2409" s="259" t="s">
        <v>5806</v>
      </c>
      <c r="H2409" s="257" t="s">
        <v>5807</v>
      </c>
      <c r="I2409" s="260" t="s">
        <v>5808</v>
      </c>
      <c r="J2409" s="257" t="s">
        <v>5809</v>
      </c>
    </row>
    <row r="2410" spans="1:10" ht="26.4" x14ac:dyDescent="0.25">
      <c r="A2410" s="255" t="s">
        <v>7572</v>
      </c>
      <c r="B2410" s="262" t="s">
        <v>5810</v>
      </c>
      <c r="C2410" s="263" t="s">
        <v>7573</v>
      </c>
      <c r="D2410" s="262" t="s">
        <v>5812</v>
      </c>
      <c r="E2410" s="262" t="s">
        <v>998</v>
      </c>
      <c r="F2410" s="264">
        <v>7</v>
      </c>
      <c r="G2410" s="265" t="s">
        <v>6185</v>
      </c>
      <c r="H2410" s="266">
        <v>1</v>
      </c>
      <c r="I2410" s="267"/>
      <c r="J2410" s="268"/>
    </row>
    <row r="2411" spans="1:10" ht="26.4" x14ac:dyDescent="0.25">
      <c r="A2411" s="255" t="s">
        <v>7574</v>
      </c>
      <c r="B2411" s="269" t="s">
        <v>5814</v>
      </c>
      <c r="C2411" s="270" t="s">
        <v>5834</v>
      </c>
      <c r="D2411" s="269" t="s">
        <v>5812</v>
      </c>
      <c r="E2411" s="269" t="s">
        <v>5613</v>
      </c>
      <c r="F2411" s="271" t="s">
        <v>5817</v>
      </c>
      <c r="G2411" s="272" t="s">
        <v>33</v>
      </c>
      <c r="H2411" s="273">
        <v>0.5601732954545493</v>
      </c>
      <c r="I2411" s="274">
        <v>18.62</v>
      </c>
      <c r="J2411" s="275">
        <f>TRUNC(I2411*H2411,2)</f>
        <v>10.43</v>
      </c>
    </row>
    <row r="2412" spans="1:10" ht="26.4" x14ac:dyDescent="0.25">
      <c r="A2412" s="255" t="s">
        <v>7575</v>
      </c>
      <c r="B2412" s="269" t="s">
        <v>5814</v>
      </c>
      <c r="C2412" s="270" t="s">
        <v>5854</v>
      </c>
      <c r="D2412" s="269" t="s">
        <v>5812</v>
      </c>
      <c r="E2412" s="269" t="s">
        <v>5567</v>
      </c>
      <c r="F2412" s="271" t="s">
        <v>5817</v>
      </c>
      <c r="G2412" s="272" t="s">
        <v>33</v>
      </c>
      <c r="H2412" s="273">
        <v>0.6</v>
      </c>
      <c r="I2412" s="274">
        <v>12.28</v>
      </c>
      <c r="J2412" s="275">
        <f>TRUNC(I2412*H2412,2)</f>
        <v>7.36</v>
      </c>
    </row>
    <row r="2413" spans="1:10" ht="26.4" x14ac:dyDescent="0.25">
      <c r="A2413" s="255" t="s">
        <v>7576</v>
      </c>
      <c r="B2413" s="269" t="s">
        <v>5814</v>
      </c>
      <c r="C2413" s="270" t="s">
        <v>7577</v>
      </c>
      <c r="D2413" s="269" t="s">
        <v>5812</v>
      </c>
      <c r="E2413" s="269" t="s">
        <v>7578</v>
      </c>
      <c r="F2413" s="271" t="s">
        <v>5822</v>
      </c>
      <c r="G2413" s="272" t="s">
        <v>5573</v>
      </c>
      <c r="H2413" s="273">
        <v>1</v>
      </c>
      <c r="I2413" s="274">
        <v>120.83</v>
      </c>
      <c r="J2413" s="275">
        <f>TRUNC(I2413*H2413,2)</f>
        <v>120.83</v>
      </c>
    </row>
    <row r="2414" spans="1:10" ht="13.8" x14ac:dyDescent="0.25">
      <c r="A2414" s="255" t="s">
        <v>7579</v>
      </c>
      <c r="B2414" s="276"/>
      <c r="C2414" s="276"/>
      <c r="D2414" s="276"/>
      <c r="E2414" s="276"/>
      <c r="F2414" s="276"/>
      <c r="G2414" s="276"/>
      <c r="H2414" s="277" t="s">
        <v>6038</v>
      </c>
      <c r="I2414" s="278">
        <v>0</v>
      </c>
      <c r="J2414" s="279">
        <f>SUM(J2410:J2413)</f>
        <v>138.62</v>
      </c>
    </row>
    <row r="2415" spans="1:10" ht="13.8" x14ac:dyDescent="0.25">
      <c r="A2415" s="255" t="s">
        <v>7580</v>
      </c>
      <c r="B2415" s="262"/>
      <c r="C2415" s="262"/>
      <c r="D2415" s="262"/>
      <c r="E2415" s="262"/>
      <c r="F2415" s="262"/>
      <c r="G2415" s="262"/>
      <c r="H2415" s="262"/>
      <c r="I2415" s="280"/>
      <c r="J2415" s="262"/>
    </row>
    <row r="2416" spans="1:10" ht="13.8" x14ac:dyDescent="0.25">
      <c r="A2416" s="255" t="s">
        <v>7581</v>
      </c>
      <c r="B2416" s="256" t="s">
        <v>7582</v>
      </c>
      <c r="C2416" s="257" t="s">
        <v>5802</v>
      </c>
      <c r="D2416" s="256" t="s">
        <v>5803</v>
      </c>
      <c r="E2416" s="256" t="s">
        <v>5804</v>
      </c>
      <c r="F2416" s="258" t="s">
        <v>5805</v>
      </c>
      <c r="G2416" s="259" t="s">
        <v>5806</v>
      </c>
      <c r="H2416" s="257" t="s">
        <v>5807</v>
      </c>
      <c r="I2416" s="260" t="s">
        <v>5808</v>
      </c>
      <c r="J2416" s="257" t="s">
        <v>5809</v>
      </c>
    </row>
    <row r="2417" spans="1:10" ht="26.4" x14ac:dyDescent="0.25">
      <c r="A2417" s="255" t="s">
        <v>7583</v>
      </c>
      <c r="B2417" s="262" t="s">
        <v>5810</v>
      </c>
      <c r="C2417" s="263" t="s">
        <v>7584</v>
      </c>
      <c r="D2417" s="262" t="s">
        <v>5812</v>
      </c>
      <c r="E2417" s="262" t="s">
        <v>1001</v>
      </c>
      <c r="F2417" s="264">
        <v>7</v>
      </c>
      <c r="G2417" s="265" t="s">
        <v>6185</v>
      </c>
      <c r="H2417" s="266">
        <v>1</v>
      </c>
      <c r="I2417" s="267"/>
      <c r="J2417" s="268"/>
    </row>
    <row r="2418" spans="1:10" ht="26.4" x14ac:dyDescent="0.25">
      <c r="A2418" s="255" t="s">
        <v>7585</v>
      </c>
      <c r="B2418" s="269" t="s">
        <v>5814</v>
      </c>
      <c r="C2418" s="270" t="s">
        <v>5834</v>
      </c>
      <c r="D2418" s="269" t="s">
        <v>5812</v>
      </c>
      <c r="E2418" s="269" t="s">
        <v>5613</v>
      </c>
      <c r="F2418" s="271" t="s">
        <v>5817</v>
      </c>
      <c r="G2418" s="272" t="s">
        <v>33</v>
      </c>
      <c r="H2418" s="273">
        <v>0.3730310559006213</v>
      </c>
      <c r="I2418" s="274">
        <v>18.62</v>
      </c>
      <c r="J2418" s="275">
        <f>TRUNC(I2418*H2418,2)</f>
        <v>6.94</v>
      </c>
    </row>
    <row r="2419" spans="1:10" ht="26.4" x14ac:dyDescent="0.25">
      <c r="A2419" s="255" t="s">
        <v>7586</v>
      </c>
      <c r="B2419" s="269" t="s">
        <v>5814</v>
      </c>
      <c r="C2419" s="270" t="s">
        <v>5854</v>
      </c>
      <c r="D2419" s="269" t="s">
        <v>5812</v>
      </c>
      <c r="E2419" s="269" t="s">
        <v>5567</v>
      </c>
      <c r="F2419" s="271" t="s">
        <v>5817</v>
      </c>
      <c r="G2419" s="272" t="s">
        <v>33</v>
      </c>
      <c r="H2419" s="273">
        <v>0.4</v>
      </c>
      <c r="I2419" s="274">
        <v>12.28</v>
      </c>
      <c r="J2419" s="275">
        <f>TRUNC(I2419*H2419,2)</f>
        <v>4.91</v>
      </c>
    </row>
    <row r="2420" spans="1:10" ht="26.4" x14ac:dyDescent="0.25">
      <c r="A2420" s="255" t="s">
        <v>7587</v>
      </c>
      <c r="B2420" s="269" t="s">
        <v>5814</v>
      </c>
      <c r="C2420" s="270" t="s">
        <v>7588</v>
      </c>
      <c r="D2420" s="269" t="s">
        <v>5812</v>
      </c>
      <c r="E2420" s="269" t="s">
        <v>1001</v>
      </c>
      <c r="F2420" s="271" t="s">
        <v>5822</v>
      </c>
      <c r="G2420" s="272" t="s">
        <v>5573</v>
      </c>
      <c r="H2420" s="273">
        <v>1</v>
      </c>
      <c r="I2420" s="274">
        <v>7.57</v>
      </c>
      <c r="J2420" s="275">
        <f>TRUNC(I2420*H2420,2)</f>
        <v>7.57</v>
      </c>
    </row>
    <row r="2421" spans="1:10" ht="13.8" x14ac:dyDescent="0.25">
      <c r="A2421" s="255" t="s">
        <v>7589</v>
      </c>
      <c r="B2421" s="276"/>
      <c r="C2421" s="276"/>
      <c r="D2421" s="276"/>
      <c r="E2421" s="276"/>
      <c r="F2421" s="276"/>
      <c r="G2421" s="276"/>
      <c r="H2421" s="277" t="s">
        <v>6038</v>
      </c>
      <c r="I2421" s="278">
        <v>0</v>
      </c>
      <c r="J2421" s="279">
        <f>SUM(J2417:J2420)</f>
        <v>19.420000000000002</v>
      </c>
    </row>
    <row r="2422" spans="1:10" ht="13.8" x14ac:dyDescent="0.25">
      <c r="A2422" s="255" t="s">
        <v>7590</v>
      </c>
      <c r="B2422" s="262"/>
      <c r="C2422" s="262"/>
      <c r="D2422" s="262"/>
      <c r="E2422" s="262"/>
      <c r="F2422" s="262"/>
      <c r="G2422" s="262"/>
      <c r="H2422" s="262"/>
      <c r="I2422" s="280"/>
      <c r="J2422" s="262"/>
    </row>
    <row r="2423" spans="1:10" ht="13.8" x14ac:dyDescent="0.25">
      <c r="A2423" s="255" t="s">
        <v>7591</v>
      </c>
      <c r="B2423" s="256" t="s">
        <v>7592</v>
      </c>
      <c r="C2423" s="257" t="s">
        <v>5802</v>
      </c>
      <c r="D2423" s="256" t="s">
        <v>5803</v>
      </c>
      <c r="E2423" s="256" t="s">
        <v>5804</v>
      </c>
      <c r="F2423" s="258" t="s">
        <v>5805</v>
      </c>
      <c r="G2423" s="259" t="s">
        <v>5806</v>
      </c>
      <c r="H2423" s="257" t="s">
        <v>5807</v>
      </c>
      <c r="I2423" s="260" t="s">
        <v>5808</v>
      </c>
      <c r="J2423" s="257" t="s">
        <v>5809</v>
      </c>
    </row>
    <row r="2424" spans="1:10" ht="26.4" x14ac:dyDescent="0.25">
      <c r="A2424" s="255" t="s">
        <v>7593</v>
      </c>
      <c r="B2424" s="262" t="s">
        <v>5810</v>
      </c>
      <c r="C2424" s="263" t="s">
        <v>7594</v>
      </c>
      <c r="D2424" s="262" t="s">
        <v>5812</v>
      </c>
      <c r="E2424" s="262" t="s">
        <v>1004</v>
      </c>
      <c r="F2424" s="264">
        <v>7</v>
      </c>
      <c r="G2424" s="265" t="s">
        <v>6185</v>
      </c>
      <c r="H2424" s="266">
        <v>1</v>
      </c>
      <c r="I2424" s="267"/>
      <c r="J2424" s="268"/>
    </row>
    <row r="2425" spans="1:10" ht="26.4" x14ac:dyDescent="0.25">
      <c r="A2425" s="255" t="s">
        <v>7595</v>
      </c>
      <c r="B2425" s="269" t="s">
        <v>5814</v>
      </c>
      <c r="C2425" s="270" t="s">
        <v>5854</v>
      </c>
      <c r="D2425" s="269" t="s">
        <v>5812</v>
      </c>
      <c r="E2425" s="269" t="s">
        <v>5567</v>
      </c>
      <c r="F2425" s="271" t="s">
        <v>5817</v>
      </c>
      <c r="G2425" s="272" t="s">
        <v>33</v>
      </c>
      <c r="H2425" s="273">
        <v>0.26977499999999949</v>
      </c>
      <c r="I2425" s="274">
        <v>12.28</v>
      </c>
      <c r="J2425" s="275">
        <f>TRUNC(I2425*H2425,2)</f>
        <v>3.31</v>
      </c>
    </row>
    <row r="2426" spans="1:10" ht="26.4" x14ac:dyDescent="0.25">
      <c r="A2426" s="255" t="s">
        <v>7596</v>
      </c>
      <c r="B2426" s="269" t="s">
        <v>5814</v>
      </c>
      <c r="C2426" s="270" t="s">
        <v>5834</v>
      </c>
      <c r="D2426" s="269" t="s">
        <v>5812</v>
      </c>
      <c r="E2426" s="269" t="s">
        <v>5613</v>
      </c>
      <c r="F2426" s="271" t="s">
        <v>5817</v>
      </c>
      <c r="G2426" s="272" t="s">
        <v>33</v>
      </c>
      <c r="H2426" s="273">
        <v>0.3</v>
      </c>
      <c r="I2426" s="274">
        <v>18.62</v>
      </c>
      <c r="J2426" s="275">
        <f>TRUNC(I2426*H2426,2)</f>
        <v>5.58</v>
      </c>
    </row>
    <row r="2427" spans="1:10" ht="26.4" x14ac:dyDescent="0.25">
      <c r="A2427" s="255" t="s">
        <v>7597</v>
      </c>
      <c r="B2427" s="269" t="s">
        <v>5814</v>
      </c>
      <c r="C2427" s="270" t="s">
        <v>7598</v>
      </c>
      <c r="D2427" s="269" t="s">
        <v>5812</v>
      </c>
      <c r="E2427" s="269" t="s">
        <v>1004</v>
      </c>
      <c r="F2427" s="271" t="s">
        <v>5822</v>
      </c>
      <c r="G2427" s="272" t="s">
        <v>5573</v>
      </c>
      <c r="H2427" s="273">
        <v>1</v>
      </c>
      <c r="I2427" s="274">
        <v>13.84</v>
      </c>
      <c r="J2427" s="275">
        <f>TRUNC(I2427*H2427,2)</f>
        <v>13.84</v>
      </c>
    </row>
    <row r="2428" spans="1:10" ht="13.8" x14ac:dyDescent="0.25">
      <c r="A2428" s="255" t="s">
        <v>7599</v>
      </c>
      <c r="B2428" s="276"/>
      <c r="C2428" s="276"/>
      <c r="D2428" s="276"/>
      <c r="E2428" s="276"/>
      <c r="F2428" s="276"/>
      <c r="G2428" s="276"/>
      <c r="H2428" s="277" t="s">
        <v>6038</v>
      </c>
      <c r="I2428" s="278">
        <v>0</v>
      </c>
      <c r="J2428" s="279">
        <f>SUM(J2424:J2427)</f>
        <v>22.73</v>
      </c>
    </row>
    <row r="2429" spans="1:10" ht="13.8" x14ac:dyDescent="0.25">
      <c r="A2429" s="255" t="s">
        <v>7600</v>
      </c>
      <c r="B2429" s="262"/>
      <c r="C2429" s="262"/>
      <c r="D2429" s="262"/>
      <c r="E2429" s="262"/>
      <c r="F2429" s="262"/>
      <c r="G2429" s="262"/>
      <c r="H2429" s="262"/>
      <c r="I2429" s="280"/>
      <c r="J2429" s="262"/>
    </row>
    <row r="2430" spans="1:10" ht="13.8" x14ac:dyDescent="0.25">
      <c r="A2430" s="255" t="s">
        <v>7601</v>
      </c>
      <c r="B2430" s="256" t="s">
        <v>7602</v>
      </c>
      <c r="C2430" s="257" t="s">
        <v>5802</v>
      </c>
      <c r="D2430" s="256" t="s">
        <v>5803</v>
      </c>
      <c r="E2430" s="256" t="s">
        <v>5804</v>
      </c>
      <c r="F2430" s="258" t="s">
        <v>5805</v>
      </c>
      <c r="G2430" s="259" t="s">
        <v>5806</v>
      </c>
      <c r="H2430" s="257" t="s">
        <v>5807</v>
      </c>
      <c r="I2430" s="260" t="s">
        <v>5808</v>
      </c>
      <c r="J2430" s="257" t="s">
        <v>5809</v>
      </c>
    </row>
    <row r="2431" spans="1:10" ht="26.4" x14ac:dyDescent="0.25">
      <c r="A2431" s="255" t="s">
        <v>7603</v>
      </c>
      <c r="B2431" s="262" t="s">
        <v>5810</v>
      </c>
      <c r="C2431" s="263" t="s">
        <v>7604</v>
      </c>
      <c r="D2431" s="262" t="s">
        <v>5812</v>
      </c>
      <c r="E2431" s="262" t="s">
        <v>1006</v>
      </c>
      <c r="F2431" s="264">
        <v>7</v>
      </c>
      <c r="G2431" s="265" t="s">
        <v>6185</v>
      </c>
      <c r="H2431" s="266">
        <v>1</v>
      </c>
      <c r="I2431" s="267"/>
      <c r="J2431" s="268"/>
    </row>
    <row r="2432" spans="1:10" ht="26.4" x14ac:dyDescent="0.25">
      <c r="A2432" s="255" t="s">
        <v>7605</v>
      </c>
      <c r="B2432" s="269" t="s">
        <v>5814</v>
      </c>
      <c r="C2432" s="270" t="s">
        <v>5854</v>
      </c>
      <c r="D2432" s="269" t="s">
        <v>5812</v>
      </c>
      <c r="E2432" s="269" t="s">
        <v>5567</v>
      </c>
      <c r="F2432" s="271" t="s">
        <v>5817</v>
      </c>
      <c r="G2432" s="272" t="s">
        <v>33</v>
      </c>
      <c r="H2432" s="273">
        <v>0.15</v>
      </c>
      <c r="I2432" s="274">
        <v>12.28</v>
      </c>
      <c r="J2432" s="275">
        <f>TRUNC(I2432*H2432,2)</f>
        <v>1.84</v>
      </c>
    </row>
    <row r="2433" spans="1:10" ht="26.4" x14ac:dyDescent="0.25">
      <c r="A2433" s="255" t="s">
        <v>7606</v>
      </c>
      <c r="B2433" s="269" t="s">
        <v>5814</v>
      </c>
      <c r="C2433" s="270" t="s">
        <v>5834</v>
      </c>
      <c r="D2433" s="269" t="s">
        <v>5812</v>
      </c>
      <c r="E2433" s="269" t="s">
        <v>5613</v>
      </c>
      <c r="F2433" s="271" t="s">
        <v>5817</v>
      </c>
      <c r="G2433" s="272" t="s">
        <v>33</v>
      </c>
      <c r="H2433" s="273">
        <v>0.14046428571428554</v>
      </c>
      <c r="I2433" s="274">
        <v>18.62</v>
      </c>
      <c r="J2433" s="275">
        <f>TRUNC(I2433*H2433,2)</f>
        <v>2.61</v>
      </c>
    </row>
    <row r="2434" spans="1:10" ht="26.4" x14ac:dyDescent="0.25">
      <c r="A2434" s="255" t="s">
        <v>7607</v>
      </c>
      <c r="B2434" s="269" t="s">
        <v>5814</v>
      </c>
      <c r="C2434" s="270" t="s">
        <v>7608</v>
      </c>
      <c r="D2434" s="269" t="s">
        <v>5812</v>
      </c>
      <c r="E2434" s="269" t="s">
        <v>7609</v>
      </c>
      <c r="F2434" s="271" t="s">
        <v>5822</v>
      </c>
      <c r="G2434" s="272" t="s">
        <v>5573</v>
      </c>
      <c r="H2434" s="273">
        <v>1</v>
      </c>
      <c r="I2434" s="274">
        <v>6.22</v>
      </c>
      <c r="J2434" s="275">
        <f>TRUNC(I2434*H2434,2)</f>
        <v>6.22</v>
      </c>
    </row>
    <row r="2435" spans="1:10" ht="13.8" x14ac:dyDescent="0.25">
      <c r="A2435" s="255" t="s">
        <v>7610</v>
      </c>
      <c r="B2435" s="276"/>
      <c r="C2435" s="276"/>
      <c r="D2435" s="276"/>
      <c r="E2435" s="276"/>
      <c r="F2435" s="276"/>
      <c r="G2435" s="276"/>
      <c r="H2435" s="277" t="s">
        <v>6038</v>
      </c>
      <c r="I2435" s="278">
        <v>0</v>
      </c>
      <c r="J2435" s="279">
        <f>SUM(J2431:J2434)</f>
        <v>10.67</v>
      </c>
    </row>
    <row r="2436" spans="1:10" ht="13.8" x14ac:dyDescent="0.25">
      <c r="A2436" s="255" t="s">
        <v>7611</v>
      </c>
      <c r="B2436" s="262"/>
      <c r="C2436" s="262"/>
      <c r="D2436" s="262"/>
      <c r="E2436" s="262"/>
      <c r="F2436" s="262"/>
      <c r="G2436" s="262"/>
      <c r="H2436" s="262"/>
      <c r="I2436" s="280"/>
      <c r="J2436" s="262"/>
    </row>
    <row r="2437" spans="1:10" ht="13.8" x14ac:dyDescent="0.25">
      <c r="A2437" s="255" t="s">
        <v>7612</v>
      </c>
      <c r="B2437" s="256" t="s">
        <v>7613</v>
      </c>
      <c r="C2437" s="257" t="s">
        <v>5802</v>
      </c>
      <c r="D2437" s="256" t="s">
        <v>5803</v>
      </c>
      <c r="E2437" s="256" t="s">
        <v>5804</v>
      </c>
      <c r="F2437" s="258" t="s">
        <v>5805</v>
      </c>
      <c r="G2437" s="259" t="s">
        <v>5806</v>
      </c>
      <c r="H2437" s="257" t="s">
        <v>5807</v>
      </c>
      <c r="I2437" s="260" t="s">
        <v>5808</v>
      </c>
      <c r="J2437" s="257" t="s">
        <v>5809</v>
      </c>
    </row>
    <row r="2438" spans="1:10" ht="26.4" x14ac:dyDescent="0.25">
      <c r="A2438" s="255" t="s">
        <v>7614</v>
      </c>
      <c r="B2438" s="262" t="s">
        <v>5810</v>
      </c>
      <c r="C2438" s="263" t="s">
        <v>7615</v>
      </c>
      <c r="D2438" s="262" t="s">
        <v>5812</v>
      </c>
      <c r="E2438" s="262" t="s">
        <v>1008</v>
      </c>
      <c r="F2438" s="264">
        <v>7</v>
      </c>
      <c r="G2438" s="265" t="s">
        <v>6185</v>
      </c>
      <c r="H2438" s="266">
        <v>1</v>
      </c>
      <c r="I2438" s="267"/>
      <c r="J2438" s="268"/>
    </row>
    <row r="2439" spans="1:10" ht="26.4" x14ac:dyDescent="0.25">
      <c r="A2439" s="255" t="s">
        <v>7616</v>
      </c>
      <c r="B2439" s="269" t="s">
        <v>5814</v>
      </c>
      <c r="C2439" s="270" t="s">
        <v>5854</v>
      </c>
      <c r="D2439" s="269" t="s">
        <v>5812</v>
      </c>
      <c r="E2439" s="269" t="s">
        <v>5567</v>
      </c>
      <c r="F2439" s="271" t="s">
        <v>5817</v>
      </c>
      <c r="G2439" s="272" t="s">
        <v>33</v>
      </c>
      <c r="H2439" s="273">
        <v>1.3299999999999999E-2</v>
      </c>
      <c r="I2439" s="274">
        <v>12.28</v>
      </c>
      <c r="J2439" s="275">
        <f>TRUNC(I2439*H2439,2)</f>
        <v>0.16</v>
      </c>
    </row>
    <row r="2440" spans="1:10" ht="26.4" x14ac:dyDescent="0.25">
      <c r="A2440" s="255" t="s">
        <v>7617</v>
      </c>
      <c r="B2440" s="269" t="s">
        <v>5814</v>
      </c>
      <c r="C2440" s="270" t="s">
        <v>5834</v>
      </c>
      <c r="D2440" s="269" t="s">
        <v>5812</v>
      </c>
      <c r="E2440" s="269" t="s">
        <v>5613</v>
      </c>
      <c r="F2440" s="271" t="s">
        <v>5817</v>
      </c>
      <c r="G2440" s="272" t="s">
        <v>33</v>
      </c>
      <c r="H2440" s="273">
        <v>1.3299999999999999E-2</v>
      </c>
      <c r="I2440" s="274">
        <v>18.62</v>
      </c>
      <c r="J2440" s="275">
        <f>TRUNC(I2440*H2440,2)</f>
        <v>0.24</v>
      </c>
    </row>
    <row r="2441" spans="1:10" ht="26.4" x14ac:dyDescent="0.25">
      <c r="A2441" s="255" t="s">
        <v>7618</v>
      </c>
      <c r="B2441" s="269" t="s">
        <v>5814</v>
      </c>
      <c r="C2441" s="270" t="s">
        <v>7619</v>
      </c>
      <c r="D2441" s="269" t="s">
        <v>5812</v>
      </c>
      <c r="E2441" s="269" t="s">
        <v>7620</v>
      </c>
      <c r="F2441" s="271" t="s">
        <v>5822</v>
      </c>
      <c r="G2441" s="272" t="s">
        <v>5573</v>
      </c>
      <c r="H2441" s="273">
        <v>1</v>
      </c>
      <c r="I2441" s="274">
        <v>0.13</v>
      </c>
      <c r="J2441" s="275">
        <f>TRUNC(I2441*H2441,2)</f>
        <v>0.13</v>
      </c>
    </row>
    <row r="2442" spans="1:10" ht="13.8" x14ac:dyDescent="0.25">
      <c r="A2442" s="255" t="s">
        <v>7621</v>
      </c>
      <c r="B2442" s="276"/>
      <c r="C2442" s="276"/>
      <c r="D2442" s="276"/>
      <c r="E2442" s="276"/>
      <c r="F2442" s="276"/>
      <c r="G2442" s="276"/>
      <c r="H2442" s="277" t="s">
        <v>6038</v>
      </c>
      <c r="I2442" s="278">
        <v>0</v>
      </c>
      <c r="J2442" s="279">
        <f>SUM(J2438:J2441)</f>
        <v>0.53</v>
      </c>
    </row>
    <row r="2443" spans="1:10" ht="13.8" x14ac:dyDescent="0.25">
      <c r="A2443" s="255" t="s">
        <v>7622</v>
      </c>
      <c r="B2443" s="262"/>
      <c r="C2443" s="262"/>
      <c r="D2443" s="262"/>
      <c r="E2443" s="262"/>
      <c r="F2443" s="262"/>
      <c r="G2443" s="262"/>
      <c r="H2443" s="262"/>
      <c r="I2443" s="280"/>
      <c r="J2443" s="262"/>
    </row>
    <row r="2444" spans="1:10" ht="13.8" x14ac:dyDescent="0.25">
      <c r="A2444" s="255" t="s">
        <v>7623</v>
      </c>
      <c r="B2444" s="256" t="s">
        <v>7624</v>
      </c>
      <c r="C2444" s="257" t="s">
        <v>5802</v>
      </c>
      <c r="D2444" s="256" t="s">
        <v>5803</v>
      </c>
      <c r="E2444" s="256" t="s">
        <v>5804</v>
      </c>
      <c r="F2444" s="258" t="s">
        <v>5805</v>
      </c>
      <c r="G2444" s="259" t="s">
        <v>5806</v>
      </c>
      <c r="H2444" s="257" t="s">
        <v>5807</v>
      </c>
      <c r="I2444" s="260" t="s">
        <v>5808</v>
      </c>
      <c r="J2444" s="257" t="s">
        <v>5809</v>
      </c>
    </row>
    <row r="2445" spans="1:10" ht="26.4" x14ac:dyDescent="0.25">
      <c r="A2445" s="255" t="s">
        <v>7625</v>
      </c>
      <c r="B2445" s="262" t="s">
        <v>5810</v>
      </c>
      <c r="C2445" s="263" t="s">
        <v>7626</v>
      </c>
      <c r="D2445" s="262" t="s">
        <v>5812</v>
      </c>
      <c r="E2445" s="262" t="s">
        <v>1010</v>
      </c>
      <c r="F2445" s="264">
        <v>7</v>
      </c>
      <c r="G2445" s="265" t="s">
        <v>123</v>
      </c>
      <c r="H2445" s="266">
        <v>1</v>
      </c>
      <c r="I2445" s="267"/>
      <c r="J2445" s="268"/>
    </row>
    <row r="2446" spans="1:10" ht="26.4" x14ac:dyDescent="0.25">
      <c r="A2446" s="255" t="s">
        <v>7627</v>
      </c>
      <c r="B2446" s="269" t="s">
        <v>5814</v>
      </c>
      <c r="C2446" s="270" t="s">
        <v>5854</v>
      </c>
      <c r="D2446" s="269" t="s">
        <v>5812</v>
      </c>
      <c r="E2446" s="269" t="s">
        <v>5567</v>
      </c>
      <c r="F2446" s="271" t="s">
        <v>5817</v>
      </c>
      <c r="G2446" s="272" t="s">
        <v>33</v>
      </c>
      <c r="H2446" s="273">
        <v>4.0800000000000003E-2</v>
      </c>
      <c r="I2446" s="274">
        <v>12.28</v>
      </c>
      <c r="J2446" s="275">
        <f>TRUNC(I2446*H2446,2)</f>
        <v>0.5</v>
      </c>
    </row>
    <row r="2447" spans="1:10" ht="26.4" x14ac:dyDescent="0.25">
      <c r="A2447" s="255" t="s">
        <v>7628</v>
      </c>
      <c r="B2447" s="269" t="s">
        <v>5814</v>
      </c>
      <c r="C2447" s="270" t="s">
        <v>5834</v>
      </c>
      <c r="D2447" s="269" t="s">
        <v>5812</v>
      </c>
      <c r="E2447" s="269" t="s">
        <v>5613</v>
      </c>
      <c r="F2447" s="271" t="s">
        <v>5817</v>
      </c>
      <c r="G2447" s="272" t="s">
        <v>33</v>
      </c>
      <c r="H2447" s="273">
        <v>3.8515199999999958E-2</v>
      </c>
      <c r="I2447" s="274">
        <v>18.62</v>
      </c>
      <c r="J2447" s="275">
        <f>TRUNC(I2447*H2447,2)</f>
        <v>0.71</v>
      </c>
    </row>
    <row r="2448" spans="1:10" ht="26.4" x14ac:dyDescent="0.25">
      <c r="A2448" s="255" t="s">
        <v>7629</v>
      </c>
      <c r="B2448" s="269" t="s">
        <v>5814</v>
      </c>
      <c r="C2448" s="270" t="s">
        <v>7028</v>
      </c>
      <c r="D2448" s="269" t="s">
        <v>5812</v>
      </c>
      <c r="E2448" s="269" t="s">
        <v>5592</v>
      </c>
      <c r="F2448" s="271" t="s">
        <v>5822</v>
      </c>
      <c r="G2448" s="272" t="s">
        <v>5564</v>
      </c>
      <c r="H2448" s="273">
        <v>4.4999999999999998E-2</v>
      </c>
      <c r="I2448" s="274">
        <v>17.79</v>
      </c>
      <c r="J2448" s="275">
        <f>TRUNC(I2448*H2448,2)</f>
        <v>0.8</v>
      </c>
    </row>
    <row r="2449" spans="1:10" ht="13.8" x14ac:dyDescent="0.25">
      <c r="A2449" s="255" t="s">
        <v>7630</v>
      </c>
      <c r="B2449" s="276"/>
      <c r="C2449" s="276"/>
      <c r="D2449" s="276"/>
      <c r="E2449" s="276"/>
      <c r="F2449" s="276"/>
      <c r="G2449" s="276"/>
      <c r="H2449" s="277" t="s">
        <v>6038</v>
      </c>
      <c r="I2449" s="278">
        <v>0</v>
      </c>
      <c r="J2449" s="279">
        <f>SUM(J2445:J2448)</f>
        <v>2.0099999999999998</v>
      </c>
    </row>
    <row r="2450" spans="1:10" ht="13.8" x14ac:dyDescent="0.25">
      <c r="A2450" s="255" t="s">
        <v>7631</v>
      </c>
      <c r="B2450" s="262"/>
      <c r="C2450" s="262"/>
      <c r="D2450" s="262"/>
      <c r="E2450" s="262"/>
      <c r="F2450" s="262"/>
      <c r="G2450" s="262"/>
      <c r="H2450" s="262"/>
      <c r="I2450" s="280"/>
      <c r="J2450" s="262"/>
    </row>
    <row r="2451" spans="1:10" ht="13.8" x14ac:dyDescent="0.25">
      <c r="A2451" s="255" t="s">
        <v>7632</v>
      </c>
      <c r="B2451" s="256" t="s">
        <v>7633</v>
      </c>
      <c r="C2451" s="257" t="s">
        <v>5802</v>
      </c>
      <c r="D2451" s="256" t="s">
        <v>5803</v>
      </c>
      <c r="E2451" s="256" t="s">
        <v>5804</v>
      </c>
      <c r="F2451" s="258" t="s">
        <v>5805</v>
      </c>
      <c r="G2451" s="259" t="s">
        <v>5806</v>
      </c>
      <c r="H2451" s="257" t="s">
        <v>5807</v>
      </c>
      <c r="I2451" s="260" t="s">
        <v>5808</v>
      </c>
      <c r="J2451" s="257" t="s">
        <v>5809</v>
      </c>
    </row>
    <row r="2452" spans="1:10" ht="26.4" x14ac:dyDescent="0.25">
      <c r="A2452" s="255" t="s">
        <v>7634</v>
      </c>
      <c r="B2452" s="262" t="s">
        <v>5810</v>
      </c>
      <c r="C2452" s="263" t="s">
        <v>7635</v>
      </c>
      <c r="D2452" s="262" t="s">
        <v>5812</v>
      </c>
      <c r="E2452" s="262" t="s">
        <v>1013</v>
      </c>
      <c r="F2452" s="264">
        <v>7</v>
      </c>
      <c r="G2452" s="265" t="s">
        <v>358</v>
      </c>
      <c r="H2452" s="266">
        <v>1</v>
      </c>
      <c r="I2452" s="267"/>
      <c r="J2452" s="268"/>
    </row>
    <row r="2453" spans="1:10" ht="26.4" x14ac:dyDescent="0.25">
      <c r="A2453" s="255" t="s">
        <v>7636</v>
      </c>
      <c r="B2453" s="269" t="s">
        <v>5814</v>
      </c>
      <c r="C2453" s="270" t="s">
        <v>5834</v>
      </c>
      <c r="D2453" s="269" t="s">
        <v>5812</v>
      </c>
      <c r="E2453" s="269" t="s">
        <v>5613</v>
      </c>
      <c r="F2453" s="271" t="s">
        <v>5817</v>
      </c>
      <c r="G2453" s="272" t="s">
        <v>33</v>
      </c>
      <c r="H2453" s="273">
        <v>5.631428571428624E-2</v>
      </c>
      <c r="I2453" s="274">
        <v>18.62</v>
      </c>
      <c r="J2453" s="275">
        <f>TRUNC(I2453*H2453,2)</f>
        <v>1.04</v>
      </c>
    </row>
    <row r="2454" spans="1:10" ht="26.4" x14ac:dyDescent="0.25">
      <c r="A2454" s="255" t="s">
        <v>7637</v>
      </c>
      <c r="B2454" s="269" t="s">
        <v>5814</v>
      </c>
      <c r="C2454" s="270" t="s">
        <v>5854</v>
      </c>
      <c r="D2454" s="269" t="s">
        <v>5812</v>
      </c>
      <c r="E2454" s="269" t="s">
        <v>5567</v>
      </c>
      <c r="F2454" s="271" t="s">
        <v>5817</v>
      </c>
      <c r="G2454" s="272" t="s">
        <v>33</v>
      </c>
      <c r="H2454" s="273">
        <v>0.06</v>
      </c>
      <c r="I2454" s="274">
        <v>12.28</v>
      </c>
      <c r="J2454" s="275">
        <f>TRUNC(I2454*H2454,2)</f>
        <v>0.73</v>
      </c>
    </row>
    <row r="2455" spans="1:10" ht="26.4" x14ac:dyDescent="0.25">
      <c r="A2455" s="255" t="s">
        <v>7638</v>
      </c>
      <c r="B2455" s="269" t="s">
        <v>5814</v>
      </c>
      <c r="C2455" s="270" t="s">
        <v>7639</v>
      </c>
      <c r="D2455" s="269" t="s">
        <v>5812</v>
      </c>
      <c r="E2455" s="269" t="s">
        <v>1013</v>
      </c>
      <c r="F2455" s="271" t="s">
        <v>5822</v>
      </c>
      <c r="G2455" s="272" t="s">
        <v>358</v>
      </c>
      <c r="H2455" s="273">
        <v>1</v>
      </c>
      <c r="I2455" s="274">
        <v>6.62</v>
      </c>
      <c r="J2455" s="275">
        <f>TRUNC(I2455*H2455,2)</f>
        <v>6.62</v>
      </c>
    </row>
    <row r="2456" spans="1:10" ht="13.8" x14ac:dyDescent="0.25">
      <c r="A2456" s="255" t="s">
        <v>7640</v>
      </c>
      <c r="B2456" s="276"/>
      <c r="C2456" s="276"/>
      <c r="D2456" s="276"/>
      <c r="E2456" s="276"/>
      <c r="F2456" s="276"/>
      <c r="G2456" s="276"/>
      <c r="H2456" s="277" t="s">
        <v>6038</v>
      </c>
      <c r="I2456" s="278">
        <v>0</v>
      </c>
      <c r="J2456" s="279">
        <f>SUM(J2452:J2455)</f>
        <v>8.39</v>
      </c>
    </row>
    <row r="2457" spans="1:10" ht="13.8" x14ac:dyDescent="0.25">
      <c r="A2457" s="255" t="s">
        <v>7641</v>
      </c>
      <c r="B2457" s="262"/>
      <c r="C2457" s="262"/>
      <c r="D2457" s="262"/>
      <c r="E2457" s="262"/>
      <c r="F2457" s="262"/>
      <c r="G2457" s="262"/>
      <c r="H2457" s="262"/>
      <c r="I2457" s="280"/>
      <c r="J2457" s="262"/>
    </row>
    <row r="2458" spans="1:10" ht="13.8" x14ac:dyDescent="0.25">
      <c r="A2458" s="255" t="s">
        <v>7642</v>
      </c>
      <c r="B2458" s="256" t="s">
        <v>7643</v>
      </c>
      <c r="C2458" s="257" t="s">
        <v>5802</v>
      </c>
      <c r="D2458" s="256" t="s">
        <v>5803</v>
      </c>
      <c r="E2458" s="256" t="s">
        <v>5804</v>
      </c>
      <c r="F2458" s="258" t="s">
        <v>5805</v>
      </c>
      <c r="G2458" s="259" t="s">
        <v>5806</v>
      </c>
      <c r="H2458" s="257" t="s">
        <v>5807</v>
      </c>
      <c r="I2458" s="260" t="s">
        <v>5808</v>
      </c>
      <c r="J2458" s="257" t="s">
        <v>5809</v>
      </c>
    </row>
    <row r="2459" spans="1:10" ht="26.4" x14ac:dyDescent="0.25">
      <c r="A2459" s="255" t="s">
        <v>7644</v>
      </c>
      <c r="B2459" s="262" t="s">
        <v>5810</v>
      </c>
      <c r="C2459" s="263" t="s">
        <v>7645</v>
      </c>
      <c r="D2459" s="262" t="s">
        <v>5812</v>
      </c>
      <c r="E2459" s="262" t="s">
        <v>1015</v>
      </c>
      <c r="F2459" s="264">
        <v>7</v>
      </c>
      <c r="G2459" s="265" t="s">
        <v>358</v>
      </c>
      <c r="H2459" s="266">
        <v>1</v>
      </c>
      <c r="I2459" s="267"/>
      <c r="J2459" s="268"/>
    </row>
    <row r="2460" spans="1:10" ht="26.4" x14ac:dyDescent="0.25">
      <c r="A2460" s="255" t="s">
        <v>7646</v>
      </c>
      <c r="B2460" s="269" t="s">
        <v>5814</v>
      </c>
      <c r="C2460" s="270" t="s">
        <v>5854</v>
      </c>
      <c r="D2460" s="269" t="s">
        <v>5812</v>
      </c>
      <c r="E2460" s="269" t="s">
        <v>5567</v>
      </c>
      <c r="F2460" s="271" t="s">
        <v>5817</v>
      </c>
      <c r="G2460" s="272" t="s">
        <v>33</v>
      </c>
      <c r="H2460" s="273">
        <v>0.16179183673469288</v>
      </c>
      <c r="I2460" s="274">
        <v>12.28</v>
      </c>
      <c r="J2460" s="275">
        <f>TRUNC(I2460*H2460,2)</f>
        <v>1.98</v>
      </c>
    </row>
    <row r="2461" spans="1:10" ht="26.4" x14ac:dyDescent="0.25">
      <c r="A2461" s="255" t="s">
        <v>7647</v>
      </c>
      <c r="B2461" s="269" t="s">
        <v>5814</v>
      </c>
      <c r="C2461" s="270" t="s">
        <v>5834</v>
      </c>
      <c r="D2461" s="269" t="s">
        <v>5812</v>
      </c>
      <c r="E2461" s="269" t="s">
        <v>5613</v>
      </c>
      <c r="F2461" s="271" t="s">
        <v>5817</v>
      </c>
      <c r="G2461" s="272" t="s">
        <v>33</v>
      </c>
      <c r="H2461" s="273">
        <v>0.18</v>
      </c>
      <c r="I2461" s="274">
        <v>18.62</v>
      </c>
      <c r="J2461" s="275">
        <f>TRUNC(I2461*H2461,2)</f>
        <v>3.35</v>
      </c>
    </row>
    <row r="2462" spans="1:10" ht="26.4" x14ac:dyDescent="0.25">
      <c r="A2462" s="255" t="s">
        <v>7648</v>
      </c>
      <c r="B2462" s="269" t="s">
        <v>5814</v>
      </c>
      <c r="C2462" s="270" t="s">
        <v>7649</v>
      </c>
      <c r="D2462" s="269" t="s">
        <v>5812</v>
      </c>
      <c r="E2462" s="269" t="s">
        <v>1015</v>
      </c>
      <c r="F2462" s="271" t="s">
        <v>5822</v>
      </c>
      <c r="G2462" s="272" t="s">
        <v>358</v>
      </c>
      <c r="H2462" s="273">
        <v>1</v>
      </c>
      <c r="I2462" s="274">
        <v>11.34</v>
      </c>
      <c r="J2462" s="275">
        <f>TRUNC(I2462*H2462,2)</f>
        <v>11.34</v>
      </c>
    </row>
    <row r="2463" spans="1:10" ht="13.8" x14ac:dyDescent="0.25">
      <c r="A2463" s="255" t="s">
        <v>7650</v>
      </c>
      <c r="B2463" s="276"/>
      <c r="C2463" s="276"/>
      <c r="D2463" s="276"/>
      <c r="E2463" s="276"/>
      <c r="F2463" s="276"/>
      <c r="G2463" s="276"/>
      <c r="H2463" s="277" t="s">
        <v>6038</v>
      </c>
      <c r="I2463" s="278">
        <v>0</v>
      </c>
      <c r="J2463" s="279">
        <f>SUM(J2459:J2462)</f>
        <v>16.670000000000002</v>
      </c>
    </row>
    <row r="2464" spans="1:10" ht="13.8" x14ac:dyDescent="0.25">
      <c r="A2464" s="255" t="s">
        <v>7651</v>
      </c>
      <c r="B2464" s="262"/>
      <c r="C2464" s="262"/>
      <c r="D2464" s="262"/>
      <c r="E2464" s="262"/>
      <c r="F2464" s="262"/>
      <c r="G2464" s="262"/>
      <c r="H2464" s="262"/>
      <c r="I2464" s="280"/>
      <c r="J2464" s="262"/>
    </row>
    <row r="2465" spans="1:10" ht="13.8" x14ac:dyDescent="0.25">
      <c r="A2465" s="255" t="s">
        <v>7652</v>
      </c>
      <c r="B2465" s="256" t="s">
        <v>7653</v>
      </c>
      <c r="C2465" s="257" t="s">
        <v>5802</v>
      </c>
      <c r="D2465" s="256" t="s">
        <v>5803</v>
      </c>
      <c r="E2465" s="256" t="s">
        <v>5804</v>
      </c>
      <c r="F2465" s="258" t="s">
        <v>5805</v>
      </c>
      <c r="G2465" s="259" t="s">
        <v>5806</v>
      </c>
      <c r="H2465" s="257" t="s">
        <v>5807</v>
      </c>
      <c r="I2465" s="260" t="s">
        <v>5808</v>
      </c>
      <c r="J2465" s="257" t="s">
        <v>5809</v>
      </c>
    </row>
    <row r="2466" spans="1:10" ht="26.4" x14ac:dyDescent="0.25">
      <c r="A2466" s="255" t="s">
        <v>7654</v>
      </c>
      <c r="B2466" s="262" t="s">
        <v>5810</v>
      </c>
      <c r="C2466" s="263" t="s">
        <v>7655</v>
      </c>
      <c r="D2466" s="262" t="s">
        <v>5812</v>
      </c>
      <c r="E2466" s="262" t="s">
        <v>1017</v>
      </c>
      <c r="F2466" s="264">
        <v>7</v>
      </c>
      <c r="G2466" s="265" t="s">
        <v>6185</v>
      </c>
      <c r="H2466" s="266">
        <v>1</v>
      </c>
      <c r="I2466" s="267"/>
      <c r="J2466" s="268"/>
    </row>
    <row r="2467" spans="1:10" ht="26.4" x14ac:dyDescent="0.25">
      <c r="A2467" s="255" t="s">
        <v>7656</v>
      </c>
      <c r="B2467" s="269" t="s">
        <v>5814</v>
      </c>
      <c r="C2467" s="270" t="s">
        <v>5854</v>
      </c>
      <c r="D2467" s="269" t="s">
        <v>5812</v>
      </c>
      <c r="E2467" s="269" t="s">
        <v>5567</v>
      </c>
      <c r="F2467" s="271" t="s">
        <v>5817</v>
      </c>
      <c r="G2467" s="272" t="s">
        <v>33</v>
      </c>
      <c r="H2467" s="273">
        <v>0.43</v>
      </c>
      <c r="I2467" s="274">
        <v>12.28</v>
      </c>
      <c r="J2467" s="275">
        <f>TRUNC(I2467*H2467,2)</f>
        <v>5.28</v>
      </c>
    </row>
    <row r="2468" spans="1:10" ht="26.4" x14ac:dyDescent="0.25">
      <c r="A2468" s="255" t="s">
        <v>7657</v>
      </c>
      <c r="B2468" s="269" t="s">
        <v>5814</v>
      </c>
      <c r="C2468" s="270" t="s">
        <v>5834</v>
      </c>
      <c r="D2468" s="269" t="s">
        <v>5812</v>
      </c>
      <c r="E2468" s="269" t="s">
        <v>5613</v>
      </c>
      <c r="F2468" s="271" t="s">
        <v>5817</v>
      </c>
      <c r="G2468" s="272" t="s">
        <v>33</v>
      </c>
      <c r="H2468" s="273">
        <v>0.40151250000000166</v>
      </c>
      <c r="I2468" s="274">
        <v>18.62</v>
      </c>
      <c r="J2468" s="275">
        <f>TRUNC(I2468*H2468,2)</f>
        <v>7.47</v>
      </c>
    </row>
    <row r="2469" spans="1:10" ht="26.4" x14ac:dyDescent="0.25">
      <c r="A2469" s="255" t="s">
        <v>7658</v>
      </c>
      <c r="B2469" s="269" t="s">
        <v>5814</v>
      </c>
      <c r="C2469" s="270" t="s">
        <v>7659</v>
      </c>
      <c r="D2469" s="269" t="s">
        <v>5812</v>
      </c>
      <c r="E2469" s="269" t="s">
        <v>1017</v>
      </c>
      <c r="F2469" s="271" t="s">
        <v>5822</v>
      </c>
      <c r="G2469" s="272" t="s">
        <v>5573</v>
      </c>
      <c r="H2469" s="273">
        <v>1</v>
      </c>
      <c r="I2469" s="274">
        <v>27.7</v>
      </c>
      <c r="J2469" s="275">
        <f>TRUNC(I2469*H2469,2)</f>
        <v>27.7</v>
      </c>
    </row>
    <row r="2470" spans="1:10" ht="13.8" x14ac:dyDescent="0.25">
      <c r="A2470" s="255" t="s">
        <v>7660</v>
      </c>
      <c r="B2470" s="276"/>
      <c r="C2470" s="276"/>
      <c r="D2470" s="276"/>
      <c r="E2470" s="276"/>
      <c r="F2470" s="276"/>
      <c r="G2470" s="276"/>
      <c r="H2470" s="277" t="s">
        <v>6038</v>
      </c>
      <c r="I2470" s="278">
        <v>0</v>
      </c>
      <c r="J2470" s="279">
        <f>SUM(J2466:J2469)</f>
        <v>40.450000000000003</v>
      </c>
    </row>
    <row r="2471" spans="1:10" ht="13.8" x14ac:dyDescent="0.25">
      <c r="A2471" s="255" t="s">
        <v>7661</v>
      </c>
      <c r="B2471" s="262"/>
      <c r="C2471" s="262"/>
      <c r="D2471" s="262"/>
      <c r="E2471" s="262"/>
      <c r="F2471" s="262"/>
      <c r="G2471" s="262"/>
      <c r="H2471" s="262"/>
      <c r="I2471" s="280"/>
      <c r="J2471" s="262"/>
    </row>
    <row r="2472" spans="1:10" ht="13.8" x14ac:dyDescent="0.25">
      <c r="A2472" s="255" t="s">
        <v>7662</v>
      </c>
      <c r="B2472" s="256" t="s">
        <v>7663</v>
      </c>
      <c r="C2472" s="257" t="s">
        <v>5802</v>
      </c>
      <c r="D2472" s="256" t="s">
        <v>5803</v>
      </c>
      <c r="E2472" s="256" t="s">
        <v>5804</v>
      </c>
      <c r="F2472" s="258" t="s">
        <v>5805</v>
      </c>
      <c r="G2472" s="259" t="s">
        <v>5806</v>
      </c>
      <c r="H2472" s="257" t="s">
        <v>5807</v>
      </c>
      <c r="I2472" s="260" t="s">
        <v>5808</v>
      </c>
      <c r="J2472" s="257" t="s">
        <v>5809</v>
      </c>
    </row>
    <row r="2473" spans="1:10" ht="26.4" x14ac:dyDescent="0.25">
      <c r="A2473" s="255" t="s">
        <v>7664</v>
      </c>
      <c r="B2473" s="262" t="s">
        <v>5810</v>
      </c>
      <c r="C2473" s="263" t="s">
        <v>7665</v>
      </c>
      <c r="D2473" s="262" t="s">
        <v>5812</v>
      </c>
      <c r="E2473" s="262" t="s">
        <v>1019</v>
      </c>
      <c r="F2473" s="264">
        <v>7</v>
      </c>
      <c r="G2473" s="265" t="s">
        <v>123</v>
      </c>
      <c r="H2473" s="266">
        <v>1</v>
      </c>
      <c r="I2473" s="267"/>
      <c r="J2473" s="268"/>
    </row>
    <row r="2474" spans="1:10" ht="26.4" x14ac:dyDescent="0.25">
      <c r="A2474" s="255" t="s">
        <v>7666</v>
      </c>
      <c r="B2474" s="269" t="s">
        <v>5814</v>
      </c>
      <c r="C2474" s="270" t="s">
        <v>5854</v>
      </c>
      <c r="D2474" s="269" t="s">
        <v>5812</v>
      </c>
      <c r="E2474" s="269" t="s">
        <v>5567</v>
      </c>
      <c r="F2474" s="271" t="s">
        <v>5817</v>
      </c>
      <c r="G2474" s="272" t="s">
        <v>33</v>
      </c>
      <c r="H2474" s="273">
        <v>8.5000000000000006E-2</v>
      </c>
      <c r="I2474" s="274">
        <v>12.28</v>
      </c>
      <c r="J2474" s="275">
        <f>TRUNC(I2474*H2474,2)</f>
        <v>1.04</v>
      </c>
    </row>
    <row r="2475" spans="1:10" ht="26.4" x14ac:dyDescent="0.25">
      <c r="A2475" s="255" t="s">
        <v>7667</v>
      </c>
      <c r="B2475" s="269" t="s">
        <v>5814</v>
      </c>
      <c r="C2475" s="270" t="s">
        <v>5834</v>
      </c>
      <c r="D2475" s="269" t="s">
        <v>5812</v>
      </c>
      <c r="E2475" s="269" t="s">
        <v>5613</v>
      </c>
      <c r="F2475" s="271" t="s">
        <v>5817</v>
      </c>
      <c r="G2475" s="272" t="s">
        <v>33</v>
      </c>
      <c r="H2475" s="273">
        <v>7.9616666666666461E-2</v>
      </c>
      <c r="I2475" s="274">
        <v>18.62</v>
      </c>
      <c r="J2475" s="275">
        <f>TRUNC(I2475*H2475,2)</f>
        <v>1.48</v>
      </c>
    </row>
    <row r="2476" spans="1:10" ht="26.4" x14ac:dyDescent="0.25">
      <c r="A2476" s="255" t="s">
        <v>7668</v>
      </c>
      <c r="B2476" s="269" t="s">
        <v>5814</v>
      </c>
      <c r="C2476" s="270" t="s">
        <v>7669</v>
      </c>
      <c r="D2476" s="269" t="s">
        <v>5812</v>
      </c>
      <c r="E2476" s="269" t="s">
        <v>7670</v>
      </c>
      <c r="F2476" s="271" t="s">
        <v>5822</v>
      </c>
      <c r="G2476" s="272" t="s">
        <v>5587</v>
      </c>
      <c r="H2476" s="273">
        <v>1.02</v>
      </c>
      <c r="I2476" s="274">
        <v>7.21</v>
      </c>
      <c r="J2476" s="275">
        <f>TRUNC(I2476*H2476,2)</f>
        <v>7.35</v>
      </c>
    </row>
    <row r="2477" spans="1:10" ht="13.8" x14ac:dyDescent="0.25">
      <c r="A2477" s="255" t="s">
        <v>7671</v>
      </c>
      <c r="B2477" s="276"/>
      <c r="C2477" s="276"/>
      <c r="D2477" s="276"/>
      <c r="E2477" s="276"/>
      <c r="F2477" s="276"/>
      <c r="G2477" s="276"/>
      <c r="H2477" s="277" t="s">
        <v>6038</v>
      </c>
      <c r="I2477" s="278">
        <v>0</v>
      </c>
      <c r="J2477" s="279">
        <f>SUM(J2473:J2476)</f>
        <v>9.8699999999999992</v>
      </c>
    </row>
    <row r="2478" spans="1:10" ht="13.8" x14ac:dyDescent="0.25">
      <c r="A2478" s="255" t="s">
        <v>7672</v>
      </c>
      <c r="B2478" s="262"/>
      <c r="C2478" s="262"/>
      <c r="D2478" s="262"/>
      <c r="E2478" s="262"/>
      <c r="F2478" s="262"/>
      <c r="G2478" s="262"/>
      <c r="H2478" s="262"/>
      <c r="I2478" s="280"/>
      <c r="J2478" s="262"/>
    </row>
    <row r="2479" spans="1:10" ht="13.8" x14ac:dyDescent="0.25">
      <c r="A2479" s="255" t="s">
        <v>7673</v>
      </c>
      <c r="B2479" s="256" t="s">
        <v>7674</v>
      </c>
      <c r="C2479" s="257" t="s">
        <v>5802</v>
      </c>
      <c r="D2479" s="256" t="s">
        <v>5803</v>
      </c>
      <c r="E2479" s="256" t="s">
        <v>5804</v>
      </c>
      <c r="F2479" s="258" t="s">
        <v>5805</v>
      </c>
      <c r="G2479" s="259" t="s">
        <v>5806</v>
      </c>
      <c r="H2479" s="257" t="s">
        <v>5807</v>
      </c>
      <c r="I2479" s="260" t="s">
        <v>5808</v>
      </c>
      <c r="J2479" s="257" t="s">
        <v>5809</v>
      </c>
    </row>
    <row r="2480" spans="1:10" ht="26.4" x14ac:dyDescent="0.25">
      <c r="A2480" s="255" t="s">
        <v>7675</v>
      </c>
      <c r="B2480" s="262" t="s">
        <v>5810</v>
      </c>
      <c r="C2480" s="263" t="s">
        <v>7676</v>
      </c>
      <c r="D2480" s="262" t="s">
        <v>5812</v>
      </c>
      <c r="E2480" s="262" t="s">
        <v>1021</v>
      </c>
      <c r="F2480" s="264">
        <v>7</v>
      </c>
      <c r="G2480" s="265" t="s">
        <v>123</v>
      </c>
      <c r="H2480" s="266">
        <v>1</v>
      </c>
      <c r="I2480" s="267"/>
      <c r="J2480" s="268"/>
    </row>
    <row r="2481" spans="1:10" ht="26.4" x14ac:dyDescent="0.25">
      <c r="A2481" s="255" t="s">
        <v>7677</v>
      </c>
      <c r="B2481" s="269" t="s">
        <v>5814</v>
      </c>
      <c r="C2481" s="270" t="s">
        <v>5834</v>
      </c>
      <c r="D2481" s="269" t="s">
        <v>5812</v>
      </c>
      <c r="E2481" s="269" t="s">
        <v>5613</v>
      </c>
      <c r="F2481" s="271" t="s">
        <v>5817</v>
      </c>
      <c r="G2481" s="272" t="s">
        <v>33</v>
      </c>
      <c r="H2481" s="273">
        <v>6.5000000000000002E-2</v>
      </c>
      <c r="I2481" s="274">
        <v>18.62</v>
      </c>
      <c r="J2481" s="275">
        <f>TRUNC(I2481*H2481,2)</f>
        <v>1.21</v>
      </c>
    </row>
    <row r="2482" spans="1:10" ht="26.4" x14ac:dyDescent="0.25">
      <c r="A2482" s="255" t="s">
        <v>7678</v>
      </c>
      <c r="B2482" s="269" t="s">
        <v>5814</v>
      </c>
      <c r="C2482" s="270" t="s">
        <v>5854</v>
      </c>
      <c r="D2482" s="269" t="s">
        <v>5812</v>
      </c>
      <c r="E2482" s="269" t="s">
        <v>5567</v>
      </c>
      <c r="F2482" s="271" t="s">
        <v>5817</v>
      </c>
      <c r="G2482" s="272" t="s">
        <v>33</v>
      </c>
      <c r="H2482" s="273">
        <v>5.9019999999999871E-2</v>
      </c>
      <c r="I2482" s="274">
        <v>12.28</v>
      </c>
      <c r="J2482" s="275">
        <f>TRUNC(I2482*H2482,2)</f>
        <v>0.72</v>
      </c>
    </row>
    <row r="2483" spans="1:10" ht="26.4" x14ac:dyDescent="0.25">
      <c r="A2483" s="255" t="s">
        <v>7679</v>
      </c>
      <c r="B2483" s="269" t="s">
        <v>5814</v>
      </c>
      <c r="C2483" s="270" t="s">
        <v>7680</v>
      </c>
      <c r="D2483" s="269" t="s">
        <v>5812</v>
      </c>
      <c r="E2483" s="269" t="s">
        <v>7681</v>
      </c>
      <c r="F2483" s="271" t="s">
        <v>5822</v>
      </c>
      <c r="G2483" s="272" t="s">
        <v>5587</v>
      </c>
      <c r="H2483" s="273">
        <v>1.02</v>
      </c>
      <c r="I2483" s="274">
        <v>2.42</v>
      </c>
      <c r="J2483" s="275">
        <f>TRUNC(I2483*H2483,2)</f>
        <v>2.46</v>
      </c>
    </row>
    <row r="2484" spans="1:10" ht="13.8" x14ac:dyDescent="0.25">
      <c r="A2484" s="255" t="s">
        <v>7682</v>
      </c>
      <c r="B2484" s="276"/>
      <c r="C2484" s="276"/>
      <c r="D2484" s="276"/>
      <c r="E2484" s="276"/>
      <c r="F2484" s="276"/>
      <c r="G2484" s="276"/>
      <c r="H2484" s="277" t="s">
        <v>6038</v>
      </c>
      <c r="I2484" s="278">
        <v>0</v>
      </c>
      <c r="J2484" s="279">
        <f>SUM(J2480:J2483)</f>
        <v>4.3899999999999997</v>
      </c>
    </row>
    <row r="2485" spans="1:10" ht="13.8" x14ac:dyDescent="0.25">
      <c r="A2485" s="255" t="s">
        <v>7683</v>
      </c>
      <c r="B2485" s="262"/>
      <c r="C2485" s="262"/>
      <c r="D2485" s="262"/>
      <c r="E2485" s="262"/>
      <c r="F2485" s="262"/>
      <c r="G2485" s="262"/>
      <c r="H2485" s="262"/>
      <c r="I2485" s="280"/>
      <c r="J2485" s="262"/>
    </row>
    <row r="2486" spans="1:10" ht="13.8" x14ac:dyDescent="0.25">
      <c r="A2486" s="255" t="s">
        <v>7684</v>
      </c>
      <c r="B2486" s="256" t="s">
        <v>7685</v>
      </c>
      <c r="C2486" s="257" t="s">
        <v>5802</v>
      </c>
      <c r="D2486" s="256" t="s">
        <v>5803</v>
      </c>
      <c r="E2486" s="256" t="s">
        <v>5804</v>
      </c>
      <c r="F2486" s="258" t="s">
        <v>5805</v>
      </c>
      <c r="G2486" s="259" t="s">
        <v>5806</v>
      </c>
      <c r="H2486" s="257" t="s">
        <v>5807</v>
      </c>
      <c r="I2486" s="260" t="s">
        <v>5808</v>
      </c>
      <c r="J2486" s="257" t="s">
        <v>5809</v>
      </c>
    </row>
    <row r="2487" spans="1:10" ht="26.4" x14ac:dyDescent="0.25">
      <c r="A2487" s="255" t="s">
        <v>7686</v>
      </c>
      <c r="B2487" s="262" t="s">
        <v>5810</v>
      </c>
      <c r="C2487" s="263" t="s">
        <v>7687</v>
      </c>
      <c r="D2487" s="262" t="s">
        <v>5812</v>
      </c>
      <c r="E2487" s="262" t="s">
        <v>1024</v>
      </c>
      <c r="F2487" s="264">
        <v>7</v>
      </c>
      <c r="G2487" s="265" t="s">
        <v>6185</v>
      </c>
      <c r="H2487" s="266">
        <v>1</v>
      </c>
      <c r="I2487" s="267"/>
      <c r="J2487" s="268"/>
    </row>
    <row r="2488" spans="1:10" ht="26.4" x14ac:dyDescent="0.25">
      <c r="A2488" s="255" t="s">
        <v>7688</v>
      </c>
      <c r="B2488" s="269" t="s">
        <v>5814</v>
      </c>
      <c r="C2488" s="270" t="s">
        <v>5854</v>
      </c>
      <c r="D2488" s="269" t="s">
        <v>5812</v>
      </c>
      <c r="E2488" s="269" t="s">
        <v>5567</v>
      </c>
      <c r="F2488" s="271" t="s">
        <v>5817</v>
      </c>
      <c r="G2488" s="272" t="s">
        <v>33</v>
      </c>
      <c r="H2488" s="273">
        <v>2</v>
      </c>
      <c r="I2488" s="274">
        <v>12.28</v>
      </c>
      <c r="J2488" s="275">
        <f>TRUNC(I2488*H2488,2)</f>
        <v>24.56</v>
      </c>
    </row>
    <row r="2489" spans="1:10" ht="26.4" x14ac:dyDescent="0.25">
      <c r="A2489" s="255" t="s">
        <v>7689</v>
      </c>
      <c r="B2489" s="269" t="s">
        <v>5814</v>
      </c>
      <c r="C2489" s="270" t="s">
        <v>5834</v>
      </c>
      <c r="D2489" s="269" t="s">
        <v>5812</v>
      </c>
      <c r="E2489" s="269" t="s">
        <v>5613</v>
      </c>
      <c r="F2489" s="271" t="s">
        <v>5817</v>
      </c>
      <c r="G2489" s="272" t="s">
        <v>33</v>
      </c>
      <c r="H2489" s="273">
        <v>1.8661750995847104</v>
      </c>
      <c r="I2489" s="274">
        <v>18.62</v>
      </c>
      <c r="J2489" s="275">
        <f>TRUNC(I2489*H2489,2)</f>
        <v>34.74</v>
      </c>
    </row>
    <row r="2490" spans="1:10" ht="26.4" x14ac:dyDescent="0.25">
      <c r="A2490" s="255" t="s">
        <v>7690</v>
      </c>
      <c r="B2490" s="269" t="s">
        <v>5814</v>
      </c>
      <c r="C2490" s="270" t="s">
        <v>7691</v>
      </c>
      <c r="D2490" s="269" t="s">
        <v>5812</v>
      </c>
      <c r="E2490" s="269" t="s">
        <v>7692</v>
      </c>
      <c r="F2490" s="271" t="s">
        <v>5822</v>
      </c>
      <c r="G2490" s="272" t="s">
        <v>5573</v>
      </c>
      <c r="H2490" s="273">
        <v>1</v>
      </c>
      <c r="I2490" s="274">
        <v>96.57</v>
      </c>
      <c r="J2490" s="275">
        <f>TRUNC(I2490*H2490,2)</f>
        <v>96.57</v>
      </c>
    </row>
    <row r="2491" spans="1:10" ht="13.8" x14ac:dyDescent="0.25">
      <c r="A2491" s="255" t="s">
        <v>7693</v>
      </c>
      <c r="B2491" s="276"/>
      <c r="C2491" s="276"/>
      <c r="D2491" s="276"/>
      <c r="E2491" s="276"/>
      <c r="F2491" s="276"/>
      <c r="G2491" s="276"/>
      <c r="H2491" s="277" t="s">
        <v>6038</v>
      </c>
      <c r="I2491" s="278">
        <v>0</v>
      </c>
      <c r="J2491" s="279">
        <f>SUM(J2487:J2490)</f>
        <v>155.87</v>
      </c>
    </row>
    <row r="2492" spans="1:10" ht="13.8" x14ac:dyDescent="0.25">
      <c r="A2492" s="255" t="s">
        <v>7694</v>
      </c>
      <c r="B2492" s="262"/>
      <c r="C2492" s="262"/>
      <c r="D2492" s="262"/>
      <c r="E2492" s="262"/>
      <c r="F2492" s="262"/>
      <c r="G2492" s="262"/>
      <c r="H2492" s="262"/>
      <c r="I2492" s="280"/>
      <c r="J2492" s="262"/>
    </row>
    <row r="2493" spans="1:10" ht="13.8" x14ac:dyDescent="0.25">
      <c r="A2493" s="255" t="s">
        <v>7695</v>
      </c>
      <c r="B2493" s="256" t="s">
        <v>7696</v>
      </c>
      <c r="C2493" s="257" t="s">
        <v>5802</v>
      </c>
      <c r="D2493" s="256" t="s">
        <v>5803</v>
      </c>
      <c r="E2493" s="256" t="s">
        <v>5804</v>
      </c>
      <c r="F2493" s="258" t="s">
        <v>5805</v>
      </c>
      <c r="G2493" s="259" t="s">
        <v>5806</v>
      </c>
      <c r="H2493" s="257" t="s">
        <v>5807</v>
      </c>
      <c r="I2493" s="260" t="s">
        <v>5808</v>
      </c>
      <c r="J2493" s="257" t="s">
        <v>5809</v>
      </c>
    </row>
    <row r="2494" spans="1:10" ht="26.4" x14ac:dyDescent="0.25">
      <c r="A2494" s="255" t="s">
        <v>7697</v>
      </c>
      <c r="B2494" s="262" t="s">
        <v>5810</v>
      </c>
      <c r="C2494" s="263" t="s">
        <v>7698</v>
      </c>
      <c r="D2494" s="262" t="s">
        <v>5812</v>
      </c>
      <c r="E2494" s="262" t="s">
        <v>1032</v>
      </c>
      <c r="F2494" s="264">
        <v>7</v>
      </c>
      <c r="G2494" s="265" t="s">
        <v>6185</v>
      </c>
      <c r="H2494" s="266">
        <v>1</v>
      </c>
      <c r="I2494" s="267"/>
      <c r="J2494" s="268"/>
    </row>
    <row r="2495" spans="1:10" ht="26.4" x14ac:dyDescent="0.25">
      <c r="A2495" s="255" t="s">
        <v>7699</v>
      </c>
      <c r="B2495" s="269" t="s">
        <v>5814</v>
      </c>
      <c r="C2495" s="270" t="s">
        <v>5834</v>
      </c>
      <c r="D2495" s="269" t="s">
        <v>5812</v>
      </c>
      <c r="E2495" s="269" t="s">
        <v>5613</v>
      </c>
      <c r="F2495" s="271" t="s">
        <v>5817</v>
      </c>
      <c r="G2495" s="272" t="s">
        <v>33</v>
      </c>
      <c r="H2495" s="273">
        <v>1.8661750995847104</v>
      </c>
      <c r="I2495" s="274">
        <v>18.62</v>
      </c>
      <c r="J2495" s="275">
        <f>TRUNC(I2495*H2495,2)</f>
        <v>34.74</v>
      </c>
    </row>
    <row r="2496" spans="1:10" ht="26.4" x14ac:dyDescent="0.25">
      <c r="A2496" s="255" t="s">
        <v>7700</v>
      </c>
      <c r="B2496" s="269" t="s">
        <v>5814</v>
      </c>
      <c r="C2496" s="270" t="s">
        <v>5854</v>
      </c>
      <c r="D2496" s="269" t="s">
        <v>5812</v>
      </c>
      <c r="E2496" s="269" t="s">
        <v>5567</v>
      </c>
      <c r="F2496" s="271" t="s">
        <v>5817</v>
      </c>
      <c r="G2496" s="272" t="s">
        <v>33</v>
      </c>
      <c r="H2496" s="273">
        <v>2</v>
      </c>
      <c r="I2496" s="274">
        <v>12.28</v>
      </c>
      <c r="J2496" s="275">
        <f>TRUNC(I2496*H2496,2)</f>
        <v>24.56</v>
      </c>
    </row>
    <row r="2497" spans="1:10" ht="26.4" x14ac:dyDescent="0.25">
      <c r="A2497" s="255" t="s">
        <v>7701</v>
      </c>
      <c r="B2497" s="269" t="s">
        <v>5814</v>
      </c>
      <c r="C2497" s="270" t="s">
        <v>7702</v>
      </c>
      <c r="D2497" s="269" t="s">
        <v>5812</v>
      </c>
      <c r="E2497" s="269" t="s">
        <v>7703</v>
      </c>
      <c r="F2497" s="271" t="s">
        <v>5822</v>
      </c>
      <c r="G2497" s="272" t="s">
        <v>5573</v>
      </c>
      <c r="H2497" s="273">
        <v>1</v>
      </c>
      <c r="I2497" s="274">
        <v>141.13999999999999</v>
      </c>
      <c r="J2497" s="275">
        <f>TRUNC(I2497*H2497,2)</f>
        <v>141.13999999999999</v>
      </c>
    </row>
    <row r="2498" spans="1:10" ht="13.8" x14ac:dyDescent="0.25">
      <c r="A2498" s="255" t="s">
        <v>7704</v>
      </c>
      <c r="B2498" s="276"/>
      <c r="C2498" s="276"/>
      <c r="D2498" s="276"/>
      <c r="E2498" s="276"/>
      <c r="F2498" s="276"/>
      <c r="G2498" s="276"/>
      <c r="H2498" s="277" t="s">
        <v>6038</v>
      </c>
      <c r="I2498" s="278">
        <v>0</v>
      </c>
      <c r="J2498" s="279">
        <f>SUM(J2494:J2497)</f>
        <v>200.44</v>
      </c>
    </row>
    <row r="2499" spans="1:10" ht="13.8" x14ac:dyDescent="0.25">
      <c r="A2499" s="255" t="s">
        <v>7705</v>
      </c>
      <c r="B2499" s="262"/>
      <c r="C2499" s="262"/>
      <c r="D2499" s="262"/>
      <c r="E2499" s="262"/>
      <c r="F2499" s="262"/>
      <c r="G2499" s="262"/>
      <c r="H2499" s="262"/>
      <c r="I2499" s="280"/>
      <c r="J2499" s="262"/>
    </row>
    <row r="2500" spans="1:10" ht="13.8" x14ac:dyDescent="0.25">
      <c r="A2500" s="255" t="s">
        <v>7706</v>
      </c>
      <c r="B2500" s="256" t="s">
        <v>7707</v>
      </c>
      <c r="C2500" s="257" t="s">
        <v>5802</v>
      </c>
      <c r="D2500" s="256" t="s">
        <v>5803</v>
      </c>
      <c r="E2500" s="256" t="s">
        <v>5804</v>
      </c>
      <c r="F2500" s="258" t="s">
        <v>5805</v>
      </c>
      <c r="G2500" s="259" t="s">
        <v>5806</v>
      </c>
      <c r="H2500" s="257" t="s">
        <v>5807</v>
      </c>
      <c r="I2500" s="260" t="s">
        <v>5808</v>
      </c>
      <c r="J2500" s="257" t="s">
        <v>5809</v>
      </c>
    </row>
    <row r="2501" spans="1:10" ht="26.4" x14ac:dyDescent="0.25">
      <c r="A2501" s="255" t="s">
        <v>7708</v>
      </c>
      <c r="B2501" s="262" t="s">
        <v>5810</v>
      </c>
      <c r="C2501" s="263" t="s">
        <v>7709</v>
      </c>
      <c r="D2501" s="262" t="s">
        <v>5812</v>
      </c>
      <c r="E2501" s="262" t="s">
        <v>1034</v>
      </c>
      <c r="F2501" s="264">
        <v>7</v>
      </c>
      <c r="G2501" s="265" t="s">
        <v>6185</v>
      </c>
      <c r="H2501" s="266">
        <v>1</v>
      </c>
      <c r="I2501" s="267"/>
      <c r="J2501" s="268"/>
    </row>
    <row r="2502" spans="1:10" ht="26.4" x14ac:dyDescent="0.25">
      <c r="A2502" s="255" t="s">
        <v>7710</v>
      </c>
      <c r="B2502" s="269" t="s">
        <v>5814</v>
      </c>
      <c r="C2502" s="270" t="s">
        <v>5834</v>
      </c>
      <c r="D2502" s="269" t="s">
        <v>5812</v>
      </c>
      <c r="E2502" s="269" t="s">
        <v>5613</v>
      </c>
      <c r="F2502" s="271" t="s">
        <v>5817</v>
      </c>
      <c r="G2502" s="272" t="s">
        <v>33</v>
      </c>
      <c r="H2502" s="273">
        <v>1.8661750995847108</v>
      </c>
      <c r="I2502" s="274">
        <v>18.62</v>
      </c>
      <c r="J2502" s="275">
        <f>TRUNC(I2502*H2502,2)</f>
        <v>34.74</v>
      </c>
    </row>
    <row r="2503" spans="1:10" ht="26.4" x14ac:dyDescent="0.25">
      <c r="A2503" s="255" t="s">
        <v>7711</v>
      </c>
      <c r="B2503" s="269" t="s">
        <v>5814</v>
      </c>
      <c r="C2503" s="270" t="s">
        <v>5854</v>
      </c>
      <c r="D2503" s="269" t="s">
        <v>5812</v>
      </c>
      <c r="E2503" s="269" t="s">
        <v>5567</v>
      </c>
      <c r="F2503" s="271" t="s">
        <v>5817</v>
      </c>
      <c r="G2503" s="272" t="s">
        <v>33</v>
      </c>
      <c r="H2503" s="273">
        <v>2</v>
      </c>
      <c r="I2503" s="274">
        <v>12.28</v>
      </c>
      <c r="J2503" s="275">
        <f>TRUNC(I2503*H2503,2)</f>
        <v>24.56</v>
      </c>
    </row>
    <row r="2504" spans="1:10" ht="26.4" x14ac:dyDescent="0.25">
      <c r="A2504" s="255" t="s">
        <v>7712</v>
      </c>
      <c r="B2504" s="269" t="s">
        <v>5814</v>
      </c>
      <c r="C2504" s="270" t="s">
        <v>7713</v>
      </c>
      <c r="D2504" s="269" t="s">
        <v>5812</v>
      </c>
      <c r="E2504" s="269" t="s">
        <v>7714</v>
      </c>
      <c r="F2504" s="271" t="s">
        <v>5822</v>
      </c>
      <c r="G2504" s="272" t="s">
        <v>5573</v>
      </c>
      <c r="H2504" s="273">
        <v>1</v>
      </c>
      <c r="I2504" s="274">
        <v>212.43</v>
      </c>
      <c r="J2504" s="275">
        <f>TRUNC(I2504*H2504,2)</f>
        <v>212.43</v>
      </c>
    </row>
    <row r="2505" spans="1:10" ht="13.8" x14ac:dyDescent="0.25">
      <c r="A2505" s="255" t="s">
        <v>7715</v>
      </c>
      <c r="B2505" s="276"/>
      <c r="C2505" s="276"/>
      <c r="D2505" s="276"/>
      <c r="E2505" s="276"/>
      <c r="F2505" s="276"/>
      <c r="G2505" s="276"/>
      <c r="H2505" s="277" t="s">
        <v>6038</v>
      </c>
      <c r="I2505" s="278">
        <v>0</v>
      </c>
      <c r="J2505" s="279">
        <f>SUM(J2501:J2504)</f>
        <v>271.73</v>
      </c>
    </row>
    <row r="2506" spans="1:10" ht="13.8" x14ac:dyDescent="0.25">
      <c r="A2506" s="255" t="s">
        <v>7716</v>
      </c>
      <c r="B2506" s="262"/>
      <c r="C2506" s="262"/>
      <c r="D2506" s="262"/>
      <c r="E2506" s="262"/>
      <c r="F2506" s="262"/>
      <c r="G2506" s="262"/>
      <c r="H2506" s="262"/>
      <c r="I2506" s="280"/>
      <c r="J2506" s="262"/>
    </row>
    <row r="2507" spans="1:10" ht="13.8" x14ac:dyDescent="0.25">
      <c r="A2507" s="255" t="s">
        <v>7717</v>
      </c>
      <c r="B2507" s="256" t="s">
        <v>7718</v>
      </c>
      <c r="C2507" s="257" t="s">
        <v>5802</v>
      </c>
      <c r="D2507" s="256" t="s">
        <v>5803</v>
      </c>
      <c r="E2507" s="256" t="s">
        <v>5804</v>
      </c>
      <c r="F2507" s="258" t="s">
        <v>5805</v>
      </c>
      <c r="G2507" s="259" t="s">
        <v>5806</v>
      </c>
      <c r="H2507" s="257" t="s">
        <v>5807</v>
      </c>
      <c r="I2507" s="260" t="s">
        <v>5808</v>
      </c>
      <c r="J2507" s="257" t="s">
        <v>5809</v>
      </c>
    </row>
    <row r="2508" spans="1:10" ht="26.4" x14ac:dyDescent="0.25">
      <c r="A2508" s="255" t="s">
        <v>7719</v>
      </c>
      <c r="B2508" s="262" t="s">
        <v>5810</v>
      </c>
      <c r="C2508" s="263" t="s">
        <v>7720</v>
      </c>
      <c r="D2508" s="262" t="s">
        <v>5812</v>
      </c>
      <c r="E2508" s="262" t="s">
        <v>1036</v>
      </c>
      <c r="F2508" s="264">
        <v>7</v>
      </c>
      <c r="G2508" s="265" t="s">
        <v>6185</v>
      </c>
      <c r="H2508" s="266">
        <v>1</v>
      </c>
      <c r="I2508" s="267"/>
      <c r="J2508" s="268"/>
    </row>
    <row r="2509" spans="1:10" ht="26.4" x14ac:dyDescent="0.25">
      <c r="A2509" s="255" t="s">
        <v>7721</v>
      </c>
      <c r="B2509" s="269" t="s">
        <v>5814</v>
      </c>
      <c r="C2509" s="270" t="s">
        <v>5854</v>
      </c>
      <c r="D2509" s="269" t="s">
        <v>5812</v>
      </c>
      <c r="E2509" s="269" t="s">
        <v>5567</v>
      </c>
      <c r="F2509" s="271" t="s">
        <v>5817</v>
      </c>
      <c r="G2509" s="272" t="s">
        <v>33</v>
      </c>
      <c r="H2509" s="273">
        <v>0.15</v>
      </c>
      <c r="I2509" s="274">
        <v>12.28</v>
      </c>
      <c r="J2509" s="275">
        <f>TRUNC(I2509*H2509,2)</f>
        <v>1.84</v>
      </c>
    </row>
    <row r="2510" spans="1:10" ht="26.4" x14ac:dyDescent="0.25">
      <c r="A2510" s="255" t="s">
        <v>7722</v>
      </c>
      <c r="B2510" s="269" t="s">
        <v>5814</v>
      </c>
      <c r="C2510" s="270" t="s">
        <v>5834</v>
      </c>
      <c r="D2510" s="269" t="s">
        <v>5812</v>
      </c>
      <c r="E2510" s="269" t="s">
        <v>5613</v>
      </c>
      <c r="F2510" s="271" t="s">
        <v>5817</v>
      </c>
      <c r="G2510" s="272" t="s">
        <v>33</v>
      </c>
      <c r="H2510" s="273">
        <v>0.14046428571428554</v>
      </c>
      <c r="I2510" s="274">
        <v>18.62</v>
      </c>
      <c r="J2510" s="275">
        <f>TRUNC(I2510*H2510,2)</f>
        <v>2.61</v>
      </c>
    </row>
    <row r="2511" spans="1:10" ht="26.4" x14ac:dyDescent="0.25">
      <c r="A2511" s="255" t="s">
        <v>7723</v>
      </c>
      <c r="B2511" s="269" t="s">
        <v>5814</v>
      </c>
      <c r="C2511" s="270" t="s">
        <v>5922</v>
      </c>
      <c r="D2511" s="269" t="s">
        <v>5812</v>
      </c>
      <c r="E2511" s="269" t="s">
        <v>5923</v>
      </c>
      <c r="F2511" s="271" t="s">
        <v>5822</v>
      </c>
      <c r="G2511" s="272" t="s">
        <v>5573</v>
      </c>
      <c r="H2511" s="273">
        <v>1</v>
      </c>
      <c r="I2511" s="274">
        <v>2.2200000000000002</v>
      </c>
      <c r="J2511" s="275">
        <f>TRUNC(I2511*H2511,2)</f>
        <v>2.2200000000000002</v>
      </c>
    </row>
    <row r="2512" spans="1:10" ht="13.8" x14ac:dyDescent="0.25">
      <c r="A2512" s="255" t="s">
        <v>7724</v>
      </c>
      <c r="B2512" s="276"/>
      <c r="C2512" s="276"/>
      <c r="D2512" s="276"/>
      <c r="E2512" s="276"/>
      <c r="F2512" s="276"/>
      <c r="G2512" s="276"/>
      <c r="H2512" s="277" t="s">
        <v>6038</v>
      </c>
      <c r="I2512" s="278">
        <v>0</v>
      </c>
      <c r="J2512" s="279">
        <f>SUM(J2508:J2511)</f>
        <v>6.67</v>
      </c>
    </row>
    <row r="2513" spans="1:10" ht="13.8" x14ac:dyDescent="0.25">
      <c r="A2513" s="255" t="s">
        <v>7725</v>
      </c>
      <c r="B2513" s="262"/>
      <c r="C2513" s="262"/>
      <c r="D2513" s="262"/>
      <c r="E2513" s="262"/>
      <c r="F2513" s="262"/>
      <c r="G2513" s="262"/>
      <c r="H2513" s="262"/>
      <c r="I2513" s="280"/>
      <c r="J2513" s="262"/>
    </row>
    <row r="2514" spans="1:10" ht="13.8" x14ac:dyDescent="0.25">
      <c r="A2514" s="255" t="s">
        <v>7726</v>
      </c>
      <c r="B2514" s="256" t="s">
        <v>7727</v>
      </c>
      <c r="C2514" s="257" t="s">
        <v>5802</v>
      </c>
      <c r="D2514" s="256" t="s">
        <v>5803</v>
      </c>
      <c r="E2514" s="256" t="s">
        <v>5804</v>
      </c>
      <c r="F2514" s="258" t="s">
        <v>5805</v>
      </c>
      <c r="G2514" s="259" t="s">
        <v>5806</v>
      </c>
      <c r="H2514" s="257" t="s">
        <v>5807</v>
      </c>
      <c r="I2514" s="260" t="s">
        <v>5808</v>
      </c>
      <c r="J2514" s="257" t="s">
        <v>5809</v>
      </c>
    </row>
    <row r="2515" spans="1:10" ht="26.4" x14ac:dyDescent="0.25">
      <c r="A2515" s="255" t="s">
        <v>7728</v>
      </c>
      <c r="B2515" s="262" t="s">
        <v>5810</v>
      </c>
      <c r="C2515" s="263" t="s">
        <v>7729</v>
      </c>
      <c r="D2515" s="262" t="s">
        <v>5812</v>
      </c>
      <c r="E2515" s="262" t="s">
        <v>1038</v>
      </c>
      <c r="F2515" s="264">
        <v>7</v>
      </c>
      <c r="G2515" s="265" t="s">
        <v>6185</v>
      </c>
      <c r="H2515" s="266">
        <v>1</v>
      </c>
      <c r="I2515" s="267"/>
      <c r="J2515" s="268"/>
    </row>
    <row r="2516" spans="1:10" ht="26.4" x14ac:dyDescent="0.25">
      <c r="A2516" s="255" t="s">
        <v>7730</v>
      </c>
      <c r="B2516" s="269" t="s">
        <v>5814</v>
      </c>
      <c r="C2516" s="270" t="s">
        <v>5818</v>
      </c>
      <c r="D2516" s="269" t="s">
        <v>5812</v>
      </c>
      <c r="E2516" s="269" t="s">
        <v>5591</v>
      </c>
      <c r="F2516" s="271" t="s">
        <v>5817</v>
      </c>
      <c r="G2516" s="272" t="s">
        <v>33</v>
      </c>
      <c r="H2516" s="273">
        <v>2.29E-2</v>
      </c>
      <c r="I2516" s="274">
        <v>18.62</v>
      </c>
      <c r="J2516" s="275">
        <f>TRUNC(I2516*H2516,2)</f>
        <v>0.42</v>
      </c>
    </row>
    <row r="2517" spans="1:10" ht="26.4" x14ac:dyDescent="0.25">
      <c r="A2517" s="255" t="s">
        <v>7731</v>
      </c>
      <c r="B2517" s="269" t="s">
        <v>5814</v>
      </c>
      <c r="C2517" s="270" t="s">
        <v>5819</v>
      </c>
      <c r="D2517" s="269" t="s">
        <v>5812</v>
      </c>
      <c r="E2517" s="269" t="s">
        <v>5637</v>
      </c>
      <c r="F2517" s="271" t="s">
        <v>5817</v>
      </c>
      <c r="G2517" s="272" t="s">
        <v>33</v>
      </c>
      <c r="H2517" s="273">
        <v>1.11E-2</v>
      </c>
      <c r="I2517" s="274">
        <v>18.91</v>
      </c>
      <c r="J2517" s="275">
        <f>TRUNC(I2517*H2517,2)</f>
        <v>0.2</v>
      </c>
    </row>
    <row r="2518" spans="1:10" ht="26.4" x14ac:dyDescent="0.25">
      <c r="A2518" s="255" t="s">
        <v>7732</v>
      </c>
      <c r="B2518" s="269" t="s">
        <v>5814</v>
      </c>
      <c r="C2518" s="270" t="s">
        <v>6368</v>
      </c>
      <c r="D2518" s="269" t="s">
        <v>5812</v>
      </c>
      <c r="E2518" s="269" t="s">
        <v>5563</v>
      </c>
      <c r="F2518" s="271" t="s">
        <v>5822</v>
      </c>
      <c r="G2518" s="272" t="s">
        <v>5564</v>
      </c>
      <c r="H2518" s="273">
        <v>2.6599999999999999E-2</v>
      </c>
      <c r="I2518" s="274">
        <v>21.13</v>
      </c>
      <c r="J2518" s="275">
        <f>TRUNC(I2518*H2518,2)</f>
        <v>0.56000000000000005</v>
      </c>
    </row>
    <row r="2519" spans="1:10" ht="26.4" x14ac:dyDescent="0.25">
      <c r="A2519" s="255" t="s">
        <v>7733</v>
      </c>
      <c r="B2519" s="269" t="s">
        <v>5814</v>
      </c>
      <c r="C2519" s="270" t="s">
        <v>5823</v>
      </c>
      <c r="D2519" s="269" t="s">
        <v>5812</v>
      </c>
      <c r="E2519" s="269" t="s">
        <v>5685</v>
      </c>
      <c r="F2519" s="271" t="s">
        <v>5822</v>
      </c>
      <c r="G2519" s="272" t="s">
        <v>5824</v>
      </c>
      <c r="H2519" s="273">
        <v>1.4E-2</v>
      </c>
      <c r="I2519" s="274">
        <v>144.93</v>
      </c>
      <c r="J2519" s="275">
        <f>TRUNC(I2519*H2519,2)</f>
        <v>2.02</v>
      </c>
    </row>
    <row r="2520" spans="1:10" ht="26.4" x14ac:dyDescent="0.25">
      <c r="A2520" s="255" t="s">
        <v>7734</v>
      </c>
      <c r="B2520" s="269" t="s">
        <v>5814</v>
      </c>
      <c r="C2520" s="270" t="s">
        <v>5825</v>
      </c>
      <c r="D2520" s="269" t="s">
        <v>5812</v>
      </c>
      <c r="E2520" s="269" t="s">
        <v>5597</v>
      </c>
      <c r="F2520" s="271" t="s">
        <v>5822</v>
      </c>
      <c r="G2520" s="272" t="s">
        <v>5824</v>
      </c>
      <c r="H2520" s="273">
        <v>2.4400000000000002E-2</v>
      </c>
      <c r="I2520" s="274">
        <v>111.96</v>
      </c>
      <c r="J2520" s="275">
        <f>TRUNC(I2520*H2520,2)</f>
        <v>2.73</v>
      </c>
    </row>
    <row r="2521" spans="1:10" ht="26.4" x14ac:dyDescent="0.25">
      <c r="A2521" s="255" t="s">
        <v>7735</v>
      </c>
      <c r="B2521" s="269" t="s">
        <v>5814</v>
      </c>
      <c r="C2521" s="270" t="s">
        <v>6369</v>
      </c>
      <c r="D2521" s="269" t="s">
        <v>5812</v>
      </c>
      <c r="E2521" s="269" t="s">
        <v>5595</v>
      </c>
      <c r="F2521" s="271" t="s">
        <v>5822</v>
      </c>
      <c r="G2521" s="272" t="s">
        <v>5564</v>
      </c>
      <c r="H2521" s="273">
        <v>0.1123</v>
      </c>
      <c r="I2521" s="274">
        <v>6.69</v>
      </c>
      <c r="J2521" s="275">
        <f>TRUNC(I2521*H2521,2)</f>
        <v>0.75</v>
      </c>
    </row>
    <row r="2522" spans="1:10" ht="26.4" x14ac:dyDescent="0.25">
      <c r="A2522" s="255" t="s">
        <v>7736</v>
      </c>
      <c r="B2522" s="269" t="s">
        <v>5814</v>
      </c>
      <c r="C2522" s="270" t="s">
        <v>6370</v>
      </c>
      <c r="D2522" s="269" t="s">
        <v>5812</v>
      </c>
      <c r="E2522" s="269" t="s">
        <v>5593</v>
      </c>
      <c r="F2522" s="271" t="s">
        <v>5822</v>
      </c>
      <c r="G2522" s="272" t="s">
        <v>5564</v>
      </c>
      <c r="H2522" s="273">
        <v>1.3494999999999999</v>
      </c>
      <c r="I2522" s="274">
        <v>9.51</v>
      </c>
      <c r="J2522" s="275">
        <f>TRUNC(I2522*H2522,2)</f>
        <v>12.83</v>
      </c>
    </row>
    <row r="2523" spans="1:10" ht="26.4" x14ac:dyDescent="0.25">
      <c r="A2523" s="255" t="s">
        <v>7737</v>
      </c>
      <c r="B2523" s="269" t="s">
        <v>5814</v>
      </c>
      <c r="C2523" s="270" t="s">
        <v>6371</v>
      </c>
      <c r="D2523" s="269" t="s">
        <v>5812</v>
      </c>
      <c r="E2523" s="269" t="s">
        <v>5580</v>
      </c>
      <c r="F2523" s="271" t="s">
        <v>5822</v>
      </c>
      <c r="G2523" s="272" t="s">
        <v>5824</v>
      </c>
      <c r="H2523" s="273">
        <v>7.1499999999999994E-2</v>
      </c>
      <c r="I2523" s="274">
        <v>145.91</v>
      </c>
      <c r="J2523" s="275">
        <f>TRUNC(I2523*H2523,2)</f>
        <v>10.43</v>
      </c>
    </row>
    <row r="2524" spans="1:10" ht="26.4" x14ac:dyDescent="0.25">
      <c r="A2524" s="255" t="s">
        <v>7738</v>
      </c>
      <c r="B2524" s="269" t="s">
        <v>5814</v>
      </c>
      <c r="C2524" s="270" t="s">
        <v>6443</v>
      </c>
      <c r="D2524" s="269" t="s">
        <v>5812</v>
      </c>
      <c r="E2524" s="269" t="s">
        <v>5598</v>
      </c>
      <c r="F2524" s="271" t="s">
        <v>5822</v>
      </c>
      <c r="G2524" s="272" t="s">
        <v>5564</v>
      </c>
      <c r="H2524" s="273">
        <v>10.703900000000001</v>
      </c>
      <c r="I2524" s="274">
        <v>0.82</v>
      </c>
      <c r="J2524" s="275">
        <f>TRUNC(I2524*H2524,2)</f>
        <v>8.77</v>
      </c>
    </row>
    <row r="2525" spans="1:10" ht="26.4" x14ac:dyDescent="0.25">
      <c r="A2525" s="255" t="s">
        <v>7739</v>
      </c>
      <c r="B2525" s="269" t="s">
        <v>5814</v>
      </c>
      <c r="C2525" s="270" t="s">
        <v>5854</v>
      </c>
      <c r="D2525" s="269" t="s">
        <v>5812</v>
      </c>
      <c r="E2525" s="269" t="s">
        <v>5567</v>
      </c>
      <c r="F2525" s="271" t="s">
        <v>5817</v>
      </c>
      <c r="G2525" s="272" t="s">
        <v>33</v>
      </c>
      <c r="H2525" s="273">
        <v>0.11799999999999999</v>
      </c>
      <c r="I2525" s="274">
        <v>12.28</v>
      </c>
      <c r="J2525" s="275">
        <f>TRUNC(I2525*H2525,2)</f>
        <v>1.44</v>
      </c>
    </row>
    <row r="2526" spans="1:10" ht="26.4" x14ac:dyDescent="0.25">
      <c r="A2526" s="255" t="s">
        <v>7740</v>
      </c>
      <c r="B2526" s="269" t="s">
        <v>5814</v>
      </c>
      <c r="C2526" s="270" t="s">
        <v>6372</v>
      </c>
      <c r="D2526" s="269" t="s">
        <v>5812</v>
      </c>
      <c r="E2526" s="269" t="s">
        <v>5559</v>
      </c>
      <c r="F2526" s="271" t="s">
        <v>5817</v>
      </c>
      <c r="G2526" s="272" t="s">
        <v>33</v>
      </c>
      <c r="H2526" s="273">
        <v>9.4E-2</v>
      </c>
      <c r="I2526" s="274">
        <v>18.62</v>
      </c>
      <c r="J2526" s="275">
        <f>TRUNC(I2526*H2526,2)</f>
        <v>1.75</v>
      </c>
    </row>
    <row r="2527" spans="1:10" ht="26.4" x14ac:dyDescent="0.25">
      <c r="A2527" s="255" t="s">
        <v>7741</v>
      </c>
      <c r="B2527" s="269" t="s">
        <v>5814</v>
      </c>
      <c r="C2527" s="270" t="s">
        <v>5856</v>
      </c>
      <c r="D2527" s="269" t="s">
        <v>5812</v>
      </c>
      <c r="E2527" s="269" t="s">
        <v>5590</v>
      </c>
      <c r="F2527" s="271" t="s">
        <v>5817</v>
      </c>
      <c r="G2527" s="272" t="s">
        <v>33</v>
      </c>
      <c r="H2527" s="273">
        <v>9.4299999999999995E-2</v>
      </c>
      <c r="I2527" s="274">
        <v>13.36</v>
      </c>
      <c r="J2527" s="275">
        <f>TRUNC(I2527*H2527,2)</f>
        <v>1.25</v>
      </c>
    </row>
    <row r="2528" spans="1:10" ht="26.4" x14ac:dyDescent="0.25">
      <c r="A2528" s="255" t="s">
        <v>7742</v>
      </c>
      <c r="B2528" s="269" t="s">
        <v>5814</v>
      </c>
      <c r="C2528" s="270" t="s">
        <v>5858</v>
      </c>
      <c r="D2528" s="269" t="s">
        <v>5812</v>
      </c>
      <c r="E2528" s="269" t="s">
        <v>5596</v>
      </c>
      <c r="F2528" s="271" t="s">
        <v>5822</v>
      </c>
      <c r="G2528" s="272" t="s">
        <v>5824</v>
      </c>
      <c r="H2528" s="273">
        <v>1.72E-2</v>
      </c>
      <c r="I2528" s="274">
        <v>113.9</v>
      </c>
      <c r="J2528" s="275">
        <f>TRUNC(I2528*H2528,2)</f>
        <v>1.95</v>
      </c>
    </row>
    <row r="2529" spans="1:10" ht="26.4" x14ac:dyDescent="0.25">
      <c r="A2529" s="255" t="s">
        <v>7743</v>
      </c>
      <c r="B2529" s="269" t="s">
        <v>5814</v>
      </c>
      <c r="C2529" s="270" t="s">
        <v>6446</v>
      </c>
      <c r="D2529" s="269" t="s">
        <v>5812</v>
      </c>
      <c r="E2529" s="269" t="s">
        <v>5687</v>
      </c>
      <c r="F2529" s="271" t="s">
        <v>5822</v>
      </c>
      <c r="G2529" s="272" t="s">
        <v>5813</v>
      </c>
      <c r="H2529" s="273">
        <v>7.4099999999999999E-2</v>
      </c>
      <c r="I2529" s="274">
        <v>34.43</v>
      </c>
      <c r="J2529" s="275">
        <f>TRUNC(I2529*H2529,2)</f>
        <v>2.5499999999999998</v>
      </c>
    </row>
    <row r="2530" spans="1:10" ht="26.4" x14ac:dyDescent="0.25">
      <c r="A2530" s="255" t="s">
        <v>7744</v>
      </c>
      <c r="B2530" s="269" t="s">
        <v>5814</v>
      </c>
      <c r="C2530" s="270" t="s">
        <v>5861</v>
      </c>
      <c r="D2530" s="269" t="s">
        <v>5812</v>
      </c>
      <c r="E2530" s="269" t="s">
        <v>5589</v>
      </c>
      <c r="F2530" s="271" t="s">
        <v>5817</v>
      </c>
      <c r="G2530" s="272" t="s">
        <v>33</v>
      </c>
      <c r="H2530" s="273">
        <v>2.9496581102405446</v>
      </c>
      <c r="I2530" s="274">
        <v>18.62</v>
      </c>
      <c r="J2530" s="275">
        <f>TRUNC(I2530*H2530,2)</f>
        <v>54.92</v>
      </c>
    </row>
    <row r="2531" spans="1:10" ht="26.4" x14ac:dyDescent="0.25">
      <c r="A2531" s="255" t="s">
        <v>7745</v>
      </c>
      <c r="B2531" s="269" t="s">
        <v>5814</v>
      </c>
      <c r="C2531" s="270" t="s">
        <v>5862</v>
      </c>
      <c r="D2531" s="269" t="s">
        <v>5812</v>
      </c>
      <c r="E2531" s="269" t="s">
        <v>5558</v>
      </c>
      <c r="F2531" s="271" t="s">
        <v>5817</v>
      </c>
      <c r="G2531" s="272" t="s">
        <v>33</v>
      </c>
      <c r="H2531" s="273">
        <v>5.1315</v>
      </c>
      <c r="I2531" s="274">
        <v>11.13</v>
      </c>
      <c r="J2531" s="275">
        <f>TRUNC(I2531*H2531,2)</f>
        <v>57.11</v>
      </c>
    </row>
    <row r="2532" spans="1:10" ht="26.4" x14ac:dyDescent="0.25">
      <c r="A2532" s="255" t="s">
        <v>7746</v>
      </c>
      <c r="B2532" s="269" t="s">
        <v>5814</v>
      </c>
      <c r="C2532" s="270" t="s">
        <v>5869</v>
      </c>
      <c r="D2532" s="269" t="s">
        <v>5812</v>
      </c>
      <c r="E2532" s="269" t="s">
        <v>5599</v>
      </c>
      <c r="F2532" s="271" t="s">
        <v>5822</v>
      </c>
      <c r="G2532" s="272" t="s">
        <v>5564</v>
      </c>
      <c r="H2532" s="273">
        <v>24.9513</v>
      </c>
      <c r="I2532" s="274">
        <v>0.54</v>
      </c>
      <c r="J2532" s="275">
        <f>TRUNC(I2532*H2532,2)</f>
        <v>13.47</v>
      </c>
    </row>
    <row r="2533" spans="1:10" ht="26.4" x14ac:dyDescent="0.25">
      <c r="A2533" s="255" t="s">
        <v>7747</v>
      </c>
      <c r="B2533" s="269" t="s">
        <v>5814</v>
      </c>
      <c r="C2533" s="270" t="s">
        <v>5889</v>
      </c>
      <c r="D2533" s="269" t="s">
        <v>5812</v>
      </c>
      <c r="E2533" s="269" t="s">
        <v>5601</v>
      </c>
      <c r="F2533" s="271" t="s">
        <v>5822</v>
      </c>
      <c r="G2533" s="272" t="s">
        <v>5587</v>
      </c>
      <c r="H2533" s="273">
        <v>8.7400000000000005E-2</v>
      </c>
      <c r="I2533" s="274">
        <v>12.24</v>
      </c>
      <c r="J2533" s="275">
        <f>TRUNC(I2533*H2533,2)</f>
        <v>1.06</v>
      </c>
    </row>
    <row r="2534" spans="1:10" ht="26.4" x14ac:dyDescent="0.25">
      <c r="A2534" s="255" t="s">
        <v>7748</v>
      </c>
      <c r="B2534" s="269" t="s">
        <v>5814</v>
      </c>
      <c r="C2534" s="270" t="s">
        <v>6447</v>
      </c>
      <c r="D2534" s="269" t="s">
        <v>5812</v>
      </c>
      <c r="E2534" s="269" t="s">
        <v>6448</v>
      </c>
      <c r="F2534" s="271" t="s">
        <v>5822</v>
      </c>
      <c r="G2534" s="272" t="s">
        <v>5573</v>
      </c>
      <c r="H2534" s="273">
        <v>105</v>
      </c>
      <c r="I2534" s="274">
        <v>0.33</v>
      </c>
      <c r="J2534" s="275">
        <f>TRUNC(I2534*H2534,2)</f>
        <v>34.65</v>
      </c>
    </row>
    <row r="2535" spans="1:10" ht="26.4" x14ac:dyDescent="0.25">
      <c r="A2535" s="255" t="s">
        <v>7749</v>
      </c>
      <c r="B2535" s="269" t="s">
        <v>5814</v>
      </c>
      <c r="C2535" s="270" t="s">
        <v>5899</v>
      </c>
      <c r="D2535" s="269" t="s">
        <v>5812</v>
      </c>
      <c r="E2535" s="269" t="s">
        <v>5602</v>
      </c>
      <c r="F2535" s="271" t="s">
        <v>5822</v>
      </c>
      <c r="G2535" s="272" t="s">
        <v>5564</v>
      </c>
      <c r="H2535" s="273">
        <v>4.3E-3</v>
      </c>
      <c r="I2535" s="274">
        <v>21.04</v>
      </c>
      <c r="J2535" s="275">
        <f>TRUNC(I2535*H2535,2)</f>
        <v>0.09</v>
      </c>
    </row>
    <row r="2536" spans="1:10" ht="13.8" x14ac:dyDescent="0.25">
      <c r="A2536" s="255" t="s">
        <v>7750</v>
      </c>
      <c r="B2536" s="276"/>
      <c r="C2536" s="276"/>
      <c r="D2536" s="276"/>
      <c r="E2536" s="276"/>
      <c r="F2536" s="276"/>
      <c r="G2536" s="276"/>
      <c r="H2536" s="277" t="s">
        <v>6038</v>
      </c>
      <c r="I2536" s="278">
        <v>0</v>
      </c>
      <c r="J2536" s="279">
        <f>SUM(J2515:J2535)</f>
        <v>208.95000000000002</v>
      </c>
    </row>
    <row r="2537" spans="1:10" ht="13.8" x14ac:dyDescent="0.25">
      <c r="A2537" s="255" t="s">
        <v>7751</v>
      </c>
      <c r="B2537" s="262"/>
      <c r="C2537" s="262"/>
      <c r="D2537" s="262"/>
      <c r="E2537" s="262"/>
      <c r="F2537" s="262"/>
      <c r="G2537" s="262"/>
      <c r="H2537" s="262"/>
      <c r="I2537" s="280"/>
      <c r="J2537" s="262"/>
    </row>
    <row r="2538" spans="1:10" ht="13.8" x14ac:dyDescent="0.25">
      <c r="A2538" s="255" t="s">
        <v>7752</v>
      </c>
      <c r="B2538" s="256" t="s">
        <v>7753</v>
      </c>
      <c r="C2538" s="257" t="s">
        <v>5802</v>
      </c>
      <c r="D2538" s="256" t="s">
        <v>5803</v>
      </c>
      <c r="E2538" s="256" t="s">
        <v>5804</v>
      </c>
      <c r="F2538" s="258" t="s">
        <v>5805</v>
      </c>
      <c r="G2538" s="259" t="s">
        <v>5806</v>
      </c>
      <c r="H2538" s="257" t="s">
        <v>5807</v>
      </c>
      <c r="I2538" s="260" t="s">
        <v>5808</v>
      </c>
      <c r="J2538" s="257" t="s">
        <v>5809</v>
      </c>
    </row>
    <row r="2539" spans="1:10" ht="26.4" x14ac:dyDescent="0.25">
      <c r="A2539" s="255" t="s">
        <v>7754</v>
      </c>
      <c r="B2539" s="262" t="s">
        <v>5810</v>
      </c>
      <c r="C2539" s="263" t="s">
        <v>7755</v>
      </c>
      <c r="D2539" s="262" t="s">
        <v>5812</v>
      </c>
      <c r="E2539" s="262" t="s">
        <v>1040</v>
      </c>
      <c r="F2539" s="264">
        <v>7</v>
      </c>
      <c r="G2539" s="265" t="s">
        <v>6185</v>
      </c>
      <c r="H2539" s="266">
        <v>1</v>
      </c>
      <c r="I2539" s="267"/>
      <c r="J2539" s="268"/>
    </row>
    <row r="2540" spans="1:10" ht="26.4" x14ac:dyDescent="0.25">
      <c r="A2540" s="255" t="s">
        <v>7756</v>
      </c>
      <c r="B2540" s="269" t="s">
        <v>5814</v>
      </c>
      <c r="C2540" s="270" t="s">
        <v>7757</v>
      </c>
      <c r="D2540" s="269" t="s">
        <v>5812</v>
      </c>
      <c r="E2540" s="269" t="s">
        <v>7758</v>
      </c>
      <c r="F2540" s="271" t="s">
        <v>5822</v>
      </c>
      <c r="G2540" s="272" t="s">
        <v>5573</v>
      </c>
      <c r="H2540" s="273">
        <v>1</v>
      </c>
      <c r="I2540" s="274">
        <v>29.22</v>
      </c>
      <c r="J2540" s="275">
        <f>TRUNC(I2540*H2540,2)</f>
        <v>29.22</v>
      </c>
    </row>
    <row r="2541" spans="1:10" ht="13.8" x14ac:dyDescent="0.25">
      <c r="A2541" s="255" t="s">
        <v>7759</v>
      </c>
      <c r="B2541" s="276"/>
      <c r="C2541" s="276"/>
      <c r="D2541" s="276"/>
      <c r="E2541" s="276"/>
      <c r="F2541" s="276"/>
      <c r="G2541" s="276"/>
      <c r="H2541" s="277" t="s">
        <v>6038</v>
      </c>
      <c r="I2541" s="278">
        <v>0</v>
      </c>
      <c r="J2541" s="279">
        <f>SUM(J2539:J2540)</f>
        <v>29.22</v>
      </c>
    </row>
    <row r="2542" spans="1:10" ht="13.8" x14ac:dyDescent="0.25">
      <c r="A2542" s="255" t="s">
        <v>7760</v>
      </c>
      <c r="B2542" s="262"/>
      <c r="C2542" s="262"/>
      <c r="D2542" s="262"/>
      <c r="E2542" s="262"/>
      <c r="F2542" s="262"/>
      <c r="G2542" s="262"/>
      <c r="H2542" s="262"/>
      <c r="I2542" s="280"/>
      <c r="J2542" s="262"/>
    </row>
    <row r="2543" spans="1:10" ht="13.8" x14ac:dyDescent="0.25">
      <c r="A2543" s="255" t="s">
        <v>7761</v>
      </c>
      <c r="B2543" s="256" t="s">
        <v>7762</v>
      </c>
      <c r="C2543" s="257" t="s">
        <v>5802</v>
      </c>
      <c r="D2543" s="256" t="s">
        <v>5803</v>
      </c>
      <c r="E2543" s="256" t="s">
        <v>5804</v>
      </c>
      <c r="F2543" s="258" t="s">
        <v>5805</v>
      </c>
      <c r="G2543" s="259" t="s">
        <v>5806</v>
      </c>
      <c r="H2543" s="257" t="s">
        <v>5807</v>
      </c>
      <c r="I2543" s="260" t="s">
        <v>5808</v>
      </c>
      <c r="J2543" s="257" t="s">
        <v>5809</v>
      </c>
    </row>
    <row r="2544" spans="1:10" ht="26.4" x14ac:dyDescent="0.25">
      <c r="A2544" s="255" t="s">
        <v>7763</v>
      </c>
      <c r="B2544" s="262" t="s">
        <v>5810</v>
      </c>
      <c r="C2544" s="263" t="s">
        <v>7764</v>
      </c>
      <c r="D2544" s="262" t="s">
        <v>5812</v>
      </c>
      <c r="E2544" s="262" t="s">
        <v>1043</v>
      </c>
      <c r="F2544" s="264">
        <v>7</v>
      </c>
      <c r="G2544" s="265" t="s">
        <v>6185</v>
      </c>
      <c r="H2544" s="266">
        <v>1</v>
      </c>
      <c r="I2544" s="267"/>
      <c r="J2544" s="268"/>
    </row>
    <row r="2545" spans="1:10" ht="26.4" x14ac:dyDescent="0.25">
      <c r="A2545" s="255" t="s">
        <v>7765</v>
      </c>
      <c r="B2545" s="269" t="s">
        <v>5814</v>
      </c>
      <c r="C2545" s="270" t="s">
        <v>5854</v>
      </c>
      <c r="D2545" s="269" t="s">
        <v>5812</v>
      </c>
      <c r="E2545" s="269" t="s">
        <v>5567</v>
      </c>
      <c r="F2545" s="271" t="s">
        <v>5817</v>
      </c>
      <c r="G2545" s="272" t="s">
        <v>33</v>
      </c>
      <c r="H2545" s="273">
        <v>0.38</v>
      </c>
      <c r="I2545" s="274">
        <v>12.28</v>
      </c>
      <c r="J2545" s="275">
        <f>TRUNC(I2545*H2545,2)</f>
        <v>4.66</v>
      </c>
    </row>
    <row r="2546" spans="1:10" ht="26.4" x14ac:dyDescent="0.25">
      <c r="A2546" s="255" t="s">
        <v>7766</v>
      </c>
      <c r="B2546" s="269" t="s">
        <v>5814</v>
      </c>
      <c r="C2546" s="270" t="s">
        <v>5834</v>
      </c>
      <c r="D2546" s="269" t="s">
        <v>5812</v>
      </c>
      <c r="E2546" s="269" t="s">
        <v>5613</v>
      </c>
      <c r="F2546" s="271" t="s">
        <v>5817</v>
      </c>
      <c r="G2546" s="272" t="s">
        <v>33</v>
      </c>
      <c r="H2546" s="273">
        <v>0.35448571428571429</v>
      </c>
      <c r="I2546" s="274">
        <v>18.62</v>
      </c>
      <c r="J2546" s="275">
        <f>TRUNC(I2546*H2546,2)</f>
        <v>6.6</v>
      </c>
    </row>
    <row r="2547" spans="1:10" ht="26.4" x14ac:dyDescent="0.25">
      <c r="A2547" s="255" t="s">
        <v>7767</v>
      </c>
      <c r="B2547" s="269" t="s">
        <v>5814</v>
      </c>
      <c r="C2547" s="270" t="s">
        <v>7768</v>
      </c>
      <c r="D2547" s="269" t="s">
        <v>5812</v>
      </c>
      <c r="E2547" s="269" t="s">
        <v>1043</v>
      </c>
      <c r="F2547" s="271" t="s">
        <v>5822</v>
      </c>
      <c r="G2547" s="272" t="s">
        <v>5573</v>
      </c>
      <c r="H2547" s="273">
        <v>1</v>
      </c>
      <c r="I2547" s="274">
        <v>5.77</v>
      </c>
      <c r="J2547" s="275">
        <f>TRUNC(I2547*H2547,2)</f>
        <v>5.77</v>
      </c>
    </row>
    <row r="2548" spans="1:10" ht="13.8" x14ac:dyDescent="0.25">
      <c r="A2548" s="255" t="s">
        <v>7769</v>
      </c>
      <c r="B2548" s="276"/>
      <c r="C2548" s="276"/>
      <c r="D2548" s="276"/>
      <c r="E2548" s="276"/>
      <c r="F2548" s="276"/>
      <c r="G2548" s="276"/>
      <c r="H2548" s="277" t="s">
        <v>6038</v>
      </c>
      <c r="I2548" s="278">
        <v>0</v>
      </c>
      <c r="J2548" s="279">
        <f>SUM(J2544:J2547)</f>
        <v>17.03</v>
      </c>
    </row>
    <row r="2549" spans="1:10" ht="13.8" x14ac:dyDescent="0.25">
      <c r="A2549" s="255" t="s">
        <v>7770</v>
      </c>
      <c r="B2549" s="262"/>
      <c r="C2549" s="262"/>
      <c r="D2549" s="262"/>
      <c r="E2549" s="262"/>
      <c r="F2549" s="262"/>
      <c r="G2549" s="262"/>
      <c r="H2549" s="262"/>
      <c r="I2549" s="280"/>
      <c r="J2549" s="262"/>
    </row>
    <row r="2550" spans="1:10" ht="13.8" x14ac:dyDescent="0.25">
      <c r="A2550" s="255" t="s">
        <v>7771</v>
      </c>
      <c r="B2550" s="256" t="s">
        <v>7772</v>
      </c>
      <c r="C2550" s="257" t="s">
        <v>5802</v>
      </c>
      <c r="D2550" s="256" t="s">
        <v>5803</v>
      </c>
      <c r="E2550" s="256" t="s">
        <v>5804</v>
      </c>
      <c r="F2550" s="258" t="s">
        <v>5805</v>
      </c>
      <c r="G2550" s="259" t="s">
        <v>5806</v>
      </c>
      <c r="H2550" s="257" t="s">
        <v>5807</v>
      </c>
      <c r="I2550" s="260" t="s">
        <v>5808</v>
      </c>
      <c r="J2550" s="257" t="s">
        <v>5809</v>
      </c>
    </row>
    <row r="2551" spans="1:10" ht="26.4" x14ac:dyDescent="0.25">
      <c r="A2551" s="255" t="s">
        <v>7773</v>
      </c>
      <c r="B2551" s="262" t="s">
        <v>5810</v>
      </c>
      <c r="C2551" s="263" t="s">
        <v>7774</v>
      </c>
      <c r="D2551" s="262" t="s">
        <v>5812</v>
      </c>
      <c r="E2551" s="262" t="s">
        <v>1045</v>
      </c>
      <c r="F2551" s="264">
        <v>7</v>
      </c>
      <c r="G2551" s="265" t="s">
        <v>6185</v>
      </c>
      <c r="H2551" s="266">
        <v>1</v>
      </c>
      <c r="I2551" s="267"/>
      <c r="J2551" s="268"/>
    </row>
    <row r="2552" spans="1:10" ht="26.4" x14ac:dyDescent="0.25">
      <c r="A2552" s="255" t="s">
        <v>7775</v>
      </c>
      <c r="B2552" s="269" t="s">
        <v>5814</v>
      </c>
      <c r="C2552" s="270" t="s">
        <v>5834</v>
      </c>
      <c r="D2552" s="269" t="s">
        <v>5812</v>
      </c>
      <c r="E2552" s="269" t="s">
        <v>5613</v>
      </c>
      <c r="F2552" s="271" t="s">
        <v>5817</v>
      </c>
      <c r="G2552" s="272" t="s">
        <v>33</v>
      </c>
      <c r="H2552" s="273">
        <v>0.93313765182186126</v>
      </c>
      <c r="I2552" s="274">
        <v>18.62</v>
      </c>
      <c r="J2552" s="275">
        <f>TRUNC(I2552*H2552,2)</f>
        <v>17.37</v>
      </c>
    </row>
    <row r="2553" spans="1:10" ht="26.4" x14ac:dyDescent="0.25">
      <c r="A2553" s="255" t="s">
        <v>7776</v>
      </c>
      <c r="B2553" s="269" t="s">
        <v>5814</v>
      </c>
      <c r="C2553" s="270" t="s">
        <v>5854</v>
      </c>
      <c r="D2553" s="269" t="s">
        <v>5812</v>
      </c>
      <c r="E2553" s="269" t="s">
        <v>5567</v>
      </c>
      <c r="F2553" s="271" t="s">
        <v>5817</v>
      </c>
      <c r="G2553" s="272" t="s">
        <v>33</v>
      </c>
      <c r="H2553" s="273">
        <v>1</v>
      </c>
      <c r="I2553" s="274">
        <v>12.28</v>
      </c>
      <c r="J2553" s="275">
        <f>TRUNC(I2553*H2553,2)</f>
        <v>12.28</v>
      </c>
    </row>
    <row r="2554" spans="1:10" ht="26.4" x14ac:dyDescent="0.25">
      <c r="A2554" s="255" t="s">
        <v>7777</v>
      </c>
      <c r="B2554" s="269" t="s">
        <v>5814</v>
      </c>
      <c r="C2554" s="270" t="s">
        <v>7778</v>
      </c>
      <c r="D2554" s="269" t="s">
        <v>5812</v>
      </c>
      <c r="E2554" s="269" t="s">
        <v>1045</v>
      </c>
      <c r="F2554" s="271" t="s">
        <v>5822</v>
      </c>
      <c r="G2554" s="272" t="s">
        <v>5573</v>
      </c>
      <c r="H2554" s="273">
        <v>1</v>
      </c>
      <c r="I2554" s="274">
        <v>19.11</v>
      </c>
      <c r="J2554" s="275">
        <f>TRUNC(I2554*H2554,2)</f>
        <v>19.11</v>
      </c>
    </row>
    <row r="2555" spans="1:10" ht="13.8" x14ac:dyDescent="0.25">
      <c r="A2555" s="255" t="s">
        <v>7779</v>
      </c>
      <c r="B2555" s="276"/>
      <c r="C2555" s="276"/>
      <c r="D2555" s="276"/>
      <c r="E2555" s="276"/>
      <c r="F2555" s="276"/>
      <c r="G2555" s="276"/>
      <c r="H2555" s="277" t="s">
        <v>6038</v>
      </c>
      <c r="I2555" s="278">
        <v>0</v>
      </c>
      <c r="J2555" s="279">
        <f>SUM(J2551:J2554)</f>
        <v>48.76</v>
      </c>
    </row>
    <row r="2556" spans="1:10" ht="13.8" x14ac:dyDescent="0.25">
      <c r="A2556" s="255" t="s">
        <v>7780</v>
      </c>
      <c r="B2556" s="262"/>
      <c r="C2556" s="262"/>
      <c r="D2556" s="262"/>
      <c r="E2556" s="262"/>
      <c r="F2556" s="262"/>
      <c r="G2556" s="262"/>
      <c r="H2556" s="262"/>
      <c r="I2556" s="280"/>
      <c r="J2556" s="262"/>
    </row>
    <row r="2557" spans="1:10" ht="13.8" x14ac:dyDescent="0.25">
      <c r="A2557" s="255" t="s">
        <v>7781</v>
      </c>
      <c r="B2557" s="256" t="s">
        <v>7782</v>
      </c>
      <c r="C2557" s="257" t="s">
        <v>5802</v>
      </c>
      <c r="D2557" s="256" t="s">
        <v>5803</v>
      </c>
      <c r="E2557" s="256" t="s">
        <v>5804</v>
      </c>
      <c r="F2557" s="258" t="s">
        <v>5805</v>
      </c>
      <c r="G2557" s="259" t="s">
        <v>5806</v>
      </c>
      <c r="H2557" s="257" t="s">
        <v>5807</v>
      </c>
      <c r="I2557" s="260" t="s">
        <v>5808</v>
      </c>
      <c r="J2557" s="257" t="s">
        <v>5809</v>
      </c>
    </row>
    <row r="2558" spans="1:10" ht="26.4" x14ac:dyDescent="0.25">
      <c r="A2558" s="255" t="s">
        <v>7783</v>
      </c>
      <c r="B2558" s="262" t="s">
        <v>5810</v>
      </c>
      <c r="C2558" s="263" t="s">
        <v>7784</v>
      </c>
      <c r="D2558" s="262" t="s">
        <v>5812</v>
      </c>
      <c r="E2558" s="262" t="s">
        <v>1047</v>
      </c>
      <c r="F2558" s="264">
        <v>7</v>
      </c>
      <c r="G2558" s="265" t="s">
        <v>6185</v>
      </c>
      <c r="H2558" s="266">
        <v>1</v>
      </c>
      <c r="I2558" s="267"/>
      <c r="J2558" s="268"/>
    </row>
    <row r="2559" spans="1:10" ht="26.4" x14ac:dyDescent="0.25">
      <c r="A2559" s="255" t="s">
        <v>7785</v>
      </c>
      <c r="B2559" s="269" t="s">
        <v>5814</v>
      </c>
      <c r="C2559" s="270" t="s">
        <v>5854</v>
      </c>
      <c r="D2559" s="269" t="s">
        <v>5812</v>
      </c>
      <c r="E2559" s="269" t="s">
        <v>5567</v>
      </c>
      <c r="F2559" s="271" t="s">
        <v>5817</v>
      </c>
      <c r="G2559" s="272" t="s">
        <v>33</v>
      </c>
      <c r="H2559" s="273">
        <v>1.5</v>
      </c>
      <c r="I2559" s="274">
        <v>12.28</v>
      </c>
      <c r="J2559" s="275">
        <f>TRUNC(I2559*H2559,2)</f>
        <v>18.420000000000002</v>
      </c>
    </row>
    <row r="2560" spans="1:10" ht="26.4" x14ac:dyDescent="0.25">
      <c r="A2560" s="255" t="s">
        <v>7786</v>
      </c>
      <c r="B2560" s="269" t="s">
        <v>5814</v>
      </c>
      <c r="C2560" s="270" t="s">
        <v>5834</v>
      </c>
      <c r="D2560" s="269" t="s">
        <v>5812</v>
      </c>
      <c r="E2560" s="269" t="s">
        <v>5613</v>
      </c>
      <c r="F2560" s="271" t="s">
        <v>5817</v>
      </c>
      <c r="G2560" s="272" t="s">
        <v>33</v>
      </c>
      <c r="H2560" s="273">
        <v>1.3998214285714294</v>
      </c>
      <c r="I2560" s="274">
        <v>18.62</v>
      </c>
      <c r="J2560" s="275">
        <f>TRUNC(I2560*H2560,2)</f>
        <v>26.06</v>
      </c>
    </row>
    <row r="2561" spans="1:10" ht="26.4" x14ac:dyDescent="0.25">
      <c r="A2561" s="255" t="s">
        <v>7787</v>
      </c>
      <c r="B2561" s="269" t="s">
        <v>5814</v>
      </c>
      <c r="C2561" s="270" t="s">
        <v>7788</v>
      </c>
      <c r="D2561" s="269" t="s">
        <v>5812</v>
      </c>
      <c r="E2561" s="269" t="s">
        <v>1047</v>
      </c>
      <c r="F2561" s="271" t="s">
        <v>5822</v>
      </c>
      <c r="G2561" s="272" t="s">
        <v>5573</v>
      </c>
      <c r="H2561" s="273">
        <v>1</v>
      </c>
      <c r="I2561" s="274">
        <v>118.01</v>
      </c>
      <c r="J2561" s="275">
        <f>TRUNC(I2561*H2561,2)</f>
        <v>118.01</v>
      </c>
    </row>
    <row r="2562" spans="1:10" ht="13.8" x14ac:dyDescent="0.25">
      <c r="A2562" s="255" t="s">
        <v>7789</v>
      </c>
      <c r="B2562" s="276"/>
      <c r="C2562" s="276"/>
      <c r="D2562" s="276"/>
      <c r="E2562" s="276"/>
      <c r="F2562" s="276"/>
      <c r="G2562" s="276"/>
      <c r="H2562" s="277" t="s">
        <v>6038</v>
      </c>
      <c r="I2562" s="278">
        <v>0</v>
      </c>
      <c r="J2562" s="279">
        <f>SUM(J2558:J2561)</f>
        <v>162.49</v>
      </c>
    </row>
    <row r="2563" spans="1:10" ht="13.8" x14ac:dyDescent="0.25">
      <c r="A2563" s="255" t="s">
        <v>7790</v>
      </c>
      <c r="B2563" s="262"/>
      <c r="C2563" s="262"/>
      <c r="D2563" s="262"/>
      <c r="E2563" s="262"/>
      <c r="F2563" s="262"/>
      <c r="G2563" s="262"/>
      <c r="H2563" s="262"/>
      <c r="I2563" s="280"/>
      <c r="J2563" s="262"/>
    </row>
    <row r="2564" spans="1:10" ht="13.8" x14ac:dyDescent="0.25">
      <c r="A2564" s="255" t="s">
        <v>7791</v>
      </c>
      <c r="B2564" s="256" t="s">
        <v>7792</v>
      </c>
      <c r="C2564" s="257" t="s">
        <v>5802</v>
      </c>
      <c r="D2564" s="256" t="s">
        <v>5803</v>
      </c>
      <c r="E2564" s="256" t="s">
        <v>5804</v>
      </c>
      <c r="F2564" s="258" t="s">
        <v>5805</v>
      </c>
      <c r="G2564" s="259" t="s">
        <v>5806</v>
      </c>
      <c r="H2564" s="257" t="s">
        <v>5807</v>
      </c>
      <c r="I2564" s="260" t="s">
        <v>5808</v>
      </c>
      <c r="J2564" s="257" t="s">
        <v>5809</v>
      </c>
    </row>
    <row r="2565" spans="1:10" ht="26.4" x14ac:dyDescent="0.25">
      <c r="A2565" s="255" t="s">
        <v>7793</v>
      </c>
      <c r="B2565" s="262" t="s">
        <v>5810</v>
      </c>
      <c r="C2565" s="263" t="s">
        <v>7794</v>
      </c>
      <c r="D2565" s="262" t="s">
        <v>5812</v>
      </c>
      <c r="E2565" s="262" t="s">
        <v>1050</v>
      </c>
      <c r="F2565" s="264">
        <v>7</v>
      </c>
      <c r="G2565" s="265" t="s">
        <v>123</v>
      </c>
      <c r="H2565" s="266">
        <v>1</v>
      </c>
      <c r="I2565" s="267"/>
      <c r="J2565" s="268"/>
    </row>
    <row r="2566" spans="1:10" ht="26.4" x14ac:dyDescent="0.25">
      <c r="A2566" s="255" t="s">
        <v>7795</v>
      </c>
      <c r="B2566" s="269" t="s">
        <v>5814</v>
      </c>
      <c r="C2566" s="270" t="s">
        <v>5854</v>
      </c>
      <c r="D2566" s="269" t="s">
        <v>5812</v>
      </c>
      <c r="E2566" s="269" t="s">
        <v>5567</v>
      </c>
      <c r="F2566" s="271" t="s">
        <v>5817</v>
      </c>
      <c r="G2566" s="272" t="s">
        <v>33</v>
      </c>
      <c r="H2566" s="273">
        <v>0.5</v>
      </c>
      <c r="I2566" s="274">
        <v>12.28</v>
      </c>
      <c r="J2566" s="275">
        <f>TRUNC(I2566*H2566,2)</f>
        <v>6.14</v>
      </c>
    </row>
    <row r="2567" spans="1:10" ht="26.4" x14ac:dyDescent="0.25">
      <c r="A2567" s="255" t="s">
        <v>7796</v>
      </c>
      <c r="B2567" s="269" t="s">
        <v>5814</v>
      </c>
      <c r="C2567" s="270" t="s">
        <v>5834</v>
      </c>
      <c r="D2567" s="269" t="s">
        <v>5812</v>
      </c>
      <c r="E2567" s="269" t="s">
        <v>5613</v>
      </c>
      <c r="F2567" s="271" t="s">
        <v>5817</v>
      </c>
      <c r="G2567" s="272" t="s">
        <v>33</v>
      </c>
      <c r="H2567" s="273">
        <v>0.46633673469387793</v>
      </c>
      <c r="I2567" s="274">
        <v>18.62</v>
      </c>
      <c r="J2567" s="275">
        <f>TRUNC(I2567*H2567,2)</f>
        <v>8.68</v>
      </c>
    </row>
    <row r="2568" spans="1:10" ht="26.4" x14ac:dyDescent="0.25">
      <c r="A2568" s="255" t="s">
        <v>7797</v>
      </c>
      <c r="B2568" s="269" t="s">
        <v>5814</v>
      </c>
      <c r="C2568" s="270" t="s">
        <v>7798</v>
      </c>
      <c r="D2568" s="269" t="s">
        <v>5812</v>
      </c>
      <c r="E2568" s="269" t="s">
        <v>1050</v>
      </c>
      <c r="F2568" s="271" t="s">
        <v>5822</v>
      </c>
      <c r="G2568" s="272" t="s">
        <v>5587</v>
      </c>
      <c r="H2568" s="273">
        <v>1</v>
      </c>
      <c r="I2568" s="274">
        <v>13.65</v>
      </c>
      <c r="J2568" s="275">
        <f>TRUNC(I2568*H2568,2)</f>
        <v>13.65</v>
      </c>
    </row>
    <row r="2569" spans="1:10" ht="13.8" x14ac:dyDescent="0.25">
      <c r="A2569" s="255" t="s">
        <v>7799</v>
      </c>
      <c r="B2569" s="276"/>
      <c r="C2569" s="276"/>
      <c r="D2569" s="276"/>
      <c r="E2569" s="276"/>
      <c r="F2569" s="276"/>
      <c r="G2569" s="276"/>
      <c r="H2569" s="277" t="s">
        <v>6038</v>
      </c>
      <c r="I2569" s="278">
        <v>0</v>
      </c>
      <c r="J2569" s="279">
        <f>SUM(J2565:J2568)</f>
        <v>28.47</v>
      </c>
    </row>
    <row r="2570" spans="1:10" ht="13.8" x14ac:dyDescent="0.25">
      <c r="A2570" s="255" t="s">
        <v>7800</v>
      </c>
      <c r="B2570" s="262"/>
      <c r="C2570" s="262"/>
      <c r="D2570" s="262"/>
      <c r="E2570" s="262"/>
      <c r="F2570" s="262"/>
      <c r="G2570" s="262"/>
      <c r="H2570" s="262"/>
      <c r="I2570" s="280"/>
      <c r="J2570" s="262"/>
    </row>
    <row r="2571" spans="1:10" ht="13.8" x14ac:dyDescent="0.25">
      <c r="A2571" s="255" t="s">
        <v>7801</v>
      </c>
      <c r="B2571" s="256" t="s">
        <v>7802</v>
      </c>
      <c r="C2571" s="257" t="s">
        <v>5802</v>
      </c>
      <c r="D2571" s="256" t="s">
        <v>5803</v>
      </c>
      <c r="E2571" s="256" t="s">
        <v>5804</v>
      </c>
      <c r="F2571" s="258" t="s">
        <v>5805</v>
      </c>
      <c r="G2571" s="259" t="s">
        <v>5806</v>
      </c>
      <c r="H2571" s="257" t="s">
        <v>5807</v>
      </c>
      <c r="I2571" s="260" t="s">
        <v>5808</v>
      </c>
      <c r="J2571" s="257" t="s">
        <v>5809</v>
      </c>
    </row>
    <row r="2572" spans="1:10" ht="26.4" x14ac:dyDescent="0.25">
      <c r="A2572" s="255" t="s">
        <v>7803</v>
      </c>
      <c r="B2572" s="262" t="s">
        <v>5810</v>
      </c>
      <c r="C2572" s="263" t="s">
        <v>7804</v>
      </c>
      <c r="D2572" s="262" t="s">
        <v>5812</v>
      </c>
      <c r="E2572" s="262" t="s">
        <v>1052</v>
      </c>
      <c r="F2572" s="264">
        <v>7</v>
      </c>
      <c r="G2572" s="265" t="s">
        <v>123</v>
      </c>
      <c r="H2572" s="266">
        <v>1</v>
      </c>
      <c r="I2572" s="267"/>
      <c r="J2572" s="268"/>
    </row>
    <row r="2573" spans="1:10" ht="26.4" x14ac:dyDescent="0.25">
      <c r="A2573" s="255" t="s">
        <v>7805</v>
      </c>
      <c r="B2573" s="269" t="s">
        <v>5814</v>
      </c>
      <c r="C2573" s="270" t="s">
        <v>5834</v>
      </c>
      <c r="D2573" s="269" t="s">
        <v>5812</v>
      </c>
      <c r="E2573" s="269" t="s">
        <v>5613</v>
      </c>
      <c r="F2573" s="271" t="s">
        <v>5817</v>
      </c>
      <c r="G2573" s="272" t="s">
        <v>33</v>
      </c>
      <c r="H2573" s="273">
        <v>0.74666024096385497</v>
      </c>
      <c r="I2573" s="274">
        <v>18.62</v>
      </c>
      <c r="J2573" s="275">
        <f>TRUNC(I2573*H2573,2)</f>
        <v>13.9</v>
      </c>
    </row>
    <row r="2574" spans="1:10" ht="26.4" x14ac:dyDescent="0.25">
      <c r="A2574" s="255" t="s">
        <v>7806</v>
      </c>
      <c r="B2574" s="269" t="s">
        <v>5814</v>
      </c>
      <c r="C2574" s="270" t="s">
        <v>5854</v>
      </c>
      <c r="D2574" s="269" t="s">
        <v>5812</v>
      </c>
      <c r="E2574" s="269" t="s">
        <v>5567</v>
      </c>
      <c r="F2574" s="271" t="s">
        <v>5817</v>
      </c>
      <c r="G2574" s="272" t="s">
        <v>33</v>
      </c>
      <c r="H2574" s="273">
        <v>0.8</v>
      </c>
      <c r="I2574" s="274">
        <v>12.28</v>
      </c>
      <c r="J2574" s="275">
        <f>TRUNC(I2574*H2574,2)</f>
        <v>9.82</v>
      </c>
    </row>
    <row r="2575" spans="1:10" ht="26.4" x14ac:dyDescent="0.25">
      <c r="A2575" s="255" t="s">
        <v>7807</v>
      </c>
      <c r="B2575" s="269" t="s">
        <v>5814</v>
      </c>
      <c r="C2575" s="270" t="s">
        <v>7808</v>
      </c>
      <c r="D2575" s="269" t="s">
        <v>5812</v>
      </c>
      <c r="E2575" s="269" t="s">
        <v>1052</v>
      </c>
      <c r="F2575" s="271" t="s">
        <v>5822</v>
      </c>
      <c r="G2575" s="272" t="s">
        <v>5587</v>
      </c>
      <c r="H2575" s="273">
        <v>1</v>
      </c>
      <c r="I2575" s="274">
        <v>24.79</v>
      </c>
      <c r="J2575" s="275">
        <f>TRUNC(I2575*H2575,2)</f>
        <v>24.79</v>
      </c>
    </row>
    <row r="2576" spans="1:10" ht="13.8" x14ac:dyDescent="0.25">
      <c r="A2576" s="255" t="s">
        <v>7809</v>
      </c>
      <c r="B2576" s="276"/>
      <c r="C2576" s="276"/>
      <c r="D2576" s="276"/>
      <c r="E2576" s="276"/>
      <c r="F2576" s="276"/>
      <c r="G2576" s="276"/>
      <c r="H2576" s="277" t="s">
        <v>6038</v>
      </c>
      <c r="I2576" s="278">
        <v>0</v>
      </c>
      <c r="J2576" s="279">
        <f>SUM(J2572:J2575)</f>
        <v>48.51</v>
      </c>
    </row>
    <row r="2577" spans="1:10" ht="13.8" x14ac:dyDescent="0.25">
      <c r="A2577" s="255" t="s">
        <v>7810</v>
      </c>
      <c r="B2577" s="262"/>
      <c r="C2577" s="262"/>
      <c r="D2577" s="262"/>
      <c r="E2577" s="262"/>
      <c r="F2577" s="262"/>
      <c r="G2577" s="262"/>
      <c r="H2577" s="262"/>
      <c r="I2577" s="280"/>
      <c r="J2577" s="262"/>
    </row>
    <row r="2578" spans="1:10" ht="13.8" x14ac:dyDescent="0.25">
      <c r="A2578" s="255" t="s">
        <v>7811</v>
      </c>
      <c r="B2578" s="256" t="s">
        <v>7812</v>
      </c>
      <c r="C2578" s="257" t="s">
        <v>5802</v>
      </c>
      <c r="D2578" s="256" t="s">
        <v>5803</v>
      </c>
      <c r="E2578" s="256" t="s">
        <v>5804</v>
      </c>
      <c r="F2578" s="258" t="s">
        <v>5805</v>
      </c>
      <c r="G2578" s="259" t="s">
        <v>5806</v>
      </c>
      <c r="H2578" s="257" t="s">
        <v>5807</v>
      </c>
      <c r="I2578" s="260" t="s">
        <v>5808</v>
      </c>
      <c r="J2578" s="257" t="s">
        <v>5809</v>
      </c>
    </row>
    <row r="2579" spans="1:10" ht="26.4" x14ac:dyDescent="0.25">
      <c r="A2579" s="255" t="s">
        <v>7813</v>
      </c>
      <c r="B2579" s="262" t="s">
        <v>5810</v>
      </c>
      <c r="C2579" s="263" t="s">
        <v>7814</v>
      </c>
      <c r="D2579" s="262" t="s">
        <v>5812</v>
      </c>
      <c r="E2579" s="262" t="s">
        <v>1054</v>
      </c>
      <c r="F2579" s="264">
        <v>7</v>
      </c>
      <c r="G2579" s="265" t="s">
        <v>123</v>
      </c>
      <c r="H2579" s="266">
        <v>1</v>
      </c>
      <c r="I2579" s="267"/>
      <c r="J2579" s="268"/>
    </row>
    <row r="2580" spans="1:10" ht="26.4" x14ac:dyDescent="0.25">
      <c r="A2580" s="255" t="s">
        <v>7815</v>
      </c>
      <c r="B2580" s="269" t="s">
        <v>5814</v>
      </c>
      <c r="C2580" s="270" t="s">
        <v>5834</v>
      </c>
      <c r="D2580" s="269" t="s">
        <v>5812</v>
      </c>
      <c r="E2580" s="269" t="s">
        <v>5613</v>
      </c>
      <c r="F2580" s="271" t="s">
        <v>5817</v>
      </c>
      <c r="G2580" s="272" t="s">
        <v>33</v>
      </c>
      <c r="H2580" s="273">
        <v>1.4933301587301628</v>
      </c>
      <c r="I2580" s="274">
        <v>18.62</v>
      </c>
      <c r="J2580" s="275">
        <f>TRUNC(I2580*H2580,2)</f>
        <v>27.8</v>
      </c>
    </row>
    <row r="2581" spans="1:10" ht="26.4" x14ac:dyDescent="0.25">
      <c r="A2581" s="255" t="s">
        <v>7816</v>
      </c>
      <c r="B2581" s="269" t="s">
        <v>5814</v>
      </c>
      <c r="C2581" s="270" t="s">
        <v>5854</v>
      </c>
      <c r="D2581" s="269" t="s">
        <v>5812</v>
      </c>
      <c r="E2581" s="269" t="s">
        <v>5567</v>
      </c>
      <c r="F2581" s="271" t="s">
        <v>5817</v>
      </c>
      <c r="G2581" s="272" t="s">
        <v>33</v>
      </c>
      <c r="H2581" s="273">
        <v>1.6</v>
      </c>
      <c r="I2581" s="274">
        <v>12.28</v>
      </c>
      <c r="J2581" s="275">
        <f>TRUNC(I2581*H2581,2)</f>
        <v>19.64</v>
      </c>
    </row>
    <row r="2582" spans="1:10" ht="26.4" x14ac:dyDescent="0.25">
      <c r="A2582" s="255" t="s">
        <v>7817</v>
      </c>
      <c r="B2582" s="269" t="s">
        <v>5814</v>
      </c>
      <c r="C2582" s="270" t="s">
        <v>7818</v>
      </c>
      <c r="D2582" s="269" t="s">
        <v>5812</v>
      </c>
      <c r="E2582" s="269" t="s">
        <v>1054</v>
      </c>
      <c r="F2582" s="271" t="s">
        <v>5822</v>
      </c>
      <c r="G2582" s="272" t="s">
        <v>5587</v>
      </c>
      <c r="H2582" s="273">
        <v>1</v>
      </c>
      <c r="I2582" s="274">
        <v>107.32</v>
      </c>
      <c r="J2582" s="275">
        <f>TRUNC(I2582*H2582,2)</f>
        <v>107.32</v>
      </c>
    </row>
    <row r="2583" spans="1:10" ht="13.8" x14ac:dyDescent="0.25">
      <c r="A2583" s="255" t="s">
        <v>7819</v>
      </c>
      <c r="B2583" s="276"/>
      <c r="C2583" s="276"/>
      <c r="D2583" s="276"/>
      <c r="E2583" s="276"/>
      <c r="F2583" s="276"/>
      <c r="G2583" s="276"/>
      <c r="H2583" s="277" t="s">
        <v>6038</v>
      </c>
      <c r="I2583" s="278">
        <v>0</v>
      </c>
      <c r="J2583" s="279">
        <f>SUM(J2579:J2582)</f>
        <v>154.76</v>
      </c>
    </row>
    <row r="2584" spans="1:10" ht="13.8" x14ac:dyDescent="0.25">
      <c r="A2584" s="255" t="s">
        <v>7820</v>
      </c>
      <c r="B2584" s="262"/>
      <c r="C2584" s="262"/>
      <c r="D2584" s="262"/>
      <c r="E2584" s="262"/>
      <c r="F2584" s="262"/>
      <c r="G2584" s="262"/>
      <c r="H2584" s="262"/>
      <c r="I2584" s="280"/>
      <c r="J2584" s="262"/>
    </row>
    <row r="2585" spans="1:10" ht="13.8" x14ac:dyDescent="0.25">
      <c r="A2585" s="255" t="s">
        <v>7821</v>
      </c>
      <c r="B2585" s="256" t="s">
        <v>7822</v>
      </c>
      <c r="C2585" s="257" t="s">
        <v>5802</v>
      </c>
      <c r="D2585" s="256" t="s">
        <v>5803</v>
      </c>
      <c r="E2585" s="256" t="s">
        <v>5804</v>
      </c>
      <c r="F2585" s="258" t="s">
        <v>5805</v>
      </c>
      <c r="G2585" s="259" t="s">
        <v>5806</v>
      </c>
      <c r="H2585" s="257" t="s">
        <v>5807</v>
      </c>
      <c r="I2585" s="260" t="s">
        <v>5808</v>
      </c>
      <c r="J2585" s="257" t="s">
        <v>5809</v>
      </c>
    </row>
    <row r="2586" spans="1:10" ht="26.4" x14ac:dyDescent="0.25">
      <c r="A2586" s="255" t="s">
        <v>7823</v>
      </c>
      <c r="B2586" s="262" t="s">
        <v>5810</v>
      </c>
      <c r="C2586" s="263" t="s">
        <v>7824</v>
      </c>
      <c r="D2586" s="262" t="s">
        <v>5812</v>
      </c>
      <c r="E2586" s="262" t="s">
        <v>1056</v>
      </c>
      <c r="F2586" s="264">
        <v>7</v>
      </c>
      <c r="G2586" s="265" t="s">
        <v>6185</v>
      </c>
      <c r="H2586" s="266">
        <v>1</v>
      </c>
      <c r="I2586" s="267"/>
      <c r="J2586" s="268"/>
    </row>
    <row r="2587" spans="1:10" ht="26.4" x14ac:dyDescent="0.25">
      <c r="A2587" s="255" t="s">
        <v>7825</v>
      </c>
      <c r="B2587" s="269" t="s">
        <v>5814</v>
      </c>
      <c r="C2587" s="270" t="s">
        <v>5854</v>
      </c>
      <c r="D2587" s="269" t="s">
        <v>5812</v>
      </c>
      <c r="E2587" s="269" t="s">
        <v>5567</v>
      </c>
      <c r="F2587" s="271" t="s">
        <v>5817</v>
      </c>
      <c r="G2587" s="272" t="s">
        <v>33</v>
      </c>
      <c r="H2587" s="273">
        <v>0.03</v>
      </c>
      <c r="I2587" s="274">
        <v>12.28</v>
      </c>
      <c r="J2587" s="275">
        <f>TRUNC(I2587*H2587,2)</f>
        <v>0.36</v>
      </c>
    </row>
    <row r="2588" spans="1:10" ht="26.4" x14ac:dyDescent="0.25">
      <c r="A2588" s="255" t="s">
        <v>7826</v>
      </c>
      <c r="B2588" s="269" t="s">
        <v>5814</v>
      </c>
      <c r="C2588" s="270" t="s">
        <v>5834</v>
      </c>
      <c r="D2588" s="269" t="s">
        <v>5812</v>
      </c>
      <c r="E2588" s="269" t="s">
        <v>5613</v>
      </c>
      <c r="F2588" s="271" t="s">
        <v>5817</v>
      </c>
      <c r="G2588" s="272" t="s">
        <v>33</v>
      </c>
      <c r="H2588" s="273">
        <v>2.8200000000000027E-2</v>
      </c>
      <c r="I2588" s="274">
        <v>18.62</v>
      </c>
      <c r="J2588" s="275">
        <f>TRUNC(I2588*H2588,2)</f>
        <v>0.52</v>
      </c>
    </row>
    <row r="2589" spans="1:10" ht="26.4" x14ac:dyDescent="0.25">
      <c r="A2589" s="255" t="s">
        <v>7827</v>
      </c>
      <c r="B2589" s="269" t="s">
        <v>5814</v>
      </c>
      <c r="C2589" s="270" t="s">
        <v>7828</v>
      </c>
      <c r="D2589" s="269" t="s">
        <v>5812</v>
      </c>
      <c r="E2589" s="269" t="s">
        <v>7829</v>
      </c>
      <c r="F2589" s="271" t="s">
        <v>5822</v>
      </c>
      <c r="G2589" s="272" t="s">
        <v>5573</v>
      </c>
      <c r="H2589" s="273">
        <v>1</v>
      </c>
      <c r="I2589" s="274">
        <v>1.92</v>
      </c>
      <c r="J2589" s="275">
        <f>TRUNC(I2589*H2589,2)</f>
        <v>1.92</v>
      </c>
    </row>
    <row r="2590" spans="1:10" ht="13.8" x14ac:dyDescent="0.25">
      <c r="A2590" s="255" t="s">
        <v>7830</v>
      </c>
      <c r="B2590" s="276"/>
      <c r="C2590" s="276"/>
      <c r="D2590" s="276"/>
      <c r="E2590" s="276"/>
      <c r="F2590" s="276"/>
      <c r="G2590" s="276"/>
      <c r="H2590" s="277" t="s">
        <v>6038</v>
      </c>
      <c r="I2590" s="278">
        <v>0</v>
      </c>
      <c r="J2590" s="279">
        <f>SUM(J2586:J2589)</f>
        <v>2.8</v>
      </c>
    </row>
    <row r="2591" spans="1:10" ht="13.8" x14ac:dyDescent="0.25">
      <c r="A2591" s="255" t="s">
        <v>7831</v>
      </c>
      <c r="B2591" s="262"/>
      <c r="C2591" s="262"/>
      <c r="D2591" s="262"/>
      <c r="E2591" s="262"/>
      <c r="F2591" s="262"/>
      <c r="G2591" s="262"/>
      <c r="H2591" s="262"/>
      <c r="I2591" s="280"/>
      <c r="J2591" s="262"/>
    </row>
    <row r="2592" spans="1:10" ht="13.8" x14ac:dyDescent="0.25">
      <c r="A2592" s="255" t="s">
        <v>7832</v>
      </c>
      <c r="B2592" s="256" t="s">
        <v>7833</v>
      </c>
      <c r="C2592" s="257" t="s">
        <v>5802</v>
      </c>
      <c r="D2592" s="256" t="s">
        <v>5803</v>
      </c>
      <c r="E2592" s="256" t="s">
        <v>5804</v>
      </c>
      <c r="F2592" s="258" t="s">
        <v>5805</v>
      </c>
      <c r="G2592" s="259" t="s">
        <v>5806</v>
      </c>
      <c r="H2592" s="257" t="s">
        <v>5807</v>
      </c>
      <c r="I2592" s="260" t="s">
        <v>5808</v>
      </c>
      <c r="J2592" s="257" t="s">
        <v>5809</v>
      </c>
    </row>
    <row r="2593" spans="1:10" ht="26.4" x14ac:dyDescent="0.25">
      <c r="A2593" s="255" t="s">
        <v>7834</v>
      </c>
      <c r="B2593" s="262" t="s">
        <v>5810</v>
      </c>
      <c r="C2593" s="263" t="s">
        <v>7835</v>
      </c>
      <c r="D2593" s="262" t="s">
        <v>5812</v>
      </c>
      <c r="E2593" s="262" t="s">
        <v>1058</v>
      </c>
      <c r="F2593" s="264">
        <v>7</v>
      </c>
      <c r="G2593" s="265" t="s">
        <v>123</v>
      </c>
      <c r="H2593" s="266">
        <v>1</v>
      </c>
      <c r="I2593" s="267"/>
      <c r="J2593" s="268"/>
    </row>
    <row r="2594" spans="1:10" ht="26.4" x14ac:dyDescent="0.25">
      <c r="A2594" s="255" t="s">
        <v>7836</v>
      </c>
      <c r="B2594" s="269" t="s">
        <v>5814</v>
      </c>
      <c r="C2594" s="270" t="s">
        <v>5854</v>
      </c>
      <c r="D2594" s="269" t="s">
        <v>5812</v>
      </c>
      <c r="E2594" s="269" t="s">
        <v>5567</v>
      </c>
      <c r="F2594" s="271" t="s">
        <v>5817</v>
      </c>
      <c r="G2594" s="272" t="s">
        <v>33</v>
      </c>
      <c r="H2594" s="273">
        <v>6.5000000000000002E-2</v>
      </c>
      <c r="I2594" s="274">
        <v>12.28</v>
      </c>
      <c r="J2594" s="275">
        <f>TRUNC(I2594*H2594,2)</f>
        <v>0.79</v>
      </c>
    </row>
    <row r="2595" spans="1:10" ht="26.4" x14ac:dyDescent="0.25">
      <c r="A2595" s="255" t="s">
        <v>7837</v>
      </c>
      <c r="B2595" s="269" t="s">
        <v>5814</v>
      </c>
      <c r="C2595" s="270" t="s">
        <v>5834</v>
      </c>
      <c r="D2595" s="269" t="s">
        <v>5812</v>
      </c>
      <c r="E2595" s="269" t="s">
        <v>5613</v>
      </c>
      <c r="F2595" s="271" t="s">
        <v>5817</v>
      </c>
      <c r="G2595" s="272" t="s">
        <v>33</v>
      </c>
      <c r="H2595" s="273">
        <v>6.1641666666666657E-2</v>
      </c>
      <c r="I2595" s="274">
        <v>18.62</v>
      </c>
      <c r="J2595" s="275">
        <f>TRUNC(I2595*H2595,2)</f>
        <v>1.1399999999999999</v>
      </c>
    </row>
    <row r="2596" spans="1:10" ht="26.4" x14ac:dyDescent="0.25">
      <c r="A2596" s="255" t="s">
        <v>7838</v>
      </c>
      <c r="B2596" s="269" t="s">
        <v>5814</v>
      </c>
      <c r="C2596" s="270" t="s">
        <v>7839</v>
      </c>
      <c r="D2596" s="269" t="s">
        <v>5812</v>
      </c>
      <c r="E2596" s="269" t="s">
        <v>1058</v>
      </c>
      <c r="F2596" s="271" t="s">
        <v>5822</v>
      </c>
      <c r="G2596" s="272" t="s">
        <v>5587</v>
      </c>
      <c r="H2596" s="273">
        <v>1.02</v>
      </c>
      <c r="I2596" s="274">
        <v>4.93</v>
      </c>
      <c r="J2596" s="275">
        <f>TRUNC(I2596*H2596,2)</f>
        <v>5.0199999999999996</v>
      </c>
    </row>
    <row r="2597" spans="1:10" ht="13.8" x14ac:dyDescent="0.25">
      <c r="A2597" s="255" t="s">
        <v>7840</v>
      </c>
      <c r="B2597" s="276"/>
      <c r="C2597" s="276"/>
      <c r="D2597" s="276"/>
      <c r="E2597" s="276"/>
      <c r="F2597" s="276"/>
      <c r="G2597" s="276"/>
      <c r="H2597" s="277" t="s">
        <v>6038</v>
      </c>
      <c r="I2597" s="278">
        <v>0</v>
      </c>
      <c r="J2597" s="279">
        <f>SUM(J2593:J2596)</f>
        <v>6.9499999999999993</v>
      </c>
    </row>
    <row r="2598" spans="1:10" ht="13.8" x14ac:dyDescent="0.25">
      <c r="A2598" s="255" t="s">
        <v>7841</v>
      </c>
      <c r="B2598" s="262"/>
      <c r="C2598" s="262"/>
      <c r="D2598" s="262"/>
      <c r="E2598" s="262"/>
      <c r="F2598" s="262"/>
      <c r="G2598" s="262"/>
      <c r="H2598" s="262"/>
      <c r="I2598" s="280"/>
      <c r="J2598" s="262"/>
    </row>
    <row r="2599" spans="1:10" ht="13.8" x14ac:dyDescent="0.25">
      <c r="A2599" s="255" t="s">
        <v>7842</v>
      </c>
      <c r="B2599" s="256" t="s">
        <v>7843</v>
      </c>
      <c r="C2599" s="257" t="s">
        <v>5802</v>
      </c>
      <c r="D2599" s="256" t="s">
        <v>5803</v>
      </c>
      <c r="E2599" s="256" t="s">
        <v>5804</v>
      </c>
      <c r="F2599" s="258" t="s">
        <v>5805</v>
      </c>
      <c r="G2599" s="259" t="s">
        <v>5806</v>
      </c>
      <c r="H2599" s="257" t="s">
        <v>5807</v>
      </c>
      <c r="I2599" s="260" t="s">
        <v>5808</v>
      </c>
      <c r="J2599" s="257" t="s">
        <v>5809</v>
      </c>
    </row>
    <row r="2600" spans="1:10" ht="26.4" x14ac:dyDescent="0.25">
      <c r="A2600" s="255" t="s">
        <v>7844</v>
      </c>
      <c r="B2600" s="262" t="s">
        <v>5810</v>
      </c>
      <c r="C2600" s="263" t="s">
        <v>7845</v>
      </c>
      <c r="D2600" s="262" t="s">
        <v>5812</v>
      </c>
      <c r="E2600" s="262" t="s">
        <v>1061</v>
      </c>
      <c r="F2600" s="264">
        <v>7</v>
      </c>
      <c r="G2600" s="265" t="s">
        <v>6185</v>
      </c>
      <c r="H2600" s="266">
        <v>1</v>
      </c>
      <c r="I2600" s="267"/>
      <c r="J2600" s="268"/>
    </row>
    <row r="2601" spans="1:10" ht="26.4" x14ac:dyDescent="0.25">
      <c r="A2601" s="255" t="s">
        <v>7846</v>
      </c>
      <c r="B2601" s="269" t="s">
        <v>5814</v>
      </c>
      <c r="C2601" s="270" t="s">
        <v>5854</v>
      </c>
      <c r="D2601" s="269" t="s">
        <v>5812</v>
      </c>
      <c r="E2601" s="269" t="s">
        <v>5567</v>
      </c>
      <c r="F2601" s="271" t="s">
        <v>5817</v>
      </c>
      <c r="G2601" s="272" t="s">
        <v>33</v>
      </c>
      <c r="H2601" s="273">
        <v>0.43</v>
      </c>
      <c r="I2601" s="274">
        <v>12.28</v>
      </c>
      <c r="J2601" s="275">
        <f>TRUNC(I2601*H2601,2)</f>
        <v>5.28</v>
      </c>
    </row>
    <row r="2602" spans="1:10" ht="26.4" x14ac:dyDescent="0.25">
      <c r="A2602" s="255" t="s">
        <v>7847</v>
      </c>
      <c r="B2602" s="269" t="s">
        <v>5814</v>
      </c>
      <c r="C2602" s="270" t="s">
        <v>5834</v>
      </c>
      <c r="D2602" s="269" t="s">
        <v>5812</v>
      </c>
      <c r="E2602" s="269" t="s">
        <v>5613</v>
      </c>
      <c r="F2602" s="271" t="s">
        <v>5817</v>
      </c>
      <c r="G2602" s="272" t="s">
        <v>33</v>
      </c>
      <c r="H2602" s="273">
        <v>0.40151250000000044</v>
      </c>
      <c r="I2602" s="274">
        <v>18.62</v>
      </c>
      <c r="J2602" s="275">
        <f>TRUNC(I2602*H2602,2)</f>
        <v>7.47</v>
      </c>
    </row>
    <row r="2603" spans="1:10" ht="26.4" x14ac:dyDescent="0.25">
      <c r="A2603" s="255" t="s">
        <v>7848</v>
      </c>
      <c r="B2603" s="269" t="s">
        <v>5814</v>
      </c>
      <c r="C2603" s="270" t="s">
        <v>7849</v>
      </c>
      <c r="D2603" s="269" t="s">
        <v>5812</v>
      </c>
      <c r="E2603" s="269" t="s">
        <v>7850</v>
      </c>
      <c r="F2603" s="271" t="s">
        <v>5822</v>
      </c>
      <c r="G2603" s="272" t="s">
        <v>5573</v>
      </c>
      <c r="H2603" s="273">
        <v>1</v>
      </c>
      <c r="I2603" s="274">
        <v>16.760000000000002</v>
      </c>
      <c r="J2603" s="275">
        <f>TRUNC(I2603*H2603,2)</f>
        <v>16.760000000000002</v>
      </c>
    </row>
    <row r="2604" spans="1:10" ht="13.8" x14ac:dyDescent="0.25">
      <c r="A2604" s="255" t="s">
        <v>7851</v>
      </c>
      <c r="B2604" s="276"/>
      <c r="C2604" s="276"/>
      <c r="D2604" s="276"/>
      <c r="E2604" s="276"/>
      <c r="F2604" s="276"/>
      <c r="G2604" s="276"/>
      <c r="H2604" s="277" t="s">
        <v>6038</v>
      </c>
      <c r="I2604" s="278">
        <v>0</v>
      </c>
      <c r="J2604" s="279">
        <f>SUM(J2600:J2603)</f>
        <v>29.51</v>
      </c>
    </row>
    <row r="2605" spans="1:10" ht="13.8" x14ac:dyDescent="0.25">
      <c r="A2605" s="255" t="s">
        <v>7852</v>
      </c>
      <c r="B2605" s="262"/>
      <c r="C2605" s="262"/>
      <c r="D2605" s="262"/>
      <c r="E2605" s="262"/>
      <c r="F2605" s="262"/>
      <c r="G2605" s="262"/>
      <c r="H2605" s="262"/>
      <c r="I2605" s="280"/>
      <c r="J2605" s="262"/>
    </row>
    <row r="2606" spans="1:10" ht="13.8" x14ac:dyDescent="0.25">
      <c r="A2606" s="255" t="s">
        <v>7853</v>
      </c>
      <c r="B2606" s="256" t="s">
        <v>7854</v>
      </c>
      <c r="C2606" s="257" t="s">
        <v>5802</v>
      </c>
      <c r="D2606" s="256" t="s">
        <v>5803</v>
      </c>
      <c r="E2606" s="256" t="s">
        <v>5804</v>
      </c>
      <c r="F2606" s="258" t="s">
        <v>5805</v>
      </c>
      <c r="G2606" s="259" t="s">
        <v>5806</v>
      </c>
      <c r="H2606" s="257" t="s">
        <v>5807</v>
      </c>
      <c r="I2606" s="260" t="s">
        <v>5808</v>
      </c>
      <c r="J2606" s="257" t="s">
        <v>5809</v>
      </c>
    </row>
    <row r="2607" spans="1:10" ht="26.4" x14ac:dyDescent="0.25">
      <c r="A2607" s="255" t="s">
        <v>7855</v>
      </c>
      <c r="B2607" s="262" t="s">
        <v>5810</v>
      </c>
      <c r="C2607" s="263" t="s">
        <v>7856</v>
      </c>
      <c r="D2607" s="262" t="s">
        <v>5812</v>
      </c>
      <c r="E2607" s="262" t="s">
        <v>1064</v>
      </c>
      <c r="F2607" s="264">
        <v>7</v>
      </c>
      <c r="G2607" s="265" t="s">
        <v>6185</v>
      </c>
      <c r="H2607" s="266">
        <v>1</v>
      </c>
      <c r="I2607" s="267"/>
      <c r="J2607" s="268"/>
    </row>
    <row r="2608" spans="1:10" ht="26.4" x14ac:dyDescent="0.25">
      <c r="A2608" s="255" t="s">
        <v>7857</v>
      </c>
      <c r="B2608" s="269" t="s">
        <v>5814</v>
      </c>
      <c r="C2608" s="270" t="s">
        <v>5854</v>
      </c>
      <c r="D2608" s="269" t="s">
        <v>5812</v>
      </c>
      <c r="E2608" s="269" t="s">
        <v>5567</v>
      </c>
      <c r="F2608" s="271" t="s">
        <v>5817</v>
      </c>
      <c r="G2608" s="272" t="s">
        <v>33</v>
      </c>
      <c r="H2608" s="273">
        <v>0.1</v>
      </c>
      <c r="I2608" s="274">
        <v>12.28</v>
      </c>
      <c r="J2608" s="275">
        <f>TRUNC(I2608*H2608,2)</f>
        <v>1.22</v>
      </c>
    </row>
    <row r="2609" spans="1:10" ht="26.4" x14ac:dyDescent="0.25">
      <c r="A2609" s="255" t="s">
        <v>7858</v>
      </c>
      <c r="B2609" s="269" t="s">
        <v>5814</v>
      </c>
      <c r="C2609" s="270" t="s">
        <v>5834</v>
      </c>
      <c r="D2609" s="269" t="s">
        <v>5812</v>
      </c>
      <c r="E2609" s="269" t="s">
        <v>5613</v>
      </c>
      <c r="F2609" s="271" t="s">
        <v>5817</v>
      </c>
      <c r="G2609" s="272" t="s">
        <v>33</v>
      </c>
      <c r="H2609" s="273">
        <v>9.3722222222222082E-2</v>
      </c>
      <c r="I2609" s="274">
        <v>18.62</v>
      </c>
      <c r="J2609" s="275">
        <f>TRUNC(I2609*H2609,2)</f>
        <v>1.74</v>
      </c>
    </row>
    <row r="2610" spans="1:10" ht="26.4" x14ac:dyDescent="0.25">
      <c r="A2610" s="255" t="s">
        <v>7859</v>
      </c>
      <c r="B2610" s="269" t="s">
        <v>5814</v>
      </c>
      <c r="C2610" s="270" t="s">
        <v>7860</v>
      </c>
      <c r="D2610" s="269" t="s">
        <v>5812</v>
      </c>
      <c r="E2610" s="269" t="s">
        <v>1064</v>
      </c>
      <c r="F2610" s="271" t="s">
        <v>5822</v>
      </c>
      <c r="G2610" s="272" t="s">
        <v>5573</v>
      </c>
      <c r="H2610" s="273">
        <v>1</v>
      </c>
      <c r="I2610" s="274">
        <v>3.67</v>
      </c>
      <c r="J2610" s="275">
        <f>TRUNC(I2610*H2610,2)</f>
        <v>3.67</v>
      </c>
    </row>
    <row r="2611" spans="1:10" ht="13.8" x14ac:dyDescent="0.25">
      <c r="A2611" s="255" t="s">
        <v>7861</v>
      </c>
      <c r="B2611" s="276"/>
      <c r="C2611" s="276"/>
      <c r="D2611" s="276"/>
      <c r="E2611" s="276"/>
      <c r="F2611" s="276"/>
      <c r="G2611" s="276"/>
      <c r="H2611" s="277" t="s">
        <v>6038</v>
      </c>
      <c r="I2611" s="278">
        <v>0</v>
      </c>
      <c r="J2611" s="279">
        <f>SUM(J2607:J2610)</f>
        <v>6.63</v>
      </c>
    </row>
    <row r="2612" spans="1:10" ht="13.8" x14ac:dyDescent="0.25">
      <c r="A2612" s="255" t="s">
        <v>7862</v>
      </c>
      <c r="B2612" s="262"/>
      <c r="C2612" s="262"/>
      <c r="D2612" s="262"/>
      <c r="E2612" s="262"/>
      <c r="F2612" s="262"/>
      <c r="G2612" s="262"/>
      <c r="H2612" s="262"/>
      <c r="I2612" s="280"/>
      <c r="J2612" s="262"/>
    </row>
    <row r="2613" spans="1:10" ht="13.8" x14ac:dyDescent="0.25">
      <c r="A2613" s="255" t="s">
        <v>7863</v>
      </c>
      <c r="B2613" s="256" t="s">
        <v>7864</v>
      </c>
      <c r="C2613" s="257" t="s">
        <v>5802</v>
      </c>
      <c r="D2613" s="256" t="s">
        <v>5803</v>
      </c>
      <c r="E2613" s="256" t="s">
        <v>5804</v>
      </c>
      <c r="F2613" s="258" t="s">
        <v>5805</v>
      </c>
      <c r="G2613" s="259" t="s">
        <v>5806</v>
      </c>
      <c r="H2613" s="257" t="s">
        <v>5807</v>
      </c>
      <c r="I2613" s="260" t="s">
        <v>5808</v>
      </c>
      <c r="J2613" s="257" t="s">
        <v>5809</v>
      </c>
    </row>
    <row r="2614" spans="1:10" ht="26.4" x14ac:dyDescent="0.25">
      <c r="A2614" s="255" t="s">
        <v>7865</v>
      </c>
      <c r="B2614" s="262" t="s">
        <v>5810</v>
      </c>
      <c r="C2614" s="263" t="s">
        <v>7866</v>
      </c>
      <c r="D2614" s="262" t="s">
        <v>5812</v>
      </c>
      <c r="E2614" s="262" t="s">
        <v>1066</v>
      </c>
      <c r="F2614" s="264">
        <v>7</v>
      </c>
      <c r="G2614" s="265" t="s">
        <v>6185</v>
      </c>
      <c r="H2614" s="266">
        <v>1</v>
      </c>
      <c r="I2614" s="267"/>
      <c r="J2614" s="268"/>
    </row>
    <row r="2615" spans="1:10" ht="26.4" x14ac:dyDescent="0.25">
      <c r="A2615" s="255" t="s">
        <v>7867</v>
      </c>
      <c r="B2615" s="269" t="s">
        <v>5814</v>
      </c>
      <c r="C2615" s="270" t="s">
        <v>5834</v>
      </c>
      <c r="D2615" s="269" t="s">
        <v>5812</v>
      </c>
      <c r="E2615" s="269" t="s">
        <v>5613</v>
      </c>
      <c r="F2615" s="271" t="s">
        <v>5817</v>
      </c>
      <c r="G2615" s="272" t="s">
        <v>33</v>
      </c>
      <c r="H2615" s="273">
        <v>0.35448571428571407</v>
      </c>
      <c r="I2615" s="274">
        <v>18.62</v>
      </c>
      <c r="J2615" s="275">
        <f>TRUNC(I2615*H2615,2)</f>
        <v>6.6</v>
      </c>
    </row>
    <row r="2616" spans="1:10" ht="26.4" x14ac:dyDescent="0.25">
      <c r="A2616" s="255" t="s">
        <v>7868</v>
      </c>
      <c r="B2616" s="269" t="s">
        <v>5814</v>
      </c>
      <c r="C2616" s="270" t="s">
        <v>5854</v>
      </c>
      <c r="D2616" s="269" t="s">
        <v>5812</v>
      </c>
      <c r="E2616" s="269" t="s">
        <v>5567</v>
      </c>
      <c r="F2616" s="271" t="s">
        <v>5817</v>
      </c>
      <c r="G2616" s="272" t="s">
        <v>33</v>
      </c>
      <c r="H2616" s="273">
        <v>0.38</v>
      </c>
      <c r="I2616" s="274">
        <v>12.28</v>
      </c>
      <c r="J2616" s="275">
        <f>TRUNC(I2616*H2616,2)</f>
        <v>4.66</v>
      </c>
    </row>
    <row r="2617" spans="1:10" ht="26.4" x14ac:dyDescent="0.25">
      <c r="A2617" s="255" t="s">
        <v>7869</v>
      </c>
      <c r="B2617" s="269" t="s">
        <v>5814</v>
      </c>
      <c r="C2617" s="270" t="s">
        <v>7870</v>
      </c>
      <c r="D2617" s="269" t="s">
        <v>5812</v>
      </c>
      <c r="E2617" s="269" t="s">
        <v>1066</v>
      </c>
      <c r="F2617" s="271" t="s">
        <v>5822</v>
      </c>
      <c r="G2617" s="272" t="s">
        <v>5573</v>
      </c>
      <c r="H2617" s="273">
        <v>1</v>
      </c>
      <c r="I2617" s="274">
        <v>9.51</v>
      </c>
      <c r="J2617" s="275">
        <f>TRUNC(I2617*H2617,2)</f>
        <v>9.51</v>
      </c>
    </row>
    <row r="2618" spans="1:10" ht="13.8" x14ac:dyDescent="0.25">
      <c r="A2618" s="255" t="s">
        <v>7871</v>
      </c>
      <c r="B2618" s="276"/>
      <c r="C2618" s="276"/>
      <c r="D2618" s="276"/>
      <c r="E2618" s="276"/>
      <c r="F2618" s="276"/>
      <c r="G2618" s="276"/>
      <c r="H2618" s="277" t="s">
        <v>6038</v>
      </c>
      <c r="I2618" s="278">
        <v>0</v>
      </c>
      <c r="J2618" s="279">
        <f>SUM(J2614:J2617)</f>
        <v>20.77</v>
      </c>
    </row>
    <row r="2619" spans="1:10" ht="13.8" x14ac:dyDescent="0.25">
      <c r="A2619" s="255" t="s">
        <v>7872</v>
      </c>
      <c r="B2619" s="262"/>
      <c r="C2619" s="262"/>
      <c r="D2619" s="262"/>
      <c r="E2619" s="262"/>
      <c r="F2619" s="262"/>
      <c r="G2619" s="262"/>
      <c r="H2619" s="262"/>
      <c r="I2619" s="280"/>
      <c r="J2619" s="262"/>
    </row>
    <row r="2620" spans="1:10" ht="13.8" x14ac:dyDescent="0.25">
      <c r="A2620" s="255" t="s">
        <v>7873</v>
      </c>
      <c r="B2620" s="256" t="s">
        <v>7874</v>
      </c>
      <c r="C2620" s="257" t="s">
        <v>5802</v>
      </c>
      <c r="D2620" s="256" t="s">
        <v>5803</v>
      </c>
      <c r="E2620" s="256" t="s">
        <v>5804</v>
      </c>
      <c r="F2620" s="258" t="s">
        <v>5805</v>
      </c>
      <c r="G2620" s="259" t="s">
        <v>5806</v>
      </c>
      <c r="H2620" s="257" t="s">
        <v>5807</v>
      </c>
      <c r="I2620" s="260" t="s">
        <v>5808</v>
      </c>
      <c r="J2620" s="257" t="s">
        <v>5809</v>
      </c>
    </row>
    <row r="2621" spans="1:10" ht="26.4" x14ac:dyDescent="0.25">
      <c r="A2621" s="255" t="s">
        <v>7875</v>
      </c>
      <c r="B2621" s="262" t="s">
        <v>5810</v>
      </c>
      <c r="C2621" s="263" t="s">
        <v>7876</v>
      </c>
      <c r="D2621" s="262" t="s">
        <v>5812</v>
      </c>
      <c r="E2621" s="262" t="s">
        <v>1068</v>
      </c>
      <c r="F2621" s="264">
        <v>7</v>
      </c>
      <c r="G2621" s="265" t="s">
        <v>5573</v>
      </c>
      <c r="H2621" s="266">
        <v>1</v>
      </c>
      <c r="I2621" s="267"/>
      <c r="J2621" s="268"/>
    </row>
    <row r="2622" spans="1:10" ht="26.4" x14ac:dyDescent="0.25">
      <c r="A2622" s="255" t="s">
        <v>7877</v>
      </c>
      <c r="B2622" s="269" t="s">
        <v>5814</v>
      </c>
      <c r="C2622" s="270" t="s">
        <v>5854</v>
      </c>
      <c r="D2622" s="269" t="s">
        <v>5812</v>
      </c>
      <c r="E2622" s="269" t="s">
        <v>5567</v>
      </c>
      <c r="F2622" s="271" t="s">
        <v>5817</v>
      </c>
      <c r="G2622" s="272" t="s">
        <v>33</v>
      </c>
      <c r="H2622" s="273">
        <v>0.16669999999999999</v>
      </c>
      <c r="I2622" s="274">
        <v>12.28</v>
      </c>
      <c r="J2622" s="275">
        <f>TRUNC(I2622*H2622,2)</f>
        <v>2.04</v>
      </c>
    </row>
    <row r="2623" spans="1:10" ht="26.4" x14ac:dyDescent="0.25">
      <c r="A2623" s="255" t="s">
        <v>7878</v>
      </c>
      <c r="B2623" s="269" t="s">
        <v>5814</v>
      </c>
      <c r="C2623" s="270" t="s">
        <v>5834</v>
      </c>
      <c r="D2623" s="269" t="s">
        <v>5812</v>
      </c>
      <c r="E2623" s="269" t="s">
        <v>5613</v>
      </c>
      <c r="F2623" s="271" t="s">
        <v>5817</v>
      </c>
      <c r="G2623" s="272" t="s">
        <v>33</v>
      </c>
      <c r="H2623" s="273">
        <v>0.15611146296295034</v>
      </c>
      <c r="I2623" s="274">
        <v>18.62</v>
      </c>
      <c r="J2623" s="275">
        <f>TRUNC(I2623*H2623,2)</f>
        <v>2.9</v>
      </c>
    </row>
    <row r="2624" spans="1:10" ht="26.4" x14ac:dyDescent="0.25">
      <c r="A2624" s="255" t="s">
        <v>7879</v>
      </c>
      <c r="B2624" s="269" t="s">
        <v>5814</v>
      </c>
      <c r="C2624" s="270" t="s">
        <v>7880</v>
      </c>
      <c r="D2624" s="269" t="s">
        <v>5812</v>
      </c>
      <c r="E2624" s="269" t="s">
        <v>7881</v>
      </c>
      <c r="F2624" s="271" t="s">
        <v>5822</v>
      </c>
      <c r="G2624" s="272" t="s">
        <v>5573</v>
      </c>
      <c r="H2624" s="273">
        <v>1</v>
      </c>
      <c r="I2624" s="274">
        <v>583.86</v>
      </c>
      <c r="J2624" s="275">
        <f>TRUNC(I2624*H2624,2)</f>
        <v>583.86</v>
      </c>
    </row>
    <row r="2625" spans="1:10" ht="13.8" x14ac:dyDescent="0.25">
      <c r="A2625" s="255" t="s">
        <v>7882</v>
      </c>
      <c r="B2625" s="276"/>
      <c r="C2625" s="276"/>
      <c r="D2625" s="276"/>
      <c r="E2625" s="276"/>
      <c r="F2625" s="276"/>
      <c r="G2625" s="276"/>
      <c r="H2625" s="277" t="s">
        <v>6038</v>
      </c>
      <c r="I2625" s="278">
        <v>0</v>
      </c>
      <c r="J2625" s="279">
        <f>SUM(J2621:J2624)</f>
        <v>588.80000000000007</v>
      </c>
    </row>
    <row r="2626" spans="1:10" ht="13.8" x14ac:dyDescent="0.25">
      <c r="A2626" s="255" t="s">
        <v>7883</v>
      </c>
      <c r="B2626" s="262"/>
      <c r="C2626" s="262"/>
      <c r="D2626" s="262"/>
      <c r="E2626" s="262"/>
      <c r="F2626" s="262"/>
      <c r="G2626" s="262"/>
      <c r="H2626" s="262"/>
      <c r="I2626" s="280"/>
      <c r="J2626" s="262"/>
    </row>
    <row r="2627" spans="1:10" ht="13.8" x14ac:dyDescent="0.25">
      <c r="A2627" s="255" t="s">
        <v>7884</v>
      </c>
      <c r="B2627" s="256" t="s">
        <v>7885</v>
      </c>
      <c r="C2627" s="257" t="s">
        <v>5802</v>
      </c>
      <c r="D2627" s="256" t="s">
        <v>5803</v>
      </c>
      <c r="E2627" s="256" t="s">
        <v>5804</v>
      </c>
      <c r="F2627" s="258" t="s">
        <v>5805</v>
      </c>
      <c r="G2627" s="259" t="s">
        <v>5806</v>
      </c>
      <c r="H2627" s="257" t="s">
        <v>5807</v>
      </c>
      <c r="I2627" s="260" t="s">
        <v>5808</v>
      </c>
      <c r="J2627" s="257" t="s">
        <v>5809</v>
      </c>
    </row>
    <row r="2628" spans="1:10" ht="26.4" x14ac:dyDescent="0.25">
      <c r="A2628" s="255" t="s">
        <v>7886</v>
      </c>
      <c r="B2628" s="262" t="s">
        <v>5810</v>
      </c>
      <c r="C2628" s="263" t="s">
        <v>7887</v>
      </c>
      <c r="D2628" s="262" t="s">
        <v>5812</v>
      </c>
      <c r="E2628" s="262" t="s">
        <v>1070</v>
      </c>
      <c r="F2628" s="264">
        <v>7</v>
      </c>
      <c r="G2628" s="265" t="s">
        <v>6185</v>
      </c>
      <c r="H2628" s="266">
        <v>1</v>
      </c>
      <c r="I2628" s="267"/>
      <c r="J2628" s="268"/>
    </row>
    <row r="2629" spans="1:10" ht="26.4" x14ac:dyDescent="0.25">
      <c r="A2629" s="255" t="s">
        <v>7888</v>
      </c>
      <c r="B2629" s="269" t="s">
        <v>5814</v>
      </c>
      <c r="C2629" s="270" t="s">
        <v>5834</v>
      </c>
      <c r="D2629" s="269" t="s">
        <v>5812</v>
      </c>
      <c r="E2629" s="269" t="s">
        <v>5613</v>
      </c>
      <c r="F2629" s="271" t="s">
        <v>5817</v>
      </c>
      <c r="G2629" s="272" t="s">
        <v>33</v>
      </c>
      <c r="H2629" s="273">
        <v>0.14046428571428599</v>
      </c>
      <c r="I2629" s="274">
        <v>18.62</v>
      </c>
      <c r="J2629" s="275">
        <f>TRUNC(I2629*H2629,2)</f>
        <v>2.61</v>
      </c>
    </row>
    <row r="2630" spans="1:10" ht="26.4" x14ac:dyDescent="0.25">
      <c r="A2630" s="255" t="s">
        <v>7889</v>
      </c>
      <c r="B2630" s="269" t="s">
        <v>5814</v>
      </c>
      <c r="C2630" s="270" t="s">
        <v>5854</v>
      </c>
      <c r="D2630" s="269" t="s">
        <v>5812</v>
      </c>
      <c r="E2630" s="269" t="s">
        <v>5567</v>
      </c>
      <c r="F2630" s="271" t="s">
        <v>5817</v>
      </c>
      <c r="G2630" s="272" t="s">
        <v>33</v>
      </c>
      <c r="H2630" s="273">
        <v>0.15</v>
      </c>
      <c r="I2630" s="274">
        <v>12.28</v>
      </c>
      <c r="J2630" s="275">
        <f>TRUNC(I2630*H2630,2)</f>
        <v>1.84</v>
      </c>
    </row>
    <row r="2631" spans="1:10" ht="26.4" x14ac:dyDescent="0.25">
      <c r="A2631" s="255" t="s">
        <v>7890</v>
      </c>
      <c r="B2631" s="269" t="s">
        <v>5814</v>
      </c>
      <c r="C2631" s="270" t="s">
        <v>7891</v>
      </c>
      <c r="D2631" s="269" t="s">
        <v>5812</v>
      </c>
      <c r="E2631" s="269" t="s">
        <v>7892</v>
      </c>
      <c r="F2631" s="271" t="s">
        <v>5822</v>
      </c>
      <c r="G2631" s="272" t="s">
        <v>5573</v>
      </c>
      <c r="H2631" s="273">
        <v>1</v>
      </c>
      <c r="I2631" s="274">
        <v>25.12</v>
      </c>
      <c r="J2631" s="275">
        <f>TRUNC(I2631*H2631,2)</f>
        <v>25.12</v>
      </c>
    </row>
    <row r="2632" spans="1:10" ht="13.8" x14ac:dyDescent="0.25">
      <c r="A2632" s="255" t="s">
        <v>7893</v>
      </c>
      <c r="B2632" s="276"/>
      <c r="C2632" s="276"/>
      <c r="D2632" s="276"/>
      <c r="E2632" s="276"/>
      <c r="F2632" s="276"/>
      <c r="G2632" s="276"/>
      <c r="H2632" s="277" t="s">
        <v>6038</v>
      </c>
      <c r="I2632" s="278">
        <v>0</v>
      </c>
      <c r="J2632" s="279">
        <f>SUM(J2628:J2631)</f>
        <v>29.57</v>
      </c>
    </row>
    <row r="2633" spans="1:10" ht="13.8" x14ac:dyDescent="0.25">
      <c r="A2633" s="255" t="s">
        <v>7894</v>
      </c>
      <c r="B2633" s="262"/>
      <c r="C2633" s="262"/>
      <c r="D2633" s="262"/>
      <c r="E2633" s="262"/>
      <c r="F2633" s="262"/>
      <c r="G2633" s="262"/>
      <c r="H2633" s="262"/>
      <c r="I2633" s="280"/>
      <c r="J2633" s="262"/>
    </row>
    <row r="2634" spans="1:10" ht="13.8" x14ac:dyDescent="0.25">
      <c r="A2634" s="255" t="s">
        <v>7895</v>
      </c>
      <c r="B2634" s="256" t="s">
        <v>7896</v>
      </c>
      <c r="C2634" s="257" t="s">
        <v>5802</v>
      </c>
      <c r="D2634" s="256" t="s">
        <v>5803</v>
      </c>
      <c r="E2634" s="256" t="s">
        <v>5804</v>
      </c>
      <c r="F2634" s="258" t="s">
        <v>5805</v>
      </c>
      <c r="G2634" s="259" t="s">
        <v>5806</v>
      </c>
      <c r="H2634" s="257" t="s">
        <v>5807</v>
      </c>
      <c r="I2634" s="260" t="s">
        <v>5808</v>
      </c>
      <c r="J2634" s="257" t="s">
        <v>5809</v>
      </c>
    </row>
    <row r="2635" spans="1:10" ht="26.4" x14ac:dyDescent="0.25">
      <c r="A2635" s="255" t="s">
        <v>7897</v>
      </c>
      <c r="B2635" s="262" t="s">
        <v>5810</v>
      </c>
      <c r="C2635" s="263" t="s">
        <v>7898</v>
      </c>
      <c r="D2635" s="262" t="s">
        <v>5812</v>
      </c>
      <c r="E2635" s="262" t="s">
        <v>1072</v>
      </c>
      <c r="F2635" s="264">
        <v>7</v>
      </c>
      <c r="G2635" s="265" t="s">
        <v>6185</v>
      </c>
      <c r="H2635" s="266">
        <v>1</v>
      </c>
      <c r="I2635" s="267"/>
      <c r="J2635" s="268"/>
    </row>
    <row r="2636" spans="1:10" ht="26.4" x14ac:dyDescent="0.25">
      <c r="A2636" s="255" t="s">
        <v>7899</v>
      </c>
      <c r="B2636" s="269" t="s">
        <v>5814</v>
      </c>
      <c r="C2636" s="270" t="s">
        <v>5854</v>
      </c>
      <c r="D2636" s="269" t="s">
        <v>5812</v>
      </c>
      <c r="E2636" s="269" t="s">
        <v>5567</v>
      </c>
      <c r="F2636" s="271" t="s">
        <v>5817</v>
      </c>
      <c r="G2636" s="272" t="s">
        <v>33</v>
      </c>
      <c r="H2636" s="273">
        <v>1.75</v>
      </c>
      <c r="I2636" s="274">
        <v>12.28</v>
      </c>
      <c r="J2636" s="275">
        <f>TRUNC(I2636*H2636,2)</f>
        <v>21.49</v>
      </c>
    </row>
    <row r="2637" spans="1:10" ht="26.4" x14ac:dyDescent="0.25">
      <c r="A2637" s="255" t="s">
        <v>7900</v>
      </c>
      <c r="B2637" s="269" t="s">
        <v>5814</v>
      </c>
      <c r="C2637" s="270" t="s">
        <v>5834</v>
      </c>
      <c r="D2637" s="269" t="s">
        <v>5812</v>
      </c>
      <c r="E2637" s="269" t="s">
        <v>5613</v>
      </c>
      <c r="F2637" s="271" t="s">
        <v>5817</v>
      </c>
      <c r="G2637" s="272" t="s">
        <v>33</v>
      </c>
      <c r="H2637" s="273">
        <v>1.6322466467958052</v>
      </c>
      <c r="I2637" s="274">
        <v>18.62</v>
      </c>
      <c r="J2637" s="275">
        <f>TRUNC(I2637*H2637,2)</f>
        <v>30.39</v>
      </c>
    </row>
    <row r="2638" spans="1:10" ht="26.4" x14ac:dyDescent="0.25">
      <c r="A2638" s="255" t="s">
        <v>7901</v>
      </c>
      <c r="B2638" s="269" t="s">
        <v>5814</v>
      </c>
      <c r="C2638" s="270" t="s">
        <v>7902</v>
      </c>
      <c r="D2638" s="269" t="s">
        <v>5812</v>
      </c>
      <c r="E2638" s="269" t="s">
        <v>7903</v>
      </c>
      <c r="F2638" s="271" t="s">
        <v>5822</v>
      </c>
      <c r="G2638" s="272" t="s">
        <v>5573</v>
      </c>
      <c r="H2638" s="273">
        <v>1</v>
      </c>
      <c r="I2638" s="274">
        <v>583.04999999999995</v>
      </c>
      <c r="J2638" s="275">
        <f>TRUNC(I2638*H2638,2)</f>
        <v>583.04999999999995</v>
      </c>
    </row>
    <row r="2639" spans="1:10" ht="13.8" x14ac:dyDescent="0.25">
      <c r="A2639" s="255" t="s">
        <v>7904</v>
      </c>
      <c r="B2639" s="276"/>
      <c r="C2639" s="276"/>
      <c r="D2639" s="276"/>
      <c r="E2639" s="276"/>
      <c r="F2639" s="276"/>
      <c r="G2639" s="276"/>
      <c r="H2639" s="277" t="s">
        <v>6038</v>
      </c>
      <c r="I2639" s="278">
        <v>0</v>
      </c>
      <c r="J2639" s="279">
        <f>SUM(J2635:J2638)</f>
        <v>634.92999999999995</v>
      </c>
    </row>
    <row r="2640" spans="1:10" ht="13.8" x14ac:dyDescent="0.25">
      <c r="A2640" s="255" t="s">
        <v>7905</v>
      </c>
      <c r="B2640" s="262"/>
      <c r="C2640" s="262"/>
      <c r="D2640" s="262"/>
      <c r="E2640" s="262"/>
      <c r="F2640" s="262"/>
      <c r="G2640" s="262"/>
      <c r="H2640" s="262"/>
      <c r="I2640" s="280"/>
      <c r="J2640" s="262"/>
    </row>
    <row r="2641" spans="1:10" ht="13.8" x14ac:dyDescent="0.25">
      <c r="A2641" s="255" t="s">
        <v>7906</v>
      </c>
      <c r="B2641" s="256" t="s">
        <v>7907</v>
      </c>
      <c r="C2641" s="257" t="s">
        <v>5802</v>
      </c>
      <c r="D2641" s="256" t="s">
        <v>5803</v>
      </c>
      <c r="E2641" s="256" t="s">
        <v>5804</v>
      </c>
      <c r="F2641" s="258" t="s">
        <v>5805</v>
      </c>
      <c r="G2641" s="259" t="s">
        <v>5806</v>
      </c>
      <c r="H2641" s="257" t="s">
        <v>5807</v>
      </c>
      <c r="I2641" s="260" t="s">
        <v>5808</v>
      </c>
      <c r="J2641" s="257" t="s">
        <v>5809</v>
      </c>
    </row>
    <row r="2642" spans="1:10" ht="26.4" x14ac:dyDescent="0.25">
      <c r="A2642" s="255" t="s">
        <v>7908</v>
      </c>
      <c r="B2642" s="262" t="s">
        <v>5810</v>
      </c>
      <c r="C2642" s="263" t="s">
        <v>7909</v>
      </c>
      <c r="D2642" s="262" t="s">
        <v>5812</v>
      </c>
      <c r="E2642" s="262" t="s">
        <v>1074</v>
      </c>
      <c r="F2642" s="264">
        <v>7</v>
      </c>
      <c r="G2642" s="265" t="s">
        <v>6185</v>
      </c>
      <c r="H2642" s="266">
        <v>1</v>
      </c>
      <c r="I2642" s="267"/>
      <c r="J2642" s="268"/>
    </row>
    <row r="2643" spans="1:10" ht="26.4" x14ac:dyDescent="0.25">
      <c r="A2643" s="255" t="s">
        <v>7910</v>
      </c>
      <c r="B2643" s="269" t="s">
        <v>5814</v>
      </c>
      <c r="C2643" s="270" t="s">
        <v>5834</v>
      </c>
      <c r="D2643" s="269" t="s">
        <v>5812</v>
      </c>
      <c r="E2643" s="269" t="s">
        <v>5613</v>
      </c>
      <c r="F2643" s="271" t="s">
        <v>5817</v>
      </c>
      <c r="G2643" s="272" t="s">
        <v>33</v>
      </c>
      <c r="H2643" s="273">
        <v>9.3722222222221152E-2</v>
      </c>
      <c r="I2643" s="274">
        <v>18.62</v>
      </c>
      <c r="J2643" s="275">
        <f>TRUNC(I2643*H2643,2)</f>
        <v>1.74</v>
      </c>
    </row>
    <row r="2644" spans="1:10" ht="26.4" x14ac:dyDescent="0.25">
      <c r="A2644" s="255" t="s">
        <v>7911</v>
      </c>
      <c r="B2644" s="269" t="s">
        <v>5814</v>
      </c>
      <c r="C2644" s="270" t="s">
        <v>5854</v>
      </c>
      <c r="D2644" s="269" t="s">
        <v>5812</v>
      </c>
      <c r="E2644" s="269" t="s">
        <v>5567</v>
      </c>
      <c r="F2644" s="271" t="s">
        <v>5817</v>
      </c>
      <c r="G2644" s="272" t="s">
        <v>33</v>
      </c>
      <c r="H2644" s="273">
        <v>0.1</v>
      </c>
      <c r="I2644" s="274">
        <v>12.28</v>
      </c>
      <c r="J2644" s="275">
        <f>TRUNC(I2644*H2644,2)</f>
        <v>1.22</v>
      </c>
    </row>
    <row r="2645" spans="1:10" ht="26.4" x14ac:dyDescent="0.25">
      <c r="A2645" s="255" t="s">
        <v>7912</v>
      </c>
      <c r="B2645" s="269" t="s">
        <v>5814</v>
      </c>
      <c r="C2645" s="270" t="s">
        <v>7913</v>
      </c>
      <c r="D2645" s="269" t="s">
        <v>5812</v>
      </c>
      <c r="E2645" s="269" t="s">
        <v>1074</v>
      </c>
      <c r="F2645" s="271" t="s">
        <v>5822</v>
      </c>
      <c r="G2645" s="272" t="s">
        <v>5573</v>
      </c>
      <c r="H2645" s="273">
        <v>1</v>
      </c>
      <c r="I2645" s="274">
        <v>57.23</v>
      </c>
      <c r="J2645" s="275">
        <f>TRUNC(I2645*H2645,2)</f>
        <v>57.23</v>
      </c>
    </row>
    <row r="2646" spans="1:10" ht="13.8" x14ac:dyDescent="0.25">
      <c r="A2646" s="255" t="s">
        <v>7914</v>
      </c>
      <c r="B2646" s="276"/>
      <c r="C2646" s="276"/>
      <c r="D2646" s="276"/>
      <c r="E2646" s="276"/>
      <c r="F2646" s="276"/>
      <c r="G2646" s="276"/>
      <c r="H2646" s="277" t="s">
        <v>6038</v>
      </c>
      <c r="I2646" s="278">
        <v>0</v>
      </c>
      <c r="J2646" s="279">
        <f>SUM(J2642:J2645)</f>
        <v>60.19</v>
      </c>
    </row>
    <row r="2647" spans="1:10" ht="13.8" x14ac:dyDescent="0.25">
      <c r="A2647" s="255" t="s">
        <v>7915</v>
      </c>
      <c r="B2647" s="262"/>
      <c r="C2647" s="262"/>
      <c r="D2647" s="262"/>
      <c r="E2647" s="262"/>
      <c r="F2647" s="262"/>
      <c r="G2647" s="262"/>
      <c r="H2647" s="262"/>
      <c r="I2647" s="280"/>
      <c r="J2647" s="262"/>
    </row>
    <row r="2648" spans="1:10" ht="13.8" x14ac:dyDescent="0.25">
      <c r="A2648" s="255" t="s">
        <v>7916</v>
      </c>
      <c r="B2648" s="256" t="s">
        <v>7917</v>
      </c>
      <c r="C2648" s="257" t="s">
        <v>5802</v>
      </c>
      <c r="D2648" s="256" t="s">
        <v>5803</v>
      </c>
      <c r="E2648" s="256" t="s">
        <v>5804</v>
      </c>
      <c r="F2648" s="258" t="s">
        <v>5805</v>
      </c>
      <c r="G2648" s="259" t="s">
        <v>5806</v>
      </c>
      <c r="H2648" s="257" t="s">
        <v>5807</v>
      </c>
      <c r="I2648" s="260" t="s">
        <v>5808</v>
      </c>
      <c r="J2648" s="257" t="s">
        <v>5809</v>
      </c>
    </row>
    <row r="2649" spans="1:10" ht="26.4" x14ac:dyDescent="0.25">
      <c r="A2649" s="255" t="s">
        <v>7918</v>
      </c>
      <c r="B2649" s="262" t="s">
        <v>5810</v>
      </c>
      <c r="C2649" s="263" t="s">
        <v>7919</v>
      </c>
      <c r="D2649" s="262" t="s">
        <v>5812</v>
      </c>
      <c r="E2649" s="262" t="s">
        <v>1076</v>
      </c>
      <c r="F2649" s="264">
        <v>7</v>
      </c>
      <c r="G2649" s="265" t="s">
        <v>6185</v>
      </c>
      <c r="H2649" s="266">
        <v>1</v>
      </c>
      <c r="I2649" s="267"/>
      <c r="J2649" s="268"/>
    </row>
    <row r="2650" spans="1:10" ht="26.4" x14ac:dyDescent="0.25">
      <c r="A2650" s="255" t="s">
        <v>7920</v>
      </c>
      <c r="B2650" s="269" t="s">
        <v>5814</v>
      </c>
      <c r="C2650" s="270" t="s">
        <v>5834</v>
      </c>
      <c r="D2650" s="269" t="s">
        <v>5812</v>
      </c>
      <c r="E2650" s="269" t="s">
        <v>5613</v>
      </c>
      <c r="F2650" s="271" t="s">
        <v>5817</v>
      </c>
      <c r="G2650" s="272" t="s">
        <v>33</v>
      </c>
      <c r="H2650" s="273">
        <v>0.12097878787878678</v>
      </c>
      <c r="I2650" s="274">
        <v>18.62</v>
      </c>
      <c r="J2650" s="275">
        <f>TRUNC(I2650*H2650,2)</f>
        <v>2.25</v>
      </c>
    </row>
    <row r="2651" spans="1:10" ht="26.4" x14ac:dyDescent="0.25">
      <c r="A2651" s="255" t="s">
        <v>7921</v>
      </c>
      <c r="B2651" s="269" t="s">
        <v>5814</v>
      </c>
      <c r="C2651" s="270" t="s">
        <v>5854</v>
      </c>
      <c r="D2651" s="269" t="s">
        <v>5812</v>
      </c>
      <c r="E2651" s="269" t="s">
        <v>5567</v>
      </c>
      <c r="F2651" s="271" t="s">
        <v>5817</v>
      </c>
      <c r="G2651" s="272" t="s">
        <v>33</v>
      </c>
      <c r="H2651" s="273">
        <v>0.13</v>
      </c>
      <c r="I2651" s="274">
        <v>12.28</v>
      </c>
      <c r="J2651" s="275">
        <f>TRUNC(I2651*H2651,2)</f>
        <v>1.59</v>
      </c>
    </row>
    <row r="2652" spans="1:10" ht="26.4" x14ac:dyDescent="0.25">
      <c r="A2652" s="255" t="s">
        <v>7922</v>
      </c>
      <c r="B2652" s="269" t="s">
        <v>5814</v>
      </c>
      <c r="C2652" s="270" t="s">
        <v>7923</v>
      </c>
      <c r="D2652" s="269" t="s">
        <v>5812</v>
      </c>
      <c r="E2652" s="269" t="s">
        <v>7924</v>
      </c>
      <c r="F2652" s="271" t="s">
        <v>5822</v>
      </c>
      <c r="G2652" s="272" t="s">
        <v>5573</v>
      </c>
      <c r="H2652" s="273">
        <v>1</v>
      </c>
      <c r="I2652" s="274">
        <v>36.72</v>
      </c>
      <c r="J2652" s="275">
        <f>TRUNC(I2652*H2652,2)</f>
        <v>36.72</v>
      </c>
    </row>
    <row r="2653" spans="1:10" ht="13.8" x14ac:dyDescent="0.25">
      <c r="A2653" s="255" t="s">
        <v>7925</v>
      </c>
      <c r="B2653" s="276"/>
      <c r="C2653" s="276"/>
      <c r="D2653" s="276"/>
      <c r="E2653" s="276"/>
      <c r="F2653" s="276"/>
      <c r="G2653" s="276"/>
      <c r="H2653" s="277" t="s">
        <v>6038</v>
      </c>
      <c r="I2653" s="278">
        <v>0</v>
      </c>
      <c r="J2653" s="279">
        <f>SUM(J2649:J2652)</f>
        <v>40.56</v>
      </c>
    </row>
    <row r="2654" spans="1:10" ht="13.8" x14ac:dyDescent="0.25">
      <c r="A2654" s="255" t="s">
        <v>7926</v>
      </c>
      <c r="B2654" s="262"/>
      <c r="C2654" s="262"/>
      <c r="D2654" s="262"/>
      <c r="E2654" s="262"/>
      <c r="F2654" s="262"/>
      <c r="G2654" s="262"/>
      <c r="H2654" s="262"/>
      <c r="I2654" s="280"/>
      <c r="J2654" s="262"/>
    </row>
    <row r="2655" spans="1:10" ht="13.8" x14ac:dyDescent="0.25">
      <c r="A2655" s="255" t="s">
        <v>7927</v>
      </c>
      <c r="B2655" s="256" t="s">
        <v>7928</v>
      </c>
      <c r="C2655" s="257" t="s">
        <v>5802</v>
      </c>
      <c r="D2655" s="256" t="s">
        <v>5803</v>
      </c>
      <c r="E2655" s="256" t="s">
        <v>5804</v>
      </c>
      <c r="F2655" s="258" t="s">
        <v>5805</v>
      </c>
      <c r="G2655" s="259" t="s">
        <v>5806</v>
      </c>
      <c r="H2655" s="257" t="s">
        <v>5807</v>
      </c>
      <c r="I2655" s="260" t="s">
        <v>5808</v>
      </c>
      <c r="J2655" s="257" t="s">
        <v>5809</v>
      </c>
    </row>
    <row r="2656" spans="1:10" ht="26.4" x14ac:dyDescent="0.25">
      <c r="A2656" s="255" t="s">
        <v>7929</v>
      </c>
      <c r="B2656" s="262" t="s">
        <v>5810</v>
      </c>
      <c r="C2656" s="263" t="s">
        <v>7930</v>
      </c>
      <c r="D2656" s="262" t="s">
        <v>5812</v>
      </c>
      <c r="E2656" s="262" t="s">
        <v>1078</v>
      </c>
      <c r="F2656" s="264">
        <v>7</v>
      </c>
      <c r="G2656" s="265" t="s">
        <v>6185</v>
      </c>
      <c r="H2656" s="266">
        <v>1</v>
      </c>
      <c r="I2656" s="267"/>
      <c r="J2656" s="268"/>
    </row>
    <row r="2657" spans="1:10" ht="26.4" x14ac:dyDescent="0.25">
      <c r="A2657" s="255" t="s">
        <v>7931</v>
      </c>
      <c r="B2657" s="269" t="s">
        <v>5814</v>
      </c>
      <c r="C2657" s="270" t="s">
        <v>5834</v>
      </c>
      <c r="D2657" s="269" t="s">
        <v>5812</v>
      </c>
      <c r="E2657" s="269" t="s">
        <v>5613</v>
      </c>
      <c r="F2657" s="271" t="s">
        <v>5817</v>
      </c>
      <c r="G2657" s="272" t="s">
        <v>33</v>
      </c>
      <c r="H2657" s="273">
        <v>0.01</v>
      </c>
      <c r="I2657" s="274">
        <v>18.62</v>
      </c>
      <c r="J2657" s="275">
        <f>TRUNC(I2657*H2657,2)</f>
        <v>0.18</v>
      </c>
    </row>
    <row r="2658" spans="1:10" ht="26.4" x14ac:dyDescent="0.25">
      <c r="A2658" s="255" t="s">
        <v>7932</v>
      </c>
      <c r="B2658" s="269" t="s">
        <v>5814</v>
      </c>
      <c r="C2658" s="270" t="s">
        <v>5854</v>
      </c>
      <c r="D2658" s="269" t="s">
        <v>5812</v>
      </c>
      <c r="E2658" s="269" t="s">
        <v>5567</v>
      </c>
      <c r="F2658" s="271" t="s">
        <v>5817</v>
      </c>
      <c r="G2658" s="272" t="s">
        <v>33</v>
      </c>
      <c r="H2658" s="273">
        <v>0.01</v>
      </c>
      <c r="I2658" s="274">
        <v>12.28</v>
      </c>
      <c r="J2658" s="275">
        <f>TRUNC(I2658*H2658,2)</f>
        <v>0.12</v>
      </c>
    </row>
    <row r="2659" spans="1:10" ht="26.4" x14ac:dyDescent="0.25">
      <c r="A2659" s="255" t="s">
        <v>7933</v>
      </c>
      <c r="B2659" s="269" t="s">
        <v>5814</v>
      </c>
      <c r="C2659" s="270" t="s">
        <v>7934</v>
      </c>
      <c r="D2659" s="269" t="s">
        <v>5812</v>
      </c>
      <c r="E2659" s="269" t="s">
        <v>7935</v>
      </c>
      <c r="F2659" s="271" t="s">
        <v>5822</v>
      </c>
      <c r="G2659" s="272" t="s">
        <v>5573</v>
      </c>
      <c r="H2659" s="273">
        <v>1</v>
      </c>
      <c r="I2659" s="274">
        <v>0.72</v>
      </c>
      <c r="J2659" s="275">
        <f>TRUNC(I2659*H2659,2)</f>
        <v>0.72</v>
      </c>
    </row>
    <row r="2660" spans="1:10" ht="13.8" x14ac:dyDescent="0.25">
      <c r="A2660" s="255" t="s">
        <v>7936</v>
      </c>
      <c r="B2660" s="276"/>
      <c r="C2660" s="276"/>
      <c r="D2660" s="276"/>
      <c r="E2660" s="276"/>
      <c r="F2660" s="276"/>
      <c r="G2660" s="276"/>
      <c r="H2660" s="277" t="s">
        <v>6038</v>
      </c>
      <c r="I2660" s="278">
        <v>0</v>
      </c>
      <c r="J2660" s="279">
        <f>SUM(J2656:J2659)</f>
        <v>1.02</v>
      </c>
    </row>
    <row r="2661" spans="1:10" ht="13.8" x14ac:dyDescent="0.25">
      <c r="A2661" s="255" t="s">
        <v>7937</v>
      </c>
      <c r="B2661" s="262"/>
      <c r="C2661" s="262"/>
      <c r="D2661" s="262"/>
      <c r="E2661" s="262"/>
      <c r="F2661" s="262"/>
      <c r="G2661" s="262"/>
      <c r="H2661" s="262"/>
      <c r="I2661" s="280"/>
      <c r="J2661" s="262"/>
    </row>
    <row r="2662" spans="1:10" ht="13.8" x14ac:dyDescent="0.25">
      <c r="A2662" s="255" t="s">
        <v>7938</v>
      </c>
      <c r="B2662" s="256" t="s">
        <v>7939</v>
      </c>
      <c r="C2662" s="257" t="s">
        <v>5802</v>
      </c>
      <c r="D2662" s="256" t="s">
        <v>5803</v>
      </c>
      <c r="E2662" s="256" t="s">
        <v>5804</v>
      </c>
      <c r="F2662" s="258" t="s">
        <v>5805</v>
      </c>
      <c r="G2662" s="259" t="s">
        <v>5806</v>
      </c>
      <c r="H2662" s="257" t="s">
        <v>5807</v>
      </c>
      <c r="I2662" s="260" t="s">
        <v>5808</v>
      </c>
      <c r="J2662" s="257" t="s">
        <v>5809</v>
      </c>
    </row>
    <row r="2663" spans="1:10" ht="26.4" x14ac:dyDescent="0.25">
      <c r="A2663" s="255" t="s">
        <v>7940</v>
      </c>
      <c r="B2663" s="262" t="s">
        <v>5810</v>
      </c>
      <c r="C2663" s="263" t="s">
        <v>7941</v>
      </c>
      <c r="D2663" s="262" t="s">
        <v>5812</v>
      </c>
      <c r="E2663" s="262" t="s">
        <v>1080</v>
      </c>
      <c r="F2663" s="264">
        <v>7</v>
      </c>
      <c r="G2663" s="265" t="s">
        <v>6185</v>
      </c>
      <c r="H2663" s="266">
        <v>1</v>
      </c>
      <c r="I2663" s="267"/>
      <c r="J2663" s="268"/>
    </row>
    <row r="2664" spans="1:10" ht="26.4" x14ac:dyDescent="0.25">
      <c r="A2664" s="255" t="s">
        <v>7942</v>
      </c>
      <c r="B2664" s="269" t="s">
        <v>5814</v>
      </c>
      <c r="C2664" s="270" t="s">
        <v>5854</v>
      </c>
      <c r="D2664" s="269" t="s">
        <v>5812</v>
      </c>
      <c r="E2664" s="269" t="s">
        <v>5567</v>
      </c>
      <c r="F2664" s="271" t="s">
        <v>5817</v>
      </c>
      <c r="G2664" s="272" t="s">
        <v>33</v>
      </c>
      <c r="H2664" s="273">
        <v>0.1</v>
      </c>
      <c r="I2664" s="274">
        <v>12.28</v>
      </c>
      <c r="J2664" s="275">
        <f>TRUNC(I2664*H2664,2)</f>
        <v>1.22</v>
      </c>
    </row>
    <row r="2665" spans="1:10" ht="26.4" x14ac:dyDescent="0.25">
      <c r="A2665" s="255" t="s">
        <v>7943</v>
      </c>
      <c r="B2665" s="269" t="s">
        <v>5814</v>
      </c>
      <c r="C2665" s="270" t="s">
        <v>5834</v>
      </c>
      <c r="D2665" s="269" t="s">
        <v>5812</v>
      </c>
      <c r="E2665" s="269" t="s">
        <v>5613</v>
      </c>
      <c r="F2665" s="271" t="s">
        <v>5817</v>
      </c>
      <c r="G2665" s="272" t="s">
        <v>33</v>
      </c>
      <c r="H2665" s="273">
        <v>9.3722222222214019E-2</v>
      </c>
      <c r="I2665" s="274">
        <v>18.62</v>
      </c>
      <c r="J2665" s="275">
        <f>TRUNC(I2665*H2665,2)</f>
        <v>1.74</v>
      </c>
    </row>
    <row r="2666" spans="1:10" ht="26.4" x14ac:dyDescent="0.25">
      <c r="A2666" s="255" t="s">
        <v>7944</v>
      </c>
      <c r="B2666" s="269" t="s">
        <v>5814</v>
      </c>
      <c r="C2666" s="270" t="s">
        <v>7945</v>
      </c>
      <c r="D2666" s="269" t="s">
        <v>5812</v>
      </c>
      <c r="E2666" s="269" t="s">
        <v>7946</v>
      </c>
      <c r="F2666" s="271" t="s">
        <v>5822</v>
      </c>
      <c r="G2666" s="272" t="s">
        <v>5573</v>
      </c>
      <c r="H2666" s="273">
        <v>1</v>
      </c>
      <c r="I2666" s="274">
        <v>361.05</v>
      </c>
      <c r="J2666" s="275">
        <f>TRUNC(I2666*H2666,2)</f>
        <v>361.05</v>
      </c>
    </row>
    <row r="2667" spans="1:10" ht="13.8" x14ac:dyDescent="0.25">
      <c r="A2667" s="255" t="s">
        <v>7947</v>
      </c>
      <c r="B2667" s="276"/>
      <c r="C2667" s="276"/>
      <c r="D2667" s="276"/>
      <c r="E2667" s="276"/>
      <c r="F2667" s="276"/>
      <c r="G2667" s="276"/>
      <c r="H2667" s="277" t="s">
        <v>6038</v>
      </c>
      <c r="I2667" s="278">
        <v>0</v>
      </c>
      <c r="J2667" s="279">
        <f>SUM(J2663:J2666)</f>
        <v>364.01</v>
      </c>
    </row>
    <row r="2668" spans="1:10" ht="13.8" x14ac:dyDescent="0.25">
      <c r="A2668" s="255" t="s">
        <v>7948</v>
      </c>
      <c r="B2668" s="262"/>
      <c r="C2668" s="262"/>
      <c r="D2668" s="262"/>
      <c r="E2668" s="262"/>
      <c r="F2668" s="262"/>
      <c r="G2668" s="262"/>
      <c r="H2668" s="262"/>
      <c r="I2668" s="280"/>
      <c r="J2668" s="262"/>
    </row>
    <row r="2669" spans="1:10" ht="13.8" x14ac:dyDescent="0.25">
      <c r="A2669" s="255" t="s">
        <v>7949</v>
      </c>
      <c r="B2669" s="256" t="s">
        <v>7950</v>
      </c>
      <c r="C2669" s="257" t="s">
        <v>5802</v>
      </c>
      <c r="D2669" s="256" t="s">
        <v>5803</v>
      </c>
      <c r="E2669" s="256" t="s">
        <v>5804</v>
      </c>
      <c r="F2669" s="258" t="s">
        <v>5805</v>
      </c>
      <c r="G2669" s="259" t="s">
        <v>5806</v>
      </c>
      <c r="H2669" s="257" t="s">
        <v>5807</v>
      </c>
      <c r="I2669" s="260" t="s">
        <v>5808</v>
      </c>
      <c r="J2669" s="257" t="s">
        <v>5809</v>
      </c>
    </row>
    <row r="2670" spans="1:10" ht="26.4" x14ac:dyDescent="0.25">
      <c r="A2670" s="255" t="s">
        <v>7951</v>
      </c>
      <c r="B2670" s="262" t="s">
        <v>5810</v>
      </c>
      <c r="C2670" s="263" t="s">
        <v>7952</v>
      </c>
      <c r="D2670" s="262" t="s">
        <v>5812</v>
      </c>
      <c r="E2670" s="262" t="s">
        <v>1082</v>
      </c>
      <c r="F2670" s="264">
        <v>7</v>
      </c>
      <c r="G2670" s="265" t="s">
        <v>6185</v>
      </c>
      <c r="H2670" s="266">
        <v>1</v>
      </c>
      <c r="I2670" s="267"/>
      <c r="J2670" s="268"/>
    </row>
    <row r="2671" spans="1:10" ht="26.4" x14ac:dyDescent="0.25">
      <c r="A2671" s="255" t="s">
        <v>7953</v>
      </c>
      <c r="B2671" s="269" t="s">
        <v>5814</v>
      </c>
      <c r="C2671" s="270" t="s">
        <v>5834</v>
      </c>
      <c r="D2671" s="269" t="s">
        <v>5812</v>
      </c>
      <c r="E2671" s="269" t="s">
        <v>5613</v>
      </c>
      <c r="F2671" s="271" t="s">
        <v>5817</v>
      </c>
      <c r="G2671" s="272" t="s">
        <v>33</v>
      </c>
      <c r="H2671" s="273">
        <v>0.37</v>
      </c>
      <c r="I2671" s="274">
        <v>18.62</v>
      </c>
      <c r="J2671" s="275">
        <f>TRUNC(I2671*H2671,2)</f>
        <v>6.88</v>
      </c>
    </row>
    <row r="2672" spans="1:10" ht="26.4" x14ac:dyDescent="0.25">
      <c r="A2672" s="255" t="s">
        <v>7954</v>
      </c>
      <c r="B2672" s="269" t="s">
        <v>5814</v>
      </c>
      <c r="C2672" s="270" t="s">
        <v>5854</v>
      </c>
      <c r="D2672" s="269" t="s">
        <v>5812</v>
      </c>
      <c r="E2672" s="269" t="s">
        <v>5567</v>
      </c>
      <c r="F2672" s="271" t="s">
        <v>5817</v>
      </c>
      <c r="G2672" s="272" t="s">
        <v>33</v>
      </c>
      <c r="H2672" s="273">
        <v>0.33341111111110966</v>
      </c>
      <c r="I2672" s="274">
        <v>12.28</v>
      </c>
      <c r="J2672" s="275">
        <f>TRUNC(I2672*H2672,2)</f>
        <v>4.09</v>
      </c>
    </row>
    <row r="2673" spans="1:10" ht="26.4" x14ac:dyDescent="0.25">
      <c r="A2673" s="255" t="s">
        <v>7955</v>
      </c>
      <c r="B2673" s="269" t="s">
        <v>5814</v>
      </c>
      <c r="C2673" s="270" t="s">
        <v>7956</v>
      </c>
      <c r="D2673" s="269" t="s">
        <v>5812</v>
      </c>
      <c r="E2673" s="269" t="s">
        <v>7957</v>
      </c>
      <c r="F2673" s="271" t="s">
        <v>5822</v>
      </c>
      <c r="G2673" s="272" t="s">
        <v>5573</v>
      </c>
      <c r="H2673" s="273">
        <v>1</v>
      </c>
      <c r="I2673" s="274">
        <v>23.02</v>
      </c>
      <c r="J2673" s="275">
        <f>TRUNC(I2673*H2673,2)</f>
        <v>23.02</v>
      </c>
    </row>
    <row r="2674" spans="1:10" ht="13.8" x14ac:dyDescent="0.25">
      <c r="A2674" s="255" t="s">
        <v>7958</v>
      </c>
      <c r="B2674" s="276"/>
      <c r="C2674" s="276"/>
      <c r="D2674" s="276"/>
      <c r="E2674" s="276"/>
      <c r="F2674" s="276"/>
      <c r="G2674" s="276"/>
      <c r="H2674" s="277" t="s">
        <v>6038</v>
      </c>
      <c r="I2674" s="278">
        <v>0</v>
      </c>
      <c r="J2674" s="279">
        <f>SUM(J2670:J2673)</f>
        <v>33.989999999999995</v>
      </c>
    </row>
    <row r="2675" spans="1:10" ht="13.8" x14ac:dyDescent="0.25">
      <c r="A2675" s="255" t="s">
        <v>7959</v>
      </c>
      <c r="B2675" s="262"/>
      <c r="C2675" s="262"/>
      <c r="D2675" s="262"/>
      <c r="E2675" s="262"/>
      <c r="F2675" s="262"/>
      <c r="G2675" s="262"/>
      <c r="H2675" s="262"/>
      <c r="I2675" s="280"/>
      <c r="J2675" s="262"/>
    </row>
    <row r="2676" spans="1:10" ht="13.8" x14ac:dyDescent="0.25">
      <c r="A2676" s="255" t="s">
        <v>7960</v>
      </c>
      <c r="B2676" s="256" t="s">
        <v>7961</v>
      </c>
      <c r="C2676" s="257" t="s">
        <v>5802</v>
      </c>
      <c r="D2676" s="256" t="s">
        <v>5803</v>
      </c>
      <c r="E2676" s="256" t="s">
        <v>5804</v>
      </c>
      <c r="F2676" s="258" t="s">
        <v>5805</v>
      </c>
      <c r="G2676" s="259" t="s">
        <v>5806</v>
      </c>
      <c r="H2676" s="257" t="s">
        <v>5807</v>
      </c>
      <c r="I2676" s="260" t="s">
        <v>5808</v>
      </c>
      <c r="J2676" s="257" t="s">
        <v>5809</v>
      </c>
    </row>
    <row r="2677" spans="1:10" ht="26.4" x14ac:dyDescent="0.25">
      <c r="A2677" s="255" t="s">
        <v>7962</v>
      </c>
      <c r="B2677" s="262" t="s">
        <v>5810</v>
      </c>
      <c r="C2677" s="263" t="s">
        <v>7963</v>
      </c>
      <c r="D2677" s="262" t="s">
        <v>5812</v>
      </c>
      <c r="E2677" s="262" t="s">
        <v>1089</v>
      </c>
      <c r="F2677" s="264">
        <v>8</v>
      </c>
      <c r="G2677" s="265" t="s">
        <v>6185</v>
      </c>
      <c r="H2677" s="266">
        <v>1</v>
      </c>
      <c r="I2677" s="267"/>
      <c r="J2677" s="268"/>
    </row>
    <row r="2678" spans="1:10" ht="26.4" x14ac:dyDescent="0.25">
      <c r="A2678" s="255" t="s">
        <v>7964</v>
      </c>
      <c r="B2678" s="269" t="s">
        <v>5814</v>
      </c>
      <c r="C2678" s="270" t="s">
        <v>5854</v>
      </c>
      <c r="D2678" s="269" t="s">
        <v>5812</v>
      </c>
      <c r="E2678" s="269" t="s">
        <v>5567</v>
      </c>
      <c r="F2678" s="271" t="s">
        <v>5817</v>
      </c>
      <c r="G2678" s="272" t="s">
        <v>33</v>
      </c>
      <c r="H2678" s="273">
        <v>1.89</v>
      </c>
      <c r="I2678" s="274">
        <v>12.28</v>
      </c>
      <c r="J2678" s="275">
        <f>TRUNC(I2678*H2678,2)</f>
        <v>23.2</v>
      </c>
    </row>
    <row r="2679" spans="1:10" ht="26.4" x14ac:dyDescent="0.25">
      <c r="A2679" s="255" t="s">
        <v>7965</v>
      </c>
      <c r="B2679" s="269" t="s">
        <v>5814</v>
      </c>
      <c r="C2679" s="270" t="s">
        <v>5855</v>
      </c>
      <c r="D2679" s="269" t="s">
        <v>5812</v>
      </c>
      <c r="E2679" s="269" t="s">
        <v>5568</v>
      </c>
      <c r="F2679" s="271" t="s">
        <v>5817</v>
      </c>
      <c r="G2679" s="272" t="s">
        <v>33</v>
      </c>
      <c r="H2679" s="273">
        <v>1.7634076923077022</v>
      </c>
      <c r="I2679" s="274">
        <v>18.62</v>
      </c>
      <c r="J2679" s="275">
        <f>TRUNC(I2679*H2679,2)</f>
        <v>32.83</v>
      </c>
    </row>
    <row r="2680" spans="1:10" ht="26.4" x14ac:dyDescent="0.25">
      <c r="A2680" s="255" t="s">
        <v>7966</v>
      </c>
      <c r="B2680" s="269" t="s">
        <v>5814</v>
      </c>
      <c r="C2680" s="270" t="s">
        <v>6036</v>
      </c>
      <c r="D2680" s="269" t="s">
        <v>5812</v>
      </c>
      <c r="E2680" s="269" t="s">
        <v>6037</v>
      </c>
      <c r="F2680" s="271" t="s">
        <v>5822</v>
      </c>
      <c r="G2680" s="272" t="s">
        <v>5573</v>
      </c>
      <c r="H2680" s="273">
        <v>1</v>
      </c>
      <c r="I2680" s="274">
        <v>208.13</v>
      </c>
      <c r="J2680" s="275">
        <f>TRUNC(I2680*H2680,2)</f>
        <v>208.13</v>
      </c>
    </row>
    <row r="2681" spans="1:10" ht="13.8" x14ac:dyDescent="0.25">
      <c r="A2681" s="255" t="s">
        <v>7967</v>
      </c>
      <c r="B2681" s="276"/>
      <c r="C2681" s="276"/>
      <c r="D2681" s="276"/>
      <c r="E2681" s="276"/>
      <c r="F2681" s="276"/>
      <c r="G2681" s="276"/>
      <c r="H2681" s="277" t="s">
        <v>6038</v>
      </c>
      <c r="I2681" s="278">
        <v>0</v>
      </c>
      <c r="J2681" s="279">
        <f>SUM(J2677:J2680)</f>
        <v>264.15999999999997</v>
      </c>
    </row>
    <row r="2682" spans="1:10" ht="13.8" x14ac:dyDescent="0.25">
      <c r="A2682" s="255" t="s">
        <v>7968</v>
      </c>
      <c r="B2682" s="262"/>
      <c r="C2682" s="262"/>
      <c r="D2682" s="262"/>
      <c r="E2682" s="262"/>
      <c r="F2682" s="262"/>
      <c r="G2682" s="262"/>
      <c r="H2682" s="262"/>
      <c r="I2682" s="280"/>
      <c r="J2682" s="262"/>
    </row>
    <row r="2683" spans="1:10" ht="13.8" x14ac:dyDescent="0.25">
      <c r="A2683" s="255" t="s">
        <v>7969</v>
      </c>
      <c r="B2683" s="256" t="s">
        <v>7970</v>
      </c>
      <c r="C2683" s="257" t="s">
        <v>5802</v>
      </c>
      <c r="D2683" s="256" t="s">
        <v>5803</v>
      </c>
      <c r="E2683" s="256" t="s">
        <v>5804</v>
      </c>
      <c r="F2683" s="258" t="s">
        <v>5805</v>
      </c>
      <c r="G2683" s="259" t="s">
        <v>5806</v>
      </c>
      <c r="H2683" s="257" t="s">
        <v>5807</v>
      </c>
      <c r="I2683" s="260" t="s">
        <v>5808</v>
      </c>
      <c r="J2683" s="257" t="s">
        <v>5809</v>
      </c>
    </row>
    <row r="2684" spans="1:10" ht="26.4" x14ac:dyDescent="0.25">
      <c r="A2684" s="255" t="s">
        <v>7971</v>
      </c>
      <c r="B2684" s="262" t="s">
        <v>5810</v>
      </c>
      <c r="C2684" s="263" t="s">
        <v>7972</v>
      </c>
      <c r="D2684" s="262" t="s">
        <v>5812</v>
      </c>
      <c r="E2684" s="262" t="s">
        <v>1091</v>
      </c>
      <c r="F2684" s="264">
        <v>8</v>
      </c>
      <c r="G2684" s="265" t="s">
        <v>6185</v>
      </c>
      <c r="H2684" s="266">
        <v>1</v>
      </c>
      <c r="I2684" s="267"/>
      <c r="J2684" s="268"/>
    </row>
    <row r="2685" spans="1:10" ht="26.4" x14ac:dyDescent="0.25">
      <c r="A2685" s="255" t="s">
        <v>7973</v>
      </c>
      <c r="B2685" s="269" t="s">
        <v>5814</v>
      </c>
      <c r="C2685" s="270" t="s">
        <v>5854</v>
      </c>
      <c r="D2685" s="269" t="s">
        <v>5812</v>
      </c>
      <c r="E2685" s="269" t="s">
        <v>5567</v>
      </c>
      <c r="F2685" s="271" t="s">
        <v>5817</v>
      </c>
      <c r="G2685" s="272" t="s">
        <v>33</v>
      </c>
      <c r="H2685" s="273">
        <v>1.6279999999999999</v>
      </c>
      <c r="I2685" s="274">
        <v>12.28</v>
      </c>
      <c r="J2685" s="275">
        <f>TRUNC(I2685*H2685,2)</f>
        <v>19.989999999999998</v>
      </c>
    </row>
    <row r="2686" spans="1:10" ht="26.4" x14ac:dyDescent="0.25">
      <c r="A2686" s="255" t="s">
        <v>7974</v>
      </c>
      <c r="B2686" s="269" t="s">
        <v>5814</v>
      </c>
      <c r="C2686" s="270" t="s">
        <v>5855</v>
      </c>
      <c r="D2686" s="269" t="s">
        <v>5812</v>
      </c>
      <c r="E2686" s="269" t="s">
        <v>5568</v>
      </c>
      <c r="F2686" s="271" t="s">
        <v>5817</v>
      </c>
      <c r="G2686" s="272" t="s">
        <v>33</v>
      </c>
      <c r="H2686" s="273">
        <v>1.5189115961904682</v>
      </c>
      <c r="I2686" s="274">
        <v>18.62</v>
      </c>
      <c r="J2686" s="275">
        <f>TRUNC(I2686*H2686,2)</f>
        <v>28.28</v>
      </c>
    </row>
    <row r="2687" spans="1:10" ht="26.4" x14ac:dyDescent="0.25">
      <c r="A2687" s="255" t="s">
        <v>7975</v>
      </c>
      <c r="B2687" s="269" t="s">
        <v>5814</v>
      </c>
      <c r="C2687" s="270" t="s">
        <v>6735</v>
      </c>
      <c r="D2687" s="269" t="s">
        <v>5812</v>
      </c>
      <c r="E2687" s="269" t="s">
        <v>5586</v>
      </c>
      <c r="F2687" s="271" t="s">
        <v>5822</v>
      </c>
      <c r="G2687" s="272" t="s">
        <v>5587</v>
      </c>
      <c r="H2687" s="273">
        <v>1.88</v>
      </c>
      <c r="I2687" s="274">
        <v>0.38</v>
      </c>
      <c r="J2687" s="275">
        <f>TRUNC(I2687*H2687,2)</f>
        <v>0.71</v>
      </c>
    </row>
    <row r="2688" spans="1:10" ht="26.4" x14ac:dyDescent="0.25">
      <c r="A2688" s="255" t="s">
        <v>7976</v>
      </c>
      <c r="B2688" s="269" t="s">
        <v>5814</v>
      </c>
      <c r="C2688" s="270" t="s">
        <v>7977</v>
      </c>
      <c r="D2688" s="269" t="s">
        <v>5812</v>
      </c>
      <c r="E2688" s="269" t="s">
        <v>7978</v>
      </c>
      <c r="F2688" s="271" t="s">
        <v>5822</v>
      </c>
      <c r="G2688" s="272" t="s">
        <v>5573</v>
      </c>
      <c r="H2688" s="273">
        <v>1</v>
      </c>
      <c r="I2688" s="274">
        <v>158.49</v>
      </c>
      <c r="J2688" s="275">
        <f>TRUNC(I2688*H2688,2)</f>
        <v>158.49</v>
      </c>
    </row>
    <row r="2689" spans="1:10" ht="13.8" x14ac:dyDescent="0.25">
      <c r="A2689" s="255" t="s">
        <v>7979</v>
      </c>
      <c r="B2689" s="276"/>
      <c r="C2689" s="276"/>
      <c r="D2689" s="276"/>
      <c r="E2689" s="276"/>
      <c r="F2689" s="276"/>
      <c r="G2689" s="276"/>
      <c r="H2689" s="277" t="s">
        <v>6038</v>
      </c>
      <c r="I2689" s="278">
        <v>0</v>
      </c>
      <c r="J2689" s="279">
        <f>SUM(J2684:J2688)</f>
        <v>207.47</v>
      </c>
    </row>
    <row r="2690" spans="1:10" ht="13.8" x14ac:dyDescent="0.25">
      <c r="A2690" s="255" t="s">
        <v>7980</v>
      </c>
      <c r="B2690" s="262"/>
      <c r="C2690" s="262"/>
      <c r="D2690" s="262"/>
      <c r="E2690" s="262"/>
      <c r="F2690" s="262"/>
      <c r="G2690" s="262"/>
      <c r="H2690" s="262"/>
      <c r="I2690" s="280"/>
      <c r="J2690" s="262"/>
    </row>
    <row r="2691" spans="1:10" ht="13.8" x14ac:dyDescent="0.25">
      <c r="A2691" s="255" t="s">
        <v>7981</v>
      </c>
      <c r="B2691" s="256" t="s">
        <v>7982</v>
      </c>
      <c r="C2691" s="257" t="s">
        <v>5802</v>
      </c>
      <c r="D2691" s="256" t="s">
        <v>5803</v>
      </c>
      <c r="E2691" s="256" t="s">
        <v>5804</v>
      </c>
      <c r="F2691" s="258" t="s">
        <v>5805</v>
      </c>
      <c r="G2691" s="259" t="s">
        <v>5806</v>
      </c>
      <c r="H2691" s="257" t="s">
        <v>5807</v>
      </c>
      <c r="I2691" s="260" t="s">
        <v>5808</v>
      </c>
      <c r="J2691" s="257" t="s">
        <v>5809</v>
      </c>
    </row>
    <row r="2692" spans="1:10" ht="26.4" x14ac:dyDescent="0.25">
      <c r="A2692" s="255" t="s">
        <v>7983</v>
      </c>
      <c r="B2692" s="262" t="s">
        <v>5810</v>
      </c>
      <c r="C2692" s="263" t="s">
        <v>7984</v>
      </c>
      <c r="D2692" s="262" t="s">
        <v>5812</v>
      </c>
      <c r="E2692" s="262" t="s">
        <v>1093</v>
      </c>
      <c r="F2692" s="264">
        <v>8</v>
      </c>
      <c r="G2692" s="265" t="s">
        <v>639</v>
      </c>
      <c r="H2692" s="266">
        <v>1</v>
      </c>
      <c r="I2692" s="267"/>
      <c r="J2692" s="268"/>
    </row>
    <row r="2693" spans="1:10" ht="26.4" x14ac:dyDescent="0.25">
      <c r="A2693" s="255" t="s">
        <v>7985</v>
      </c>
      <c r="B2693" s="269" t="s">
        <v>5814</v>
      </c>
      <c r="C2693" s="270" t="s">
        <v>5854</v>
      </c>
      <c r="D2693" s="269" t="s">
        <v>5812</v>
      </c>
      <c r="E2693" s="269" t="s">
        <v>5567</v>
      </c>
      <c r="F2693" s="271" t="s">
        <v>5817</v>
      </c>
      <c r="G2693" s="272" t="s">
        <v>33</v>
      </c>
      <c r="H2693" s="273">
        <v>0.2</v>
      </c>
      <c r="I2693" s="274">
        <v>12.28</v>
      </c>
      <c r="J2693" s="275">
        <f>TRUNC(I2693*H2693,2)</f>
        <v>2.4500000000000002</v>
      </c>
    </row>
    <row r="2694" spans="1:10" ht="26.4" x14ac:dyDescent="0.25">
      <c r="A2694" s="255" t="s">
        <v>7986</v>
      </c>
      <c r="B2694" s="269" t="s">
        <v>5814</v>
      </c>
      <c r="C2694" s="270" t="s">
        <v>5855</v>
      </c>
      <c r="D2694" s="269" t="s">
        <v>5812</v>
      </c>
      <c r="E2694" s="269" t="s">
        <v>5568</v>
      </c>
      <c r="F2694" s="271" t="s">
        <v>5817</v>
      </c>
      <c r="G2694" s="272" t="s">
        <v>33</v>
      </c>
      <c r="H2694" s="273">
        <v>0.18639473684210497</v>
      </c>
      <c r="I2694" s="274">
        <v>18.62</v>
      </c>
      <c r="J2694" s="275">
        <f>TRUNC(I2694*H2694,2)</f>
        <v>3.47</v>
      </c>
    </row>
    <row r="2695" spans="1:10" ht="26.4" x14ac:dyDescent="0.25">
      <c r="A2695" s="255" t="s">
        <v>7987</v>
      </c>
      <c r="B2695" s="269" t="s">
        <v>5814</v>
      </c>
      <c r="C2695" s="270" t="s">
        <v>7988</v>
      </c>
      <c r="D2695" s="269" t="s">
        <v>5812</v>
      </c>
      <c r="E2695" s="269" t="s">
        <v>7989</v>
      </c>
      <c r="F2695" s="271" t="s">
        <v>5822</v>
      </c>
      <c r="G2695" s="272" t="s">
        <v>5573</v>
      </c>
      <c r="H2695" s="273">
        <v>1</v>
      </c>
      <c r="I2695" s="274">
        <v>4.04</v>
      </c>
      <c r="J2695" s="275">
        <f>TRUNC(I2695*H2695,2)</f>
        <v>4.04</v>
      </c>
    </row>
    <row r="2696" spans="1:10" ht="13.8" x14ac:dyDescent="0.25">
      <c r="A2696" s="255" t="s">
        <v>7990</v>
      </c>
      <c r="B2696" s="276"/>
      <c r="C2696" s="276"/>
      <c r="D2696" s="276"/>
      <c r="E2696" s="276"/>
      <c r="F2696" s="276"/>
      <c r="G2696" s="276"/>
      <c r="H2696" s="277" t="s">
        <v>6038</v>
      </c>
      <c r="I2696" s="278">
        <v>0</v>
      </c>
      <c r="J2696" s="279">
        <f>SUM(J2692:J2695)</f>
        <v>9.9600000000000009</v>
      </c>
    </row>
    <row r="2697" spans="1:10" ht="13.8" x14ac:dyDescent="0.25">
      <c r="A2697" s="255" t="s">
        <v>7991</v>
      </c>
      <c r="B2697" s="262"/>
      <c r="C2697" s="262"/>
      <c r="D2697" s="262"/>
      <c r="E2697" s="262"/>
      <c r="F2697" s="262"/>
      <c r="G2697" s="262"/>
      <c r="H2697" s="262"/>
      <c r="I2697" s="280"/>
      <c r="J2697" s="262"/>
    </row>
    <row r="2698" spans="1:10" ht="13.8" x14ac:dyDescent="0.25">
      <c r="A2698" s="255" t="s">
        <v>7992</v>
      </c>
      <c r="B2698" s="256" t="s">
        <v>7993</v>
      </c>
      <c r="C2698" s="257" t="s">
        <v>5802</v>
      </c>
      <c r="D2698" s="256" t="s">
        <v>5803</v>
      </c>
      <c r="E2698" s="256" t="s">
        <v>5804</v>
      </c>
      <c r="F2698" s="258" t="s">
        <v>5805</v>
      </c>
      <c r="G2698" s="259" t="s">
        <v>5806</v>
      </c>
      <c r="H2698" s="257" t="s">
        <v>5807</v>
      </c>
      <c r="I2698" s="260" t="s">
        <v>5808</v>
      </c>
      <c r="J2698" s="257" t="s">
        <v>5809</v>
      </c>
    </row>
    <row r="2699" spans="1:10" ht="26.4" x14ac:dyDescent="0.25">
      <c r="A2699" s="255" t="s">
        <v>7994</v>
      </c>
      <c r="B2699" s="262" t="s">
        <v>5810</v>
      </c>
      <c r="C2699" s="263" t="s">
        <v>7995</v>
      </c>
      <c r="D2699" s="262" t="s">
        <v>5812</v>
      </c>
      <c r="E2699" s="262" t="s">
        <v>1095</v>
      </c>
      <c r="F2699" s="264">
        <v>8</v>
      </c>
      <c r="G2699" s="265" t="s">
        <v>6185</v>
      </c>
      <c r="H2699" s="266">
        <v>1</v>
      </c>
      <c r="I2699" s="267"/>
      <c r="J2699" s="268"/>
    </row>
    <row r="2700" spans="1:10" ht="26.4" x14ac:dyDescent="0.25">
      <c r="A2700" s="255" t="s">
        <v>7996</v>
      </c>
      <c r="B2700" s="269" t="s">
        <v>5814</v>
      </c>
      <c r="C2700" s="270" t="s">
        <v>5854</v>
      </c>
      <c r="D2700" s="269" t="s">
        <v>5812</v>
      </c>
      <c r="E2700" s="269" t="s">
        <v>5567</v>
      </c>
      <c r="F2700" s="271" t="s">
        <v>5817</v>
      </c>
      <c r="G2700" s="272" t="s">
        <v>33</v>
      </c>
      <c r="H2700" s="273">
        <v>0.15</v>
      </c>
      <c r="I2700" s="274">
        <v>12.28</v>
      </c>
      <c r="J2700" s="275">
        <f>TRUNC(I2700*H2700,2)</f>
        <v>1.84</v>
      </c>
    </row>
    <row r="2701" spans="1:10" ht="26.4" x14ac:dyDescent="0.25">
      <c r="A2701" s="255" t="s">
        <v>7997</v>
      </c>
      <c r="B2701" s="269" t="s">
        <v>5814</v>
      </c>
      <c r="C2701" s="270" t="s">
        <v>5855</v>
      </c>
      <c r="D2701" s="269" t="s">
        <v>5812</v>
      </c>
      <c r="E2701" s="269" t="s">
        <v>5568</v>
      </c>
      <c r="F2701" s="271" t="s">
        <v>5817</v>
      </c>
      <c r="G2701" s="272" t="s">
        <v>33</v>
      </c>
      <c r="H2701" s="273">
        <v>0.14046428571428601</v>
      </c>
      <c r="I2701" s="274">
        <v>18.62</v>
      </c>
      <c r="J2701" s="275">
        <f>TRUNC(I2701*H2701,2)</f>
        <v>2.61</v>
      </c>
    </row>
    <row r="2702" spans="1:10" ht="26.4" x14ac:dyDescent="0.25">
      <c r="A2702" s="255" t="s">
        <v>7998</v>
      </c>
      <c r="B2702" s="269" t="s">
        <v>5814</v>
      </c>
      <c r="C2702" s="270" t="s">
        <v>5944</v>
      </c>
      <c r="D2702" s="269" t="s">
        <v>5812</v>
      </c>
      <c r="E2702" s="269" t="s">
        <v>1095</v>
      </c>
      <c r="F2702" s="271" t="s">
        <v>5822</v>
      </c>
      <c r="G2702" s="272" t="s">
        <v>5573</v>
      </c>
      <c r="H2702" s="273">
        <v>1</v>
      </c>
      <c r="I2702" s="274">
        <v>10.42</v>
      </c>
      <c r="J2702" s="275">
        <f>TRUNC(I2702*H2702,2)</f>
        <v>10.42</v>
      </c>
    </row>
    <row r="2703" spans="1:10" ht="13.8" x14ac:dyDescent="0.25">
      <c r="A2703" s="255" t="s">
        <v>7999</v>
      </c>
      <c r="B2703" s="276"/>
      <c r="C2703" s="276"/>
      <c r="D2703" s="276"/>
      <c r="E2703" s="276"/>
      <c r="F2703" s="276"/>
      <c r="G2703" s="276"/>
      <c r="H2703" s="277" t="s">
        <v>6038</v>
      </c>
      <c r="I2703" s="278">
        <v>0</v>
      </c>
      <c r="J2703" s="279">
        <f>SUM(J2699:J2702)</f>
        <v>14.870000000000001</v>
      </c>
    </row>
    <row r="2704" spans="1:10" ht="13.8" x14ac:dyDescent="0.25">
      <c r="A2704" s="255" t="s">
        <v>8000</v>
      </c>
      <c r="B2704" s="262"/>
      <c r="C2704" s="262"/>
      <c r="D2704" s="262"/>
      <c r="E2704" s="262"/>
      <c r="F2704" s="262"/>
      <c r="G2704" s="262"/>
      <c r="H2704" s="262"/>
      <c r="I2704" s="280"/>
      <c r="J2704" s="262"/>
    </row>
    <row r="2705" spans="1:10" ht="13.8" x14ac:dyDescent="0.25">
      <c r="A2705" s="255" t="s">
        <v>8001</v>
      </c>
      <c r="B2705" s="256" t="s">
        <v>8002</v>
      </c>
      <c r="C2705" s="257" t="s">
        <v>5802</v>
      </c>
      <c r="D2705" s="256" t="s">
        <v>5803</v>
      </c>
      <c r="E2705" s="256" t="s">
        <v>5804</v>
      </c>
      <c r="F2705" s="258" t="s">
        <v>5805</v>
      </c>
      <c r="G2705" s="259" t="s">
        <v>5806</v>
      </c>
      <c r="H2705" s="257" t="s">
        <v>5807</v>
      </c>
      <c r="I2705" s="260" t="s">
        <v>5808</v>
      </c>
      <c r="J2705" s="257" t="s">
        <v>5809</v>
      </c>
    </row>
    <row r="2706" spans="1:10" ht="26.4" x14ac:dyDescent="0.25">
      <c r="A2706" s="255" t="s">
        <v>8003</v>
      </c>
      <c r="B2706" s="262" t="s">
        <v>5810</v>
      </c>
      <c r="C2706" s="263" t="s">
        <v>8004</v>
      </c>
      <c r="D2706" s="262" t="s">
        <v>5812</v>
      </c>
      <c r="E2706" s="262" t="s">
        <v>1097</v>
      </c>
      <c r="F2706" s="264">
        <v>8</v>
      </c>
      <c r="G2706" s="265" t="s">
        <v>6185</v>
      </c>
      <c r="H2706" s="266">
        <v>1</v>
      </c>
      <c r="I2706" s="267"/>
      <c r="J2706" s="268"/>
    </row>
    <row r="2707" spans="1:10" ht="26.4" x14ac:dyDescent="0.25">
      <c r="A2707" s="255" t="s">
        <v>8005</v>
      </c>
      <c r="B2707" s="269" t="s">
        <v>5814</v>
      </c>
      <c r="C2707" s="270" t="s">
        <v>5854</v>
      </c>
      <c r="D2707" s="269" t="s">
        <v>5812</v>
      </c>
      <c r="E2707" s="269" t="s">
        <v>5567</v>
      </c>
      <c r="F2707" s="271" t="s">
        <v>5817</v>
      </c>
      <c r="G2707" s="272" t="s">
        <v>33</v>
      </c>
      <c r="H2707" s="273">
        <v>0.32</v>
      </c>
      <c r="I2707" s="274">
        <v>12.28</v>
      </c>
      <c r="J2707" s="275">
        <f>TRUNC(I2707*H2707,2)</f>
        <v>3.92</v>
      </c>
    </row>
    <row r="2708" spans="1:10" ht="26.4" x14ac:dyDescent="0.25">
      <c r="A2708" s="255" t="s">
        <v>8006</v>
      </c>
      <c r="B2708" s="269" t="s">
        <v>5814</v>
      </c>
      <c r="C2708" s="270" t="s">
        <v>5855</v>
      </c>
      <c r="D2708" s="269" t="s">
        <v>5812</v>
      </c>
      <c r="E2708" s="269" t="s">
        <v>5568</v>
      </c>
      <c r="F2708" s="271" t="s">
        <v>5817</v>
      </c>
      <c r="G2708" s="272" t="s">
        <v>33</v>
      </c>
      <c r="H2708" s="273">
        <v>0.29918279569892581</v>
      </c>
      <c r="I2708" s="274">
        <v>18.62</v>
      </c>
      <c r="J2708" s="275">
        <f>TRUNC(I2708*H2708,2)</f>
        <v>5.57</v>
      </c>
    </row>
    <row r="2709" spans="1:10" ht="26.4" x14ac:dyDescent="0.25">
      <c r="A2709" s="255" t="s">
        <v>8007</v>
      </c>
      <c r="B2709" s="269" t="s">
        <v>5814</v>
      </c>
      <c r="C2709" s="270" t="s">
        <v>8008</v>
      </c>
      <c r="D2709" s="269" t="s">
        <v>5812</v>
      </c>
      <c r="E2709" s="269" t="s">
        <v>8009</v>
      </c>
      <c r="F2709" s="271" t="s">
        <v>5822</v>
      </c>
      <c r="G2709" s="272" t="s">
        <v>5573</v>
      </c>
      <c r="H2709" s="273">
        <v>1</v>
      </c>
      <c r="I2709" s="274">
        <v>9.5399999999999991</v>
      </c>
      <c r="J2709" s="275">
        <f>TRUNC(I2709*H2709,2)</f>
        <v>9.5399999999999991</v>
      </c>
    </row>
    <row r="2710" spans="1:10" ht="13.8" x14ac:dyDescent="0.25">
      <c r="A2710" s="255" t="s">
        <v>8010</v>
      </c>
      <c r="B2710" s="276"/>
      <c r="C2710" s="276"/>
      <c r="D2710" s="276"/>
      <c r="E2710" s="276"/>
      <c r="F2710" s="276"/>
      <c r="G2710" s="276"/>
      <c r="H2710" s="277" t="s">
        <v>6038</v>
      </c>
      <c r="I2710" s="278">
        <v>0</v>
      </c>
      <c r="J2710" s="279">
        <f>SUM(J2706:J2709)</f>
        <v>19.03</v>
      </c>
    </row>
    <row r="2711" spans="1:10" ht="13.8" x14ac:dyDescent="0.25">
      <c r="A2711" s="255" t="s">
        <v>8011</v>
      </c>
      <c r="B2711" s="262"/>
      <c r="C2711" s="262"/>
      <c r="D2711" s="262"/>
      <c r="E2711" s="262"/>
      <c r="F2711" s="262"/>
      <c r="G2711" s="262"/>
      <c r="H2711" s="262"/>
      <c r="I2711" s="280"/>
      <c r="J2711" s="262"/>
    </row>
    <row r="2712" spans="1:10" ht="13.8" x14ac:dyDescent="0.25">
      <c r="A2712" s="255" t="s">
        <v>8012</v>
      </c>
      <c r="B2712" s="256" t="s">
        <v>8013</v>
      </c>
      <c r="C2712" s="257" t="s">
        <v>5802</v>
      </c>
      <c r="D2712" s="256" t="s">
        <v>5803</v>
      </c>
      <c r="E2712" s="256" t="s">
        <v>5804</v>
      </c>
      <c r="F2712" s="258" t="s">
        <v>5805</v>
      </c>
      <c r="G2712" s="259" t="s">
        <v>5806</v>
      </c>
      <c r="H2712" s="257" t="s">
        <v>5807</v>
      </c>
      <c r="I2712" s="260" t="s">
        <v>5808</v>
      </c>
      <c r="J2712" s="257" t="s">
        <v>5809</v>
      </c>
    </row>
    <row r="2713" spans="1:10" ht="26.4" x14ac:dyDescent="0.25">
      <c r="A2713" s="255" t="s">
        <v>8014</v>
      </c>
      <c r="B2713" s="262" t="s">
        <v>5810</v>
      </c>
      <c r="C2713" s="263" t="s">
        <v>8015</v>
      </c>
      <c r="D2713" s="262" t="s">
        <v>5812</v>
      </c>
      <c r="E2713" s="262" t="s">
        <v>1099</v>
      </c>
      <c r="F2713" s="264">
        <v>8</v>
      </c>
      <c r="G2713" s="265" t="s">
        <v>6185</v>
      </c>
      <c r="H2713" s="266">
        <v>1</v>
      </c>
      <c r="I2713" s="267"/>
      <c r="J2713" s="268"/>
    </row>
    <row r="2714" spans="1:10" ht="26.4" x14ac:dyDescent="0.25">
      <c r="A2714" s="255" t="s">
        <v>8016</v>
      </c>
      <c r="B2714" s="269" t="s">
        <v>5814</v>
      </c>
      <c r="C2714" s="270" t="s">
        <v>5854</v>
      </c>
      <c r="D2714" s="269" t="s">
        <v>5812</v>
      </c>
      <c r="E2714" s="269" t="s">
        <v>5567</v>
      </c>
      <c r="F2714" s="271" t="s">
        <v>5817</v>
      </c>
      <c r="G2714" s="272" t="s">
        <v>33</v>
      </c>
      <c r="H2714" s="273">
        <v>0.14000000000000001</v>
      </c>
      <c r="I2714" s="274">
        <v>12.28</v>
      </c>
      <c r="J2714" s="275">
        <f>TRUNC(I2714*H2714,2)</f>
        <v>1.71</v>
      </c>
    </row>
    <row r="2715" spans="1:10" ht="26.4" x14ac:dyDescent="0.25">
      <c r="A2715" s="255" t="s">
        <v>8017</v>
      </c>
      <c r="B2715" s="269" t="s">
        <v>5814</v>
      </c>
      <c r="C2715" s="270" t="s">
        <v>5855</v>
      </c>
      <c r="D2715" s="269" t="s">
        <v>5812</v>
      </c>
      <c r="E2715" s="269" t="s">
        <v>5568</v>
      </c>
      <c r="F2715" s="271" t="s">
        <v>5817</v>
      </c>
      <c r="G2715" s="272" t="s">
        <v>33</v>
      </c>
      <c r="H2715" s="273">
        <v>0.13137894736841968</v>
      </c>
      <c r="I2715" s="274">
        <v>18.62</v>
      </c>
      <c r="J2715" s="275">
        <f>TRUNC(I2715*H2715,2)</f>
        <v>2.44</v>
      </c>
    </row>
    <row r="2716" spans="1:10" ht="26.4" x14ac:dyDescent="0.25">
      <c r="A2716" s="255" t="s">
        <v>8018</v>
      </c>
      <c r="B2716" s="269" t="s">
        <v>5814</v>
      </c>
      <c r="C2716" s="270" t="s">
        <v>8019</v>
      </c>
      <c r="D2716" s="269" t="s">
        <v>5812</v>
      </c>
      <c r="E2716" s="269" t="s">
        <v>8020</v>
      </c>
      <c r="F2716" s="271" t="s">
        <v>5822</v>
      </c>
      <c r="G2716" s="272" t="s">
        <v>5573</v>
      </c>
      <c r="H2716" s="273">
        <v>1</v>
      </c>
      <c r="I2716" s="274">
        <v>8.6999999999999993</v>
      </c>
      <c r="J2716" s="275">
        <f>TRUNC(I2716*H2716,2)</f>
        <v>8.6999999999999993</v>
      </c>
    </row>
    <row r="2717" spans="1:10" ht="26.4" x14ac:dyDescent="0.25">
      <c r="A2717" s="255" t="s">
        <v>8021</v>
      </c>
      <c r="B2717" s="269" t="s">
        <v>5814</v>
      </c>
      <c r="C2717" s="270" t="s">
        <v>6028</v>
      </c>
      <c r="D2717" s="269" t="s">
        <v>5812</v>
      </c>
      <c r="E2717" s="269" t="s">
        <v>6029</v>
      </c>
      <c r="F2717" s="271" t="s">
        <v>5822</v>
      </c>
      <c r="G2717" s="272" t="s">
        <v>5573</v>
      </c>
      <c r="H2717" s="273">
        <v>1</v>
      </c>
      <c r="I2717" s="274">
        <v>20.79</v>
      </c>
      <c r="J2717" s="275">
        <f>TRUNC(I2717*H2717,2)</f>
        <v>20.79</v>
      </c>
    </row>
    <row r="2718" spans="1:10" ht="13.8" x14ac:dyDescent="0.25">
      <c r="A2718" s="255" t="s">
        <v>8022</v>
      </c>
      <c r="B2718" s="276"/>
      <c r="C2718" s="276"/>
      <c r="D2718" s="276"/>
      <c r="E2718" s="276"/>
      <c r="F2718" s="276"/>
      <c r="G2718" s="276"/>
      <c r="H2718" s="277" t="s">
        <v>6038</v>
      </c>
      <c r="I2718" s="278">
        <v>0</v>
      </c>
      <c r="J2718" s="279">
        <f>SUM(J2713:J2717)</f>
        <v>33.64</v>
      </c>
    </row>
    <row r="2719" spans="1:10" ht="13.8" x14ac:dyDescent="0.25">
      <c r="A2719" s="255" t="s">
        <v>8023</v>
      </c>
      <c r="B2719" s="262"/>
      <c r="C2719" s="262"/>
      <c r="D2719" s="262"/>
      <c r="E2719" s="262"/>
      <c r="F2719" s="262"/>
      <c r="G2719" s="262"/>
      <c r="H2719" s="262"/>
      <c r="I2719" s="280"/>
      <c r="J2719" s="262"/>
    </row>
    <row r="2720" spans="1:10" ht="13.8" x14ac:dyDescent="0.25">
      <c r="A2720" s="255" t="s">
        <v>8024</v>
      </c>
      <c r="B2720" s="256" t="s">
        <v>8025</v>
      </c>
      <c r="C2720" s="257" t="s">
        <v>5802</v>
      </c>
      <c r="D2720" s="256" t="s">
        <v>5803</v>
      </c>
      <c r="E2720" s="256" t="s">
        <v>5804</v>
      </c>
      <c r="F2720" s="258" t="s">
        <v>5805</v>
      </c>
      <c r="G2720" s="259" t="s">
        <v>5806</v>
      </c>
      <c r="H2720" s="257" t="s">
        <v>5807</v>
      </c>
      <c r="I2720" s="260" t="s">
        <v>5808</v>
      </c>
      <c r="J2720" s="257" t="s">
        <v>5809</v>
      </c>
    </row>
    <row r="2721" spans="1:10" ht="26.4" x14ac:dyDescent="0.25">
      <c r="A2721" s="255" t="s">
        <v>8026</v>
      </c>
      <c r="B2721" s="262" t="s">
        <v>5810</v>
      </c>
      <c r="C2721" s="263" t="s">
        <v>8027</v>
      </c>
      <c r="D2721" s="262" t="s">
        <v>5812</v>
      </c>
      <c r="E2721" s="262" t="s">
        <v>1103</v>
      </c>
      <c r="F2721" s="264">
        <v>8</v>
      </c>
      <c r="G2721" s="265" t="s">
        <v>5573</v>
      </c>
      <c r="H2721" s="266">
        <v>1</v>
      </c>
      <c r="I2721" s="267"/>
      <c r="J2721" s="268"/>
    </row>
    <row r="2722" spans="1:10" ht="26.4" x14ac:dyDescent="0.25">
      <c r="A2722" s="255" t="s">
        <v>8028</v>
      </c>
      <c r="B2722" s="269" t="s">
        <v>5814</v>
      </c>
      <c r="C2722" s="270" t="s">
        <v>5854</v>
      </c>
      <c r="D2722" s="269" t="s">
        <v>5812</v>
      </c>
      <c r="E2722" s="269" t="s">
        <v>5567</v>
      </c>
      <c r="F2722" s="271" t="s">
        <v>5817</v>
      </c>
      <c r="G2722" s="272" t="s">
        <v>33</v>
      </c>
      <c r="H2722" s="273">
        <v>1.64</v>
      </c>
      <c r="I2722" s="274">
        <v>12.28</v>
      </c>
      <c r="J2722" s="275">
        <f>TRUNC(I2722*H2722,2)</f>
        <v>20.13</v>
      </c>
    </row>
    <row r="2723" spans="1:10" ht="26.4" x14ac:dyDescent="0.25">
      <c r="A2723" s="255" t="s">
        <v>8029</v>
      </c>
      <c r="B2723" s="269" t="s">
        <v>5814</v>
      </c>
      <c r="C2723" s="270" t="s">
        <v>5855</v>
      </c>
      <c r="D2723" s="269" t="s">
        <v>5812</v>
      </c>
      <c r="E2723" s="269" t="s">
        <v>5568</v>
      </c>
      <c r="F2723" s="271" t="s">
        <v>5817</v>
      </c>
      <c r="G2723" s="272" t="s">
        <v>33</v>
      </c>
      <c r="H2723" s="273">
        <v>1.5300922033898352</v>
      </c>
      <c r="I2723" s="274">
        <v>18.62</v>
      </c>
      <c r="J2723" s="275">
        <f>TRUNC(I2723*H2723,2)</f>
        <v>28.49</v>
      </c>
    </row>
    <row r="2724" spans="1:10" ht="26.4" x14ac:dyDescent="0.25">
      <c r="A2724" s="255" t="s">
        <v>8030</v>
      </c>
      <c r="B2724" s="269" t="s">
        <v>5814</v>
      </c>
      <c r="C2724" s="270" t="s">
        <v>8031</v>
      </c>
      <c r="D2724" s="269" t="s">
        <v>5812</v>
      </c>
      <c r="E2724" s="269" t="s">
        <v>1103</v>
      </c>
      <c r="F2724" s="271" t="s">
        <v>5822</v>
      </c>
      <c r="G2724" s="272" t="s">
        <v>5573</v>
      </c>
      <c r="H2724" s="273">
        <v>1</v>
      </c>
      <c r="I2724" s="274">
        <v>149.04</v>
      </c>
      <c r="J2724" s="275">
        <f>TRUNC(I2724*H2724,2)</f>
        <v>149.04</v>
      </c>
    </row>
    <row r="2725" spans="1:10" ht="13.8" x14ac:dyDescent="0.25">
      <c r="A2725" s="255" t="s">
        <v>8032</v>
      </c>
      <c r="B2725" s="276"/>
      <c r="C2725" s="276"/>
      <c r="D2725" s="276"/>
      <c r="E2725" s="276"/>
      <c r="F2725" s="276"/>
      <c r="G2725" s="276"/>
      <c r="H2725" s="277" t="s">
        <v>6038</v>
      </c>
      <c r="I2725" s="278">
        <v>0</v>
      </c>
      <c r="J2725" s="279">
        <f>SUM(J2721:J2724)</f>
        <v>197.66</v>
      </c>
    </row>
    <row r="2726" spans="1:10" ht="13.8" x14ac:dyDescent="0.25">
      <c r="A2726" s="255" t="s">
        <v>8033</v>
      </c>
      <c r="B2726" s="262"/>
      <c r="C2726" s="262"/>
      <c r="D2726" s="262"/>
      <c r="E2726" s="262"/>
      <c r="F2726" s="262"/>
      <c r="G2726" s="262"/>
      <c r="H2726" s="262"/>
      <c r="I2726" s="280"/>
      <c r="J2726" s="262"/>
    </row>
    <row r="2727" spans="1:10" ht="13.8" x14ac:dyDescent="0.25">
      <c r="A2727" s="255" t="s">
        <v>8034</v>
      </c>
      <c r="B2727" s="256" t="s">
        <v>8035</v>
      </c>
      <c r="C2727" s="257" t="s">
        <v>5802</v>
      </c>
      <c r="D2727" s="256" t="s">
        <v>5803</v>
      </c>
      <c r="E2727" s="256" t="s">
        <v>5804</v>
      </c>
      <c r="F2727" s="258" t="s">
        <v>5805</v>
      </c>
      <c r="G2727" s="259" t="s">
        <v>5806</v>
      </c>
      <c r="H2727" s="257" t="s">
        <v>5807</v>
      </c>
      <c r="I2727" s="260" t="s">
        <v>5808</v>
      </c>
      <c r="J2727" s="257" t="s">
        <v>5809</v>
      </c>
    </row>
    <row r="2728" spans="1:10" ht="26.4" x14ac:dyDescent="0.25">
      <c r="A2728" s="255" t="s">
        <v>8036</v>
      </c>
      <c r="B2728" s="262" t="s">
        <v>5810</v>
      </c>
      <c r="C2728" s="263" t="s">
        <v>8037</v>
      </c>
      <c r="D2728" s="262" t="s">
        <v>5812</v>
      </c>
      <c r="E2728" s="262" t="s">
        <v>1105</v>
      </c>
      <c r="F2728" s="264">
        <v>8</v>
      </c>
      <c r="G2728" s="265" t="s">
        <v>6185</v>
      </c>
      <c r="H2728" s="266">
        <v>1</v>
      </c>
      <c r="I2728" s="267"/>
      <c r="J2728" s="268"/>
    </row>
    <row r="2729" spans="1:10" ht="26.4" x14ac:dyDescent="0.25">
      <c r="A2729" s="255" t="s">
        <v>8038</v>
      </c>
      <c r="B2729" s="269" t="s">
        <v>5814</v>
      </c>
      <c r="C2729" s="270" t="s">
        <v>5854</v>
      </c>
      <c r="D2729" s="269" t="s">
        <v>5812</v>
      </c>
      <c r="E2729" s="269" t="s">
        <v>5567</v>
      </c>
      <c r="F2729" s="271" t="s">
        <v>5817</v>
      </c>
      <c r="G2729" s="272" t="s">
        <v>33</v>
      </c>
      <c r="H2729" s="273">
        <v>0.25</v>
      </c>
      <c r="I2729" s="274">
        <v>12.28</v>
      </c>
      <c r="J2729" s="275">
        <f>TRUNC(I2729*H2729,2)</f>
        <v>3.07</v>
      </c>
    </row>
    <row r="2730" spans="1:10" ht="26.4" x14ac:dyDescent="0.25">
      <c r="A2730" s="255" t="s">
        <v>8039</v>
      </c>
      <c r="B2730" s="269" t="s">
        <v>5814</v>
      </c>
      <c r="C2730" s="270" t="s">
        <v>5855</v>
      </c>
      <c r="D2730" s="269" t="s">
        <v>5812</v>
      </c>
      <c r="E2730" s="269" t="s">
        <v>5568</v>
      </c>
      <c r="F2730" s="271" t="s">
        <v>5817</v>
      </c>
      <c r="G2730" s="272" t="s">
        <v>33</v>
      </c>
      <c r="H2730" s="273">
        <v>0.23391304347826106</v>
      </c>
      <c r="I2730" s="274">
        <v>18.62</v>
      </c>
      <c r="J2730" s="275">
        <f>TRUNC(I2730*H2730,2)</f>
        <v>4.3499999999999996</v>
      </c>
    </row>
    <row r="2731" spans="1:10" ht="26.4" x14ac:dyDescent="0.25">
      <c r="A2731" s="255" t="s">
        <v>8040</v>
      </c>
      <c r="B2731" s="269" t="s">
        <v>5814</v>
      </c>
      <c r="C2731" s="270" t="s">
        <v>6735</v>
      </c>
      <c r="D2731" s="269" t="s">
        <v>5812</v>
      </c>
      <c r="E2731" s="269" t="s">
        <v>5586</v>
      </c>
      <c r="F2731" s="271" t="s">
        <v>5822</v>
      </c>
      <c r="G2731" s="272" t="s">
        <v>5587</v>
      </c>
      <c r="H2731" s="273">
        <v>0.28000000000000003</v>
      </c>
      <c r="I2731" s="274">
        <v>0.38</v>
      </c>
      <c r="J2731" s="275">
        <f>TRUNC(I2731*H2731,2)</f>
        <v>0.1</v>
      </c>
    </row>
    <row r="2732" spans="1:10" ht="26.4" x14ac:dyDescent="0.25">
      <c r="A2732" s="255" t="s">
        <v>8041</v>
      </c>
      <c r="B2732" s="269" t="s">
        <v>5814</v>
      </c>
      <c r="C2732" s="270" t="s">
        <v>5984</v>
      </c>
      <c r="D2732" s="269" t="s">
        <v>5812</v>
      </c>
      <c r="E2732" s="269" t="s">
        <v>5985</v>
      </c>
      <c r="F2732" s="271" t="s">
        <v>5822</v>
      </c>
      <c r="G2732" s="272" t="s">
        <v>5573</v>
      </c>
      <c r="H2732" s="273">
        <v>1</v>
      </c>
      <c r="I2732" s="274">
        <v>2.83</v>
      </c>
      <c r="J2732" s="275">
        <f>TRUNC(I2732*H2732,2)</f>
        <v>2.83</v>
      </c>
    </row>
    <row r="2733" spans="1:10" ht="13.8" x14ac:dyDescent="0.25">
      <c r="A2733" s="255" t="s">
        <v>8042</v>
      </c>
      <c r="B2733" s="276"/>
      <c r="C2733" s="276"/>
      <c r="D2733" s="276"/>
      <c r="E2733" s="276"/>
      <c r="F2733" s="276"/>
      <c r="G2733" s="276"/>
      <c r="H2733" s="277" t="s">
        <v>6038</v>
      </c>
      <c r="I2733" s="278">
        <v>0</v>
      </c>
      <c r="J2733" s="279">
        <f>SUM(J2728:J2732)</f>
        <v>10.35</v>
      </c>
    </row>
    <row r="2734" spans="1:10" ht="13.8" x14ac:dyDescent="0.25">
      <c r="A2734" s="255" t="s">
        <v>8043</v>
      </c>
      <c r="B2734" s="262"/>
      <c r="C2734" s="262"/>
      <c r="D2734" s="262"/>
      <c r="E2734" s="262"/>
      <c r="F2734" s="262"/>
      <c r="G2734" s="262"/>
      <c r="H2734" s="262"/>
      <c r="I2734" s="280"/>
      <c r="J2734" s="262"/>
    </row>
    <row r="2735" spans="1:10" ht="13.8" x14ac:dyDescent="0.25">
      <c r="A2735" s="255" t="s">
        <v>8044</v>
      </c>
      <c r="B2735" s="256" t="s">
        <v>8045</v>
      </c>
      <c r="C2735" s="257" t="s">
        <v>5802</v>
      </c>
      <c r="D2735" s="256" t="s">
        <v>5803</v>
      </c>
      <c r="E2735" s="256" t="s">
        <v>5804</v>
      </c>
      <c r="F2735" s="258" t="s">
        <v>5805</v>
      </c>
      <c r="G2735" s="259" t="s">
        <v>5806</v>
      </c>
      <c r="H2735" s="257" t="s">
        <v>5807</v>
      </c>
      <c r="I2735" s="260" t="s">
        <v>5808</v>
      </c>
      <c r="J2735" s="257" t="s">
        <v>5809</v>
      </c>
    </row>
    <row r="2736" spans="1:10" ht="52.8" x14ac:dyDescent="0.25">
      <c r="A2736" s="255" t="s">
        <v>8046</v>
      </c>
      <c r="B2736" s="262" t="s">
        <v>5810</v>
      </c>
      <c r="C2736" s="263" t="s">
        <v>8047</v>
      </c>
      <c r="D2736" s="262" t="s">
        <v>170</v>
      </c>
      <c r="E2736" s="262" t="s">
        <v>1107</v>
      </c>
      <c r="F2736" s="264" t="s">
        <v>6574</v>
      </c>
      <c r="G2736" s="265" t="s">
        <v>101</v>
      </c>
      <c r="H2736" s="266">
        <v>1</v>
      </c>
      <c r="I2736" s="267"/>
      <c r="J2736" s="268"/>
    </row>
    <row r="2737" spans="1:10" ht="26.4" x14ac:dyDescent="0.25">
      <c r="A2737" s="255" t="s">
        <v>8048</v>
      </c>
      <c r="B2737" s="281" t="s">
        <v>6134</v>
      </c>
      <c r="C2737" s="282" t="s">
        <v>6577</v>
      </c>
      <c r="D2737" s="281" t="s">
        <v>170</v>
      </c>
      <c r="E2737" s="281" t="s">
        <v>6578</v>
      </c>
      <c r="F2737" s="283" t="s">
        <v>6140</v>
      </c>
      <c r="G2737" s="284" t="s">
        <v>127</v>
      </c>
      <c r="H2737" s="285">
        <v>8.4500000000000006E-2</v>
      </c>
      <c r="I2737" s="286">
        <v>22.06</v>
      </c>
      <c r="J2737" s="287">
        <f>TRUNC(I2737*H2737,2)</f>
        <v>1.86</v>
      </c>
    </row>
    <row r="2738" spans="1:10" ht="26.4" x14ac:dyDescent="0.25">
      <c r="A2738" s="255" t="s">
        <v>8049</v>
      </c>
      <c r="B2738" s="281" t="s">
        <v>6134</v>
      </c>
      <c r="C2738" s="282" t="s">
        <v>6141</v>
      </c>
      <c r="D2738" s="281" t="s">
        <v>170</v>
      </c>
      <c r="E2738" s="281" t="s">
        <v>6142</v>
      </c>
      <c r="F2738" s="283" t="s">
        <v>6140</v>
      </c>
      <c r="G2738" s="284" t="s">
        <v>127</v>
      </c>
      <c r="H2738" s="285">
        <v>2.6334E-2</v>
      </c>
      <c r="I2738" s="286">
        <v>15.84</v>
      </c>
      <c r="J2738" s="287">
        <f>TRUNC(I2738*H2738,2)</f>
        <v>0.41</v>
      </c>
    </row>
    <row r="2739" spans="1:10" ht="13.8" x14ac:dyDescent="0.25">
      <c r="A2739" s="255" t="s">
        <v>8050</v>
      </c>
      <c r="B2739" s="269" t="s">
        <v>5814</v>
      </c>
      <c r="C2739" s="270" t="s">
        <v>8051</v>
      </c>
      <c r="D2739" s="269" t="s">
        <v>170</v>
      </c>
      <c r="E2739" s="269" t="s">
        <v>5730</v>
      </c>
      <c r="F2739" s="271" t="s">
        <v>5822</v>
      </c>
      <c r="G2739" s="272" t="s">
        <v>101</v>
      </c>
      <c r="H2739" s="273">
        <v>3.32E-2</v>
      </c>
      <c r="I2739" s="274">
        <v>3.11</v>
      </c>
      <c r="J2739" s="275">
        <f>TRUNC(I2739*H2739,2)</f>
        <v>0.1</v>
      </c>
    </row>
    <row r="2740" spans="1:10" ht="26.4" x14ac:dyDescent="0.25">
      <c r="A2740" s="255" t="s">
        <v>8052</v>
      </c>
      <c r="B2740" s="269" t="s">
        <v>5814</v>
      </c>
      <c r="C2740" s="270" t="s">
        <v>8053</v>
      </c>
      <c r="D2740" s="269" t="s">
        <v>170</v>
      </c>
      <c r="E2740" s="269" t="s">
        <v>8054</v>
      </c>
      <c r="F2740" s="271" t="s">
        <v>5822</v>
      </c>
      <c r="G2740" s="272" t="s">
        <v>101</v>
      </c>
      <c r="H2740" s="273">
        <v>1</v>
      </c>
      <c r="I2740" s="274">
        <v>6.68</v>
      </c>
      <c r="J2740" s="275">
        <f>TRUNC(I2740*H2740,2)</f>
        <v>6.68</v>
      </c>
    </row>
    <row r="2741" spans="1:10" ht="13.8" x14ac:dyDescent="0.25">
      <c r="A2741" s="255" t="s">
        <v>8055</v>
      </c>
      <c r="B2741" s="276"/>
      <c r="C2741" s="276"/>
      <c r="D2741" s="276"/>
      <c r="E2741" s="276"/>
      <c r="F2741" s="276"/>
      <c r="G2741" s="276"/>
      <c r="H2741" s="277" t="s">
        <v>6038</v>
      </c>
      <c r="I2741" s="278">
        <v>0</v>
      </c>
      <c r="J2741" s="279">
        <f>SUM(J2736:J2740)</f>
        <v>9.0500000000000007</v>
      </c>
    </row>
    <row r="2742" spans="1:10" ht="13.8" x14ac:dyDescent="0.25">
      <c r="A2742" s="255" t="s">
        <v>8056</v>
      </c>
      <c r="B2742" s="262"/>
      <c r="C2742" s="262"/>
      <c r="D2742" s="262"/>
      <c r="E2742" s="262"/>
      <c r="F2742" s="262"/>
      <c r="G2742" s="262"/>
      <c r="H2742" s="262"/>
      <c r="I2742" s="280"/>
      <c r="J2742" s="262"/>
    </row>
    <row r="2743" spans="1:10" ht="13.8" x14ac:dyDescent="0.25">
      <c r="A2743" s="255" t="s">
        <v>8057</v>
      </c>
      <c r="B2743" s="256" t="s">
        <v>8058</v>
      </c>
      <c r="C2743" s="257" t="s">
        <v>5802</v>
      </c>
      <c r="D2743" s="256" t="s">
        <v>5803</v>
      </c>
      <c r="E2743" s="256" t="s">
        <v>5804</v>
      </c>
      <c r="F2743" s="258" t="s">
        <v>5805</v>
      </c>
      <c r="G2743" s="259" t="s">
        <v>5806</v>
      </c>
      <c r="H2743" s="257" t="s">
        <v>5807</v>
      </c>
      <c r="I2743" s="260" t="s">
        <v>5808</v>
      </c>
      <c r="J2743" s="257" t="s">
        <v>5809</v>
      </c>
    </row>
    <row r="2744" spans="1:10" ht="26.4" x14ac:dyDescent="0.25">
      <c r="A2744" s="255" t="s">
        <v>8059</v>
      </c>
      <c r="B2744" s="262" t="s">
        <v>5810</v>
      </c>
      <c r="C2744" s="263" t="s">
        <v>8060</v>
      </c>
      <c r="D2744" s="262" t="s">
        <v>5812</v>
      </c>
      <c r="E2744" s="262" t="s">
        <v>1109</v>
      </c>
      <c r="F2744" s="264">
        <v>8</v>
      </c>
      <c r="G2744" s="265" t="s">
        <v>6185</v>
      </c>
      <c r="H2744" s="266">
        <v>1</v>
      </c>
      <c r="I2744" s="267"/>
      <c r="J2744" s="268"/>
    </row>
    <row r="2745" spans="1:10" ht="26.4" x14ac:dyDescent="0.25">
      <c r="A2745" s="255" t="s">
        <v>8061</v>
      </c>
      <c r="B2745" s="269" t="s">
        <v>5814</v>
      </c>
      <c r="C2745" s="270" t="s">
        <v>5854</v>
      </c>
      <c r="D2745" s="269" t="s">
        <v>5812</v>
      </c>
      <c r="E2745" s="269" t="s">
        <v>5567</v>
      </c>
      <c r="F2745" s="271" t="s">
        <v>5817</v>
      </c>
      <c r="G2745" s="272" t="s">
        <v>33</v>
      </c>
      <c r="H2745" s="273">
        <v>0.15</v>
      </c>
      <c r="I2745" s="274">
        <v>12.28</v>
      </c>
      <c r="J2745" s="275">
        <f>TRUNC(I2745*H2745,2)</f>
        <v>1.84</v>
      </c>
    </row>
    <row r="2746" spans="1:10" ht="26.4" x14ac:dyDescent="0.25">
      <c r="A2746" s="255" t="s">
        <v>8062</v>
      </c>
      <c r="B2746" s="269" t="s">
        <v>5814</v>
      </c>
      <c r="C2746" s="270" t="s">
        <v>5855</v>
      </c>
      <c r="D2746" s="269" t="s">
        <v>5812</v>
      </c>
      <c r="E2746" s="269" t="s">
        <v>5568</v>
      </c>
      <c r="F2746" s="271" t="s">
        <v>5817</v>
      </c>
      <c r="G2746" s="272" t="s">
        <v>33</v>
      </c>
      <c r="H2746" s="273">
        <v>0.14046428571428543</v>
      </c>
      <c r="I2746" s="274">
        <v>18.62</v>
      </c>
      <c r="J2746" s="275">
        <f>TRUNC(I2746*H2746,2)</f>
        <v>2.61</v>
      </c>
    </row>
    <row r="2747" spans="1:10" ht="26.4" x14ac:dyDescent="0.25">
      <c r="A2747" s="255" t="s">
        <v>8063</v>
      </c>
      <c r="B2747" s="269" t="s">
        <v>5814</v>
      </c>
      <c r="C2747" s="270" t="s">
        <v>8064</v>
      </c>
      <c r="D2747" s="269" t="s">
        <v>5812</v>
      </c>
      <c r="E2747" s="269" t="s">
        <v>1109</v>
      </c>
      <c r="F2747" s="271" t="s">
        <v>5822</v>
      </c>
      <c r="G2747" s="272" t="s">
        <v>5573</v>
      </c>
      <c r="H2747" s="273">
        <v>1</v>
      </c>
      <c r="I2747" s="274">
        <v>57.81</v>
      </c>
      <c r="J2747" s="275">
        <f>TRUNC(I2747*H2747,2)</f>
        <v>57.81</v>
      </c>
    </row>
    <row r="2748" spans="1:10" ht="13.8" x14ac:dyDescent="0.25">
      <c r="A2748" s="255" t="s">
        <v>8065</v>
      </c>
      <c r="B2748" s="276"/>
      <c r="C2748" s="276"/>
      <c r="D2748" s="276"/>
      <c r="E2748" s="276"/>
      <c r="F2748" s="276"/>
      <c r="G2748" s="276"/>
      <c r="H2748" s="277" t="s">
        <v>6038</v>
      </c>
      <c r="I2748" s="278">
        <v>0</v>
      </c>
      <c r="J2748" s="279">
        <f>SUM(J2744:J2747)</f>
        <v>62.260000000000005</v>
      </c>
    </row>
    <row r="2749" spans="1:10" ht="13.8" x14ac:dyDescent="0.25">
      <c r="A2749" s="255" t="s">
        <v>8066</v>
      </c>
      <c r="B2749" s="262"/>
      <c r="C2749" s="262"/>
      <c r="D2749" s="262"/>
      <c r="E2749" s="262"/>
      <c r="F2749" s="262"/>
      <c r="G2749" s="262"/>
      <c r="H2749" s="262"/>
      <c r="I2749" s="280"/>
      <c r="J2749" s="262"/>
    </row>
    <row r="2750" spans="1:10" ht="13.8" x14ac:dyDescent="0.25">
      <c r="A2750" s="255" t="s">
        <v>8067</v>
      </c>
      <c r="B2750" s="256" t="s">
        <v>8068</v>
      </c>
      <c r="C2750" s="257" t="s">
        <v>5802</v>
      </c>
      <c r="D2750" s="256" t="s">
        <v>5803</v>
      </c>
      <c r="E2750" s="256" t="s">
        <v>5804</v>
      </c>
      <c r="F2750" s="258" t="s">
        <v>5805</v>
      </c>
      <c r="G2750" s="259" t="s">
        <v>5806</v>
      </c>
      <c r="H2750" s="257" t="s">
        <v>5807</v>
      </c>
      <c r="I2750" s="260" t="s">
        <v>5808</v>
      </c>
      <c r="J2750" s="257" t="s">
        <v>5809</v>
      </c>
    </row>
    <row r="2751" spans="1:10" ht="26.4" x14ac:dyDescent="0.25">
      <c r="A2751" s="255" t="s">
        <v>8069</v>
      </c>
      <c r="B2751" s="262" t="s">
        <v>5810</v>
      </c>
      <c r="C2751" s="263" t="s">
        <v>8070</v>
      </c>
      <c r="D2751" s="262" t="s">
        <v>5812</v>
      </c>
      <c r="E2751" s="262" t="s">
        <v>1113</v>
      </c>
      <c r="F2751" s="264">
        <v>8</v>
      </c>
      <c r="G2751" s="265" t="s">
        <v>6185</v>
      </c>
      <c r="H2751" s="266">
        <v>1</v>
      </c>
      <c r="I2751" s="267"/>
      <c r="J2751" s="268"/>
    </row>
    <row r="2752" spans="1:10" ht="26.4" x14ac:dyDescent="0.25">
      <c r="A2752" s="255" t="s">
        <v>8071</v>
      </c>
      <c r="B2752" s="269" t="s">
        <v>5814</v>
      </c>
      <c r="C2752" s="270" t="s">
        <v>5854</v>
      </c>
      <c r="D2752" s="269" t="s">
        <v>5812</v>
      </c>
      <c r="E2752" s="269" t="s">
        <v>5567</v>
      </c>
      <c r="F2752" s="271" t="s">
        <v>5817</v>
      </c>
      <c r="G2752" s="272" t="s">
        <v>33</v>
      </c>
      <c r="H2752" s="273">
        <v>0.54</v>
      </c>
      <c r="I2752" s="274">
        <v>12.28</v>
      </c>
      <c r="J2752" s="275">
        <f>TRUNC(I2752*H2752,2)</f>
        <v>6.63</v>
      </c>
    </row>
    <row r="2753" spans="1:10" ht="26.4" x14ac:dyDescent="0.25">
      <c r="A2753" s="255" t="s">
        <v>8072</v>
      </c>
      <c r="B2753" s="269" t="s">
        <v>5814</v>
      </c>
      <c r="C2753" s="270" t="s">
        <v>5855</v>
      </c>
      <c r="D2753" s="269" t="s">
        <v>5812</v>
      </c>
      <c r="E2753" s="269" t="s">
        <v>5568</v>
      </c>
      <c r="F2753" s="271" t="s">
        <v>5817</v>
      </c>
      <c r="G2753" s="272" t="s">
        <v>33</v>
      </c>
      <c r="H2753" s="273">
        <v>0.50327999999999828</v>
      </c>
      <c r="I2753" s="274">
        <v>18.62</v>
      </c>
      <c r="J2753" s="275">
        <f>TRUNC(I2753*H2753,2)</f>
        <v>9.3699999999999992</v>
      </c>
    </row>
    <row r="2754" spans="1:10" ht="26.4" x14ac:dyDescent="0.25">
      <c r="A2754" s="255" t="s">
        <v>8073</v>
      </c>
      <c r="B2754" s="269" t="s">
        <v>5814</v>
      </c>
      <c r="C2754" s="270" t="s">
        <v>6735</v>
      </c>
      <c r="D2754" s="269" t="s">
        <v>5812</v>
      </c>
      <c r="E2754" s="269" t="s">
        <v>5586</v>
      </c>
      <c r="F2754" s="271" t="s">
        <v>5822</v>
      </c>
      <c r="G2754" s="272" t="s">
        <v>5587</v>
      </c>
      <c r="H2754" s="273">
        <v>0.94</v>
      </c>
      <c r="I2754" s="274">
        <v>0.38</v>
      </c>
      <c r="J2754" s="275">
        <f>TRUNC(I2754*H2754,2)</f>
        <v>0.35</v>
      </c>
    </row>
    <row r="2755" spans="1:10" ht="26.4" x14ac:dyDescent="0.25">
      <c r="A2755" s="255" t="s">
        <v>8074</v>
      </c>
      <c r="B2755" s="269" t="s">
        <v>5814</v>
      </c>
      <c r="C2755" s="270" t="s">
        <v>8075</v>
      </c>
      <c r="D2755" s="269" t="s">
        <v>5812</v>
      </c>
      <c r="E2755" s="269" t="s">
        <v>1113</v>
      </c>
      <c r="F2755" s="271" t="s">
        <v>5822</v>
      </c>
      <c r="G2755" s="272" t="s">
        <v>5573</v>
      </c>
      <c r="H2755" s="273">
        <v>1</v>
      </c>
      <c r="I2755" s="274">
        <v>31.88</v>
      </c>
      <c r="J2755" s="275">
        <f>TRUNC(I2755*H2755,2)</f>
        <v>31.88</v>
      </c>
    </row>
    <row r="2756" spans="1:10" ht="13.8" x14ac:dyDescent="0.25">
      <c r="A2756" s="255" t="s">
        <v>8076</v>
      </c>
      <c r="B2756" s="276"/>
      <c r="C2756" s="276"/>
      <c r="D2756" s="276"/>
      <c r="E2756" s="276"/>
      <c r="F2756" s="276"/>
      <c r="G2756" s="276"/>
      <c r="H2756" s="277" t="s">
        <v>6038</v>
      </c>
      <c r="I2756" s="278">
        <v>0</v>
      </c>
      <c r="J2756" s="279">
        <f>SUM(J2751:J2755)</f>
        <v>48.230000000000004</v>
      </c>
    </row>
    <row r="2757" spans="1:10" ht="13.8" x14ac:dyDescent="0.25">
      <c r="A2757" s="255" t="s">
        <v>8077</v>
      </c>
      <c r="B2757" s="262"/>
      <c r="C2757" s="262"/>
      <c r="D2757" s="262"/>
      <c r="E2757" s="262"/>
      <c r="F2757" s="262"/>
      <c r="G2757" s="262"/>
      <c r="H2757" s="262"/>
      <c r="I2757" s="280"/>
      <c r="J2757" s="262"/>
    </row>
    <row r="2758" spans="1:10" ht="13.8" x14ac:dyDescent="0.25">
      <c r="A2758" s="255" t="s">
        <v>8078</v>
      </c>
      <c r="B2758" s="256" t="s">
        <v>8079</v>
      </c>
      <c r="C2758" s="257" t="s">
        <v>5802</v>
      </c>
      <c r="D2758" s="256" t="s">
        <v>5803</v>
      </c>
      <c r="E2758" s="256" t="s">
        <v>5804</v>
      </c>
      <c r="F2758" s="258" t="s">
        <v>5805</v>
      </c>
      <c r="G2758" s="259" t="s">
        <v>5806</v>
      </c>
      <c r="H2758" s="257" t="s">
        <v>5807</v>
      </c>
      <c r="I2758" s="260" t="s">
        <v>5808</v>
      </c>
      <c r="J2758" s="257" t="s">
        <v>5809</v>
      </c>
    </row>
    <row r="2759" spans="1:10" ht="26.4" x14ac:dyDescent="0.25">
      <c r="A2759" s="255" t="s">
        <v>8080</v>
      </c>
      <c r="B2759" s="262" t="s">
        <v>5810</v>
      </c>
      <c r="C2759" s="263" t="s">
        <v>8081</v>
      </c>
      <c r="D2759" s="262" t="s">
        <v>5812</v>
      </c>
      <c r="E2759" s="262" t="s">
        <v>1118</v>
      </c>
      <c r="F2759" s="264">
        <v>8</v>
      </c>
      <c r="G2759" s="265" t="s">
        <v>5587</v>
      </c>
      <c r="H2759" s="266">
        <v>1</v>
      </c>
      <c r="I2759" s="267"/>
      <c r="J2759" s="268"/>
    </row>
    <row r="2760" spans="1:10" ht="26.4" x14ac:dyDescent="0.25">
      <c r="A2760" s="255" t="s">
        <v>8082</v>
      </c>
      <c r="B2760" s="269" t="s">
        <v>5814</v>
      </c>
      <c r="C2760" s="270" t="s">
        <v>5854</v>
      </c>
      <c r="D2760" s="269" t="s">
        <v>5812</v>
      </c>
      <c r="E2760" s="269" t="s">
        <v>5567</v>
      </c>
      <c r="F2760" s="271" t="s">
        <v>5817</v>
      </c>
      <c r="G2760" s="272" t="s">
        <v>33</v>
      </c>
      <c r="H2760" s="273">
        <v>0.223</v>
      </c>
      <c r="I2760" s="274">
        <v>12.28</v>
      </c>
      <c r="J2760" s="275">
        <f>TRUNC(I2760*H2760,2)</f>
        <v>2.73</v>
      </c>
    </row>
    <row r="2761" spans="1:10" ht="26.4" x14ac:dyDescent="0.25">
      <c r="A2761" s="255" t="s">
        <v>8083</v>
      </c>
      <c r="B2761" s="269" t="s">
        <v>5814</v>
      </c>
      <c r="C2761" s="270" t="s">
        <v>5855</v>
      </c>
      <c r="D2761" s="269" t="s">
        <v>5812</v>
      </c>
      <c r="E2761" s="269" t="s">
        <v>5568</v>
      </c>
      <c r="F2761" s="271" t="s">
        <v>5817</v>
      </c>
      <c r="G2761" s="272" t="s">
        <v>33</v>
      </c>
      <c r="H2761" s="273">
        <v>0.208481770833334</v>
      </c>
      <c r="I2761" s="274">
        <v>18.62</v>
      </c>
      <c r="J2761" s="275">
        <f>TRUNC(I2761*H2761,2)</f>
        <v>3.88</v>
      </c>
    </row>
    <row r="2762" spans="1:10" ht="26.4" x14ac:dyDescent="0.25">
      <c r="A2762" s="255" t="s">
        <v>8084</v>
      </c>
      <c r="B2762" s="269" t="s">
        <v>5814</v>
      </c>
      <c r="C2762" s="270" t="s">
        <v>8085</v>
      </c>
      <c r="D2762" s="269" t="s">
        <v>5812</v>
      </c>
      <c r="E2762" s="269" t="s">
        <v>1118</v>
      </c>
      <c r="F2762" s="271" t="s">
        <v>5822</v>
      </c>
      <c r="G2762" s="272" t="s">
        <v>5587</v>
      </c>
      <c r="H2762" s="273">
        <v>1.01</v>
      </c>
      <c r="I2762" s="274">
        <v>12.49</v>
      </c>
      <c r="J2762" s="275">
        <f>TRUNC(I2762*H2762,2)</f>
        <v>12.61</v>
      </c>
    </row>
    <row r="2763" spans="1:10" ht="13.8" x14ac:dyDescent="0.25">
      <c r="A2763" s="255" t="s">
        <v>8086</v>
      </c>
      <c r="B2763" s="276"/>
      <c r="C2763" s="276"/>
      <c r="D2763" s="276"/>
      <c r="E2763" s="276"/>
      <c r="F2763" s="276"/>
      <c r="G2763" s="276"/>
      <c r="H2763" s="277" t="s">
        <v>6038</v>
      </c>
      <c r="I2763" s="278">
        <v>0</v>
      </c>
      <c r="J2763" s="279">
        <f>SUM(J2759:J2762)</f>
        <v>19.22</v>
      </c>
    </row>
    <row r="2764" spans="1:10" ht="13.8" x14ac:dyDescent="0.25">
      <c r="A2764" s="255" t="s">
        <v>8087</v>
      </c>
      <c r="B2764" s="262"/>
      <c r="C2764" s="262"/>
      <c r="D2764" s="262"/>
      <c r="E2764" s="262"/>
      <c r="F2764" s="262"/>
      <c r="G2764" s="262"/>
      <c r="H2764" s="262"/>
      <c r="I2764" s="280"/>
      <c r="J2764" s="262"/>
    </row>
    <row r="2765" spans="1:10" ht="13.8" x14ac:dyDescent="0.25">
      <c r="A2765" s="255" t="s">
        <v>8088</v>
      </c>
      <c r="B2765" s="256" t="s">
        <v>8089</v>
      </c>
      <c r="C2765" s="257" t="s">
        <v>5802</v>
      </c>
      <c r="D2765" s="256" t="s">
        <v>5803</v>
      </c>
      <c r="E2765" s="256" t="s">
        <v>5804</v>
      </c>
      <c r="F2765" s="258" t="s">
        <v>5805</v>
      </c>
      <c r="G2765" s="259" t="s">
        <v>5806</v>
      </c>
      <c r="H2765" s="257" t="s">
        <v>5807</v>
      </c>
      <c r="I2765" s="260" t="s">
        <v>5808</v>
      </c>
      <c r="J2765" s="257" t="s">
        <v>5809</v>
      </c>
    </row>
    <row r="2766" spans="1:10" ht="26.4" x14ac:dyDescent="0.25">
      <c r="A2766" s="255" t="s">
        <v>8090</v>
      </c>
      <c r="B2766" s="262" t="s">
        <v>5810</v>
      </c>
      <c r="C2766" s="263" t="s">
        <v>8091</v>
      </c>
      <c r="D2766" s="262" t="s">
        <v>5812</v>
      </c>
      <c r="E2766" s="262" t="s">
        <v>1122</v>
      </c>
      <c r="F2766" s="264">
        <v>8</v>
      </c>
      <c r="G2766" s="265" t="s">
        <v>6185</v>
      </c>
      <c r="H2766" s="266">
        <v>1</v>
      </c>
      <c r="I2766" s="267"/>
      <c r="J2766" s="268"/>
    </row>
    <row r="2767" spans="1:10" ht="26.4" x14ac:dyDescent="0.25">
      <c r="A2767" s="255" t="s">
        <v>8092</v>
      </c>
      <c r="B2767" s="269" t="s">
        <v>5814</v>
      </c>
      <c r="C2767" s="270" t="s">
        <v>5854</v>
      </c>
      <c r="D2767" s="269" t="s">
        <v>5812</v>
      </c>
      <c r="E2767" s="269" t="s">
        <v>5567</v>
      </c>
      <c r="F2767" s="271" t="s">
        <v>5817</v>
      </c>
      <c r="G2767" s="272" t="s">
        <v>33</v>
      </c>
      <c r="H2767" s="273">
        <v>0.09</v>
      </c>
      <c r="I2767" s="274">
        <v>12.28</v>
      </c>
      <c r="J2767" s="275">
        <f>TRUNC(I2767*H2767,2)</f>
        <v>1.1000000000000001</v>
      </c>
    </row>
    <row r="2768" spans="1:10" ht="26.4" x14ac:dyDescent="0.25">
      <c r="A2768" s="255" t="s">
        <v>8093</v>
      </c>
      <c r="B2768" s="269" t="s">
        <v>5814</v>
      </c>
      <c r="C2768" s="270" t="s">
        <v>5855</v>
      </c>
      <c r="D2768" s="269" t="s">
        <v>5812</v>
      </c>
      <c r="E2768" s="269" t="s">
        <v>5568</v>
      </c>
      <c r="F2768" s="271" t="s">
        <v>5817</v>
      </c>
      <c r="G2768" s="272" t="s">
        <v>33</v>
      </c>
      <c r="H2768" s="273">
        <v>8.5109999999999866E-2</v>
      </c>
      <c r="I2768" s="274">
        <v>18.62</v>
      </c>
      <c r="J2768" s="275">
        <f>TRUNC(I2768*H2768,2)</f>
        <v>1.58</v>
      </c>
    </row>
    <row r="2769" spans="1:10" ht="26.4" x14ac:dyDescent="0.25">
      <c r="A2769" s="255" t="s">
        <v>8094</v>
      </c>
      <c r="B2769" s="269" t="s">
        <v>5814</v>
      </c>
      <c r="C2769" s="270" t="s">
        <v>8095</v>
      </c>
      <c r="D2769" s="269" t="s">
        <v>5812</v>
      </c>
      <c r="E2769" s="269" t="s">
        <v>8096</v>
      </c>
      <c r="F2769" s="271" t="s">
        <v>5822</v>
      </c>
      <c r="G2769" s="272" t="s">
        <v>5573</v>
      </c>
      <c r="H2769" s="273">
        <v>1</v>
      </c>
      <c r="I2769" s="274">
        <v>0.7</v>
      </c>
      <c r="J2769" s="275">
        <f>TRUNC(I2769*H2769,2)</f>
        <v>0.7</v>
      </c>
    </row>
    <row r="2770" spans="1:10" ht="26.4" x14ac:dyDescent="0.25">
      <c r="A2770" s="255" t="s">
        <v>8097</v>
      </c>
      <c r="B2770" s="269" t="s">
        <v>5814</v>
      </c>
      <c r="C2770" s="270" t="s">
        <v>6735</v>
      </c>
      <c r="D2770" s="269" t="s">
        <v>5812</v>
      </c>
      <c r="E2770" s="269" t="s">
        <v>5586</v>
      </c>
      <c r="F2770" s="271" t="s">
        <v>5822</v>
      </c>
      <c r="G2770" s="272" t="s">
        <v>5587</v>
      </c>
      <c r="H2770" s="273">
        <v>0.39</v>
      </c>
      <c r="I2770" s="274">
        <v>0.38</v>
      </c>
      <c r="J2770" s="275">
        <f>TRUNC(I2770*H2770,2)</f>
        <v>0.14000000000000001</v>
      </c>
    </row>
    <row r="2771" spans="1:10" ht="13.8" x14ac:dyDescent="0.25">
      <c r="A2771" s="255" t="s">
        <v>8098</v>
      </c>
      <c r="B2771" s="276"/>
      <c r="C2771" s="276"/>
      <c r="D2771" s="276"/>
      <c r="E2771" s="276"/>
      <c r="F2771" s="276"/>
      <c r="G2771" s="276"/>
      <c r="H2771" s="277" t="s">
        <v>6038</v>
      </c>
      <c r="I2771" s="278">
        <v>0</v>
      </c>
      <c r="J2771" s="279">
        <f>SUM(J2766:J2770)</f>
        <v>3.52</v>
      </c>
    </row>
    <row r="2772" spans="1:10" ht="13.8" x14ac:dyDescent="0.25">
      <c r="A2772" s="255" t="s">
        <v>8099</v>
      </c>
      <c r="B2772" s="262"/>
      <c r="C2772" s="262"/>
      <c r="D2772" s="262"/>
      <c r="E2772" s="262"/>
      <c r="F2772" s="262"/>
      <c r="G2772" s="262"/>
      <c r="H2772" s="262"/>
      <c r="I2772" s="280"/>
      <c r="J2772" s="262"/>
    </row>
    <row r="2773" spans="1:10" ht="13.8" x14ac:dyDescent="0.25">
      <c r="A2773" s="255" t="s">
        <v>8100</v>
      </c>
      <c r="B2773" s="256" t="s">
        <v>8101</v>
      </c>
      <c r="C2773" s="257" t="s">
        <v>5802</v>
      </c>
      <c r="D2773" s="256" t="s">
        <v>5803</v>
      </c>
      <c r="E2773" s="256" t="s">
        <v>5804</v>
      </c>
      <c r="F2773" s="258" t="s">
        <v>5805</v>
      </c>
      <c r="G2773" s="259" t="s">
        <v>5806</v>
      </c>
      <c r="H2773" s="257" t="s">
        <v>5807</v>
      </c>
      <c r="I2773" s="260" t="s">
        <v>5808</v>
      </c>
      <c r="J2773" s="257" t="s">
        <v>5809</v>
      </c>
    </row>
    <row r="2774" spans="1:10" ht="26.4" x14ac:dyDescent="0.25">
      <c r="A2774" s="255" t="s">
        <v>8102</v>
      </c>
      <c r="B2774" s="262" t="s">
        <v>5810</v>
      </c>
      <c r="C2774" s="263" t="s">
        <v>8103</v>
      </c>
      <c r="D2774" s="262" t="s">
        <v>5812</v>
      </c>
      <c r="E2774" s="262" t="s">
        <v>1124</v>
      </c>
      <c r="F2774" s="264">
        <v>8</v>
      </c>
      <c r="G2774" s="265" t="s">
        <v>6185</v>
      </c>
      <c r="H2774" s="266">
        <v>1</v>
      </c>
      <c r="I2774" s="267"/>
      <c r="J2774" s="268"/>
    </row>
    <row r="2775" spans="1:10" ht="26.4" x14ac:dyDescent="0.25">
      <c r="A2775" s="255" t="s">
        <v>8104</v>
      </c>
      <c r="B2775" s="269" t="s">
        <v>5814</v>
      </c>
      <c r="C2775" s="270" t="s">
        <v>5854</v>
      </c>
      <c r="D2775" s="269" t="s">
        <v>5812</v>
      </c>
      <c r="E2775" s="269" t="s">
        <v>5567</v>
      </c>
      <c r="F2775" s="271" t="s">
        <v>5817</v>
      </c>
      <c r="G2775" s="272" t="s">
        <v>33</v>
      </c>
      <c r="H2775" s="273">
        <v>0.14000000000000001</v>
      </c>
      <c r="I2775" s="274">
        <v>12.28</v>
      </c>
      <c r="J2775" s="275">
        <f>TRUNC(I2775*H2775,2)</f>
        <v>1.71</v>
      </c>
    </row>
    <row r="2776" spans="1:10" ht="26.4" x14ac:dyDescent="0.25">
      <c r="A2776" s="255" t="s">
        <v>8105</v>
      </c>
      <c r="B2776" s="269" t="s">
        <v>5814</v>
      </c>
      <c r="C2776" s="270" t="s">
        <v>5855</v>
      </c>
      <c r="D2776" s="269" t="s">
        <v>5812</v>
      </c>
      <c r="E2776" s="269" t="s">
        <v>5568</v>
      </c>
      <c r="F2776" s="271" t="s">
        <v>5817</v>
      </c>
      <c r="G2776" s="272" t="s">
        <v>33</v>
      </c>
      <c r="H2776" s="273">
        <v>0.13072500000000059</v>
      </c>
      <c r="I2776" s="274">
        <v>18.62</v>
      </c>
      <c r="J2776" s="275">
        <f>TRUNC(I2776*H2776,2)</f>
        <v>2.4300000000000002</v>
      </c>
    </row>
    <row r="2777" spans="1:10" ht="26.4" x14ac:dyDescent="0.25">
      <c r="A2777" s="255" t="s">
        <v>8106</v>
      </c>
      <c r="B2777" s="269" t="s">
        <v>5814</v>
      </c>
      <c r="C2777" s="270" t="s">
        <v>6735</v>
      </c>
      <c r="D2777" s="269" t="s">
        <v>5812</v>
      </c>
      <c r="E2777" s="269" t="s">
        <v>5586</v>
      </c>
      <c r="F2777" s="271" t="s">
        <v>5822</v>
      </c>
      <c r="G2777" s="272" t="s">
        <v>5587</v>
      </c>
      <c r="H2777" s="273">
        <v>0.79</v>
      </c>
      <c r="I2777" s="274">
        <v>0.38</v>
      </c>
      <c r="J2777" s="275">
        <f>TRUNC(I2777*H2777,2)</f>
        <v>0.3</v>
      </c>
    </row>
    <row r="2778" spans="1:10" ht="26.4" x14ac:dyDescent="0.25">
      <c r="A2778" s="255" t="s">
        <v>8107</v>
      </c>
      <c r="B2778" s="269" t="s">
        <v>5814</v>
      </c>
      <c r="C2778" s="270" t="s">
        <v>8108</v>
      </c>
      <c r="D2778" s="269" t="s">
        <v>5812</v>
      </c>
      <c r="E2778" s="269" t="s">
        <v>1124</v>
      </c>
      <c r="F2778" s="271" t="s">
        <v>5822</v>
      </c>
      <c r="G2778" s="272" t="s">
        <v>5573</v>
      </c>
      <c r="H2778" s="273">
        <v>1</v>
      </c>
      <c r="I2778" s="274">
        <v>4.54</v>
      </c>
      <c r="J2778" s="275">
        <f>TRUNC(I2778*H2778,2)</f>
        <v>4.54</v>
      </c>
    </row>
    <row r="2779" spans="1:10" ht="13.8" x14ac:dyDescent="0.25">
      <c r="A2779" s="255" t="s">
        <v>8109</v>
      </c>
      <c r="B2779" s="276"/>
      <c r="C2779" s="276"/>
      <c r="D2779" s="276"/>
      <c r="E2779" s="276"/>
      <c r="F2779" s="276"/>
      <c r="G2779" s="276"/>
      <c r="H2779" s="277" t="s">
        <v>6038</v>
      </c>
      <c r="I2779" s="278">
        <v>0</v>
      </c>
      <c r="J2779" s="279">
        <f>SUM(J2774:J2778)</f>
        <v>8.98</v>
      </c>
    </row>
    <row r="2780" spans="1:10" ht="13.8" x14ac:dyDescent="0.25">
      <c r="A2780" s="255" t="s">
        <v>8110</v>
      </c>
      <c r="B2780" s="262"/>
      <c r="C2780" s="262"/>
      <c r="D2780" s="262"/>
      <c r="E2780" s="262"/>
      <c r="F2780" s="262"/>
      <c r="G2780" s="262"/>
      <c r="H2780" s="262"/>
      <c r="I2780" s="280"/>
      <c r="J2780" s="262"/>
    </row>
    <row r="2781" spans="1:10" ht="13.8" x14ac:dyDescent="0.25">
      <c r="A2781" s="255" t="s">
        <v>8111</v>
      </c>
      <c r="B2781" s="256" t="s">
        <v>8112</v>
      </c>
      <c r="C2781" s="257" t="s">
        <v>5802</v>
      </c>
      <c r="D2781" s="256" t="s">
        <v>5803</v>
      </c>
      <c r="E2781" s="256" t="s">
        <v>5804</v>
      </c>
      <c r="F2781" s="258" t="s">
        <v>5805</v>
      </c>
      <c r="G2781" s="259" t="s">
        <v>5806</v>
      </c>
      <c r="H2781" s="257" t="s">
        <v>5807</v>
      </c>
      <c r="I2781" s="260" t="s">
        <v>5808</v>
      </c>
      <c r="J2781" s="257" t="s">
        <v>5809</v>
      </c>
    </row>
    <row r="2782" spans="1:10" ht="26.4" x14ac:dyDescent="0.25">
      <c r="A2782" s="255" t="s">
        <v>8113</v>
      </c>
      <c r="B2782" s="262" t="s">
        <v>5810</v>
      </c>
      <c r="C2782" s="263" t="s">
        <v>8114</v>
      </c>
      <c r="D2782" s="262" t="s">
        <v>5812</v>
      </c>
      <c r="E2782" s="262" t="s">
        <v>1127</v>
      </c>
      <c r="F2782" s="264">
        <v>8</v>
      </c>
      <c r="G2782" s="265" t="s">
        <v>6185</v>
      </c>
      <c r="H2782" s="266">
        <v>1</v>
      </c>
      <c r="I2782" s="267"/>
      <c r="J2782" s="268"/>
    </row>
    <row r="2783" spans="1:10" ht="26.4" x14ac:dyDescent="0.25">
      <c r="A2783" s="255" t="s">
        <v>8115</v>
      </c>
      <c r="B2783" s="269" t="s">
        <v>5814</v>
      </c>
      <c r="C2783" s="270" t="s">
        <v>5854</v>
      </c>
      <c r="D2783" s="269" t="s">
        <v>5812</v>
      </c>
      <c r="E2783" s="269" t="s">
        <v>5567</v>
      </c>
      <c r="F2783" s="271" t="s">
        <v>5817</v>
      </c>
      <c r="G2783" s="272" t="s">
        <v>33</v>
      </c>
      <c r="H2783" s="273">
        <v>0.15</v>
      </c>
      <c r="I2783" s="274">
        <v>12.28</v>
      </c>
      <c r="J2783" s="275">
        <f>TRUNC(I2783*H2783,2)</f>
        <v>1.84</v>
      </c>
    </row>
    <row r="2784" spans="1:10" ht="26.4" x14ac:dyDescent="0.25">
      <c r="A2784" s="255" t="s">
        <v>8116</v>
      </c>
      <c r="B2784" s="269" t="s">
        <v>5814</v>
      </c>
      <c r="C2784" s="270" t="s">
        <v>5855</v>
      </c>
      <c r="D2784" s="269" t="s">
        <v>5812</v>
      </c>
      <c r="E2784" s="269" t="s">
        <v>5568</v>
      </c>
      <c r="F2784" s="271" t="s">
        <v>5817</v>
      </c>
      <c r="G2784" s="272" t="s">
        <v>33</v>
      </c>
      <c r="H2784" s="273">
        <v>0.1409615384615388</v>
      </c>
      <c r="I2784" s="274">
        <v>18.62</v>
      </c>
      <c r="J2784" s="275">
        <f>TRUNC(I2784*H2784,2)</f>
        <v>2.62</v>
      </c>
    </row>
    <row r="2785" spans="1:10" ht="26.4" x14ac:dyDescent="0.25">
      <c r="A2785" s="255" t="s">
        <v>8117</v>
      </c>
      <c r="B2785" s="269" t="s">
        <v>5814</v>
      </c>
      <c r="C2785" s="270" t="s">
        <v>6735</v>
      </c>
      <c r="D2785" s="269" t="s">
        <v>5812</v>
      </c>
      <c r="E2785" s="269" t="s">
        <v>5586</v>
      </c>
      <c r="F2785" s="271" t="s">
        <v>5822</v>
      </c>
      <c r="G2785" s="272" t="s">
        <v>5587</v>
      </c>
      <c r="H2785" s="273">
        <v>0.39</v>
      </c>
      <c r="I2785" s="274">
        <v>0.38</v>
      </c>
      <c r="J2785" s="275">
        <f>TRUNC(I2785*H2785,2)</f>
        <v>0.14000000000000001</v>
      </c>
    </row>
    <row r="2786" spans="1:10" ht="26.4" x14ac:dyDescent="0.25">
      <c r="A2786" s="255" t="s">
        <v>8118</v>
      </c>
      <c r="B2786" s="269" t="s">
        <v>5814</v>
      </c>
      <c r="C2786" s="270" t="s">
        <v>8119</v>
      </c>
      <c r="D2786" s="269" t="s">
        <v>5812</v>
      </c>
      <c r="E2786" s="269" t="s">
        <v>8120</v>
      </c>
      <c r="F2786" s="271" t="s">
        <v>5822</v>
      </c>
      <c r="G2786" s="272" t="s">
        <v>5573</v>
      </c>
      <c r="H2786" s="273">
        <v>1</v>
      </c>
      <c r="I2786" s="274">
        <v>5.55</v>
      </c>
      <c r="J2786" s="275">
        <f>TRUNC(I2786*H2786,2)</f>
        <v>5.55</v>
      </c>
    </row>
    <row r="2787" spans="1:10" ht="13.8" x14ac:dyDescent="0.25">
      <c r="A2787" s="255" t="s">
        <v>8121</v>
      </c>
      <c r="B2787" s="276"/>
      <c r="C2787" s="276"/>
      <c r="D2787" s="276"/>
      <c r="E2787" s="276"/>
      <c r="F2787" s="276"/>
      <c r="G2787" s="276"/>
      <c r="H2787" s="277" t="s">
        <v>6038</v>
      </c>
      <c r="I2787" s="278">
        <v>0</v>
      </c>
      <c r="J2787" s="279">
        <f>SUM(J2782:J2786)</f>
        <v>10.149999999999999</v>
      </c>
    </row>
    <row r="2788" spans="1:10" ht="13.8" x14ac:dyDescent="0.25">
      <c r="A2788" s="255" t="s">
        <v>8122</v>
      </c>
      <c r="B2788" s="262"/>
      <c r="C2788" s="262"/>
      <c r="D2788" s="262"/>
      <c r="E2788" s="262"/>
      <c r="F2788" s="262"/>
      <c r="G2788" s="262"/>
      <c r="H2788" s="262"/>
      <c r="I2788" s="280"/>
      <c r="J2788" s="262"/>
    </row>
    <row r="2789" spans="1:10" ht="13.8" x14ac:dyDescent="0.25">
      <c r="A2789" s="255" t="s">
        <v>8123</v>
      </c>
      <c r="B2789" s="256" t="s">
        <v>8124</v>
      </c>
      <c r="C2789" s="257" t="s">
        <v>5802</v>
      </c>
      <c r="D2789" s="256" t="s">
        <v>5803</v>
      </c>
      <c r="E2789" s="256" t="s">
        <v>5804</v>
      </c>
      <c r="F2789" s="258" t="s">
        <v>5805</v>
      </c>
      <c r="G2789" s="259" t="s">
        <v>5806</v>
      </c>
      <c r="H2789" s="257" t="s">
        <v>5807</v>
      </c>
      <c r="I2789" s="260" t="s">
        <v>5808</v>
      </c>
      <c r="J2789" s="257" t="s">
        <v>5809</v>
      </c>
    </row>
    <row r="2790" spans="1:10" ht="26.4" x14ac:dyDescent="0.25">
      <c r="A2790" s="255" t="s">
        <v>8125</v>
      </c>
      <c r="B2790" s="262" t="s">
        <v>5810</v>
      </c>
      <c r="C2790" s="263" t="s">
        <v>8126</v>
      </c>
      <c r="D2790" s="262" t="s">
        <v>5812</v>
      </c>
      <c r="E2790" s="262" t="s">
        <v>1130</v>
      </c>
      <c r="F2790" s="264">
        <v>8</v>
      </c>
      <c r="G2790" s="265" t="s">
        <v>6185</v>
      </c>
      <c r="H2790" s="266">
        <v>1</v>
      </c>
      <c r="I2790" s="267"/>
      <c r="J2790" s="268"/>
    </row>
    <row r="2791" spans="1:10" ht="26.4" x14ac:dyDescent="0.25">
      <c r="A2791" s="255" t="s">
        <v>8127</v>
      </c>
      <c r="B2791" s="269" t="s">
        <v>5814</v>
      </c>
      <c r="C2791" s="270" t="s">
        <v>5854</v>
      </c>
      <c r="D2791" s="269" t="s">
        <v>5812</v>
      </c>
      <c r="E2791" s="269" t="s">
        <v>5567</v>
      </c>
      <c r="F2791" s="271" t="s">
        <v>5817</v>
      </c>
      <c r="G2791" s="272" t="s">
        <v>33</v>
      </c>
      <c r="H2791" s="273">
        <v>0.14000000000000001</v>
      </c>
      <c r="I2791" s="274">
        <v>12.28</v>
      </c>
      <c r="J2791" s="275">
        <f>TRUNC(I2791*H2791,2)</f>
        <v>1.71</v>
      </c>
    </row>
    <row r="2792" spans="1:10" ht="26.4" x14ac:dyDescent="0.25">
      <c r="A2792" s="255" t="s">
        <v>8128</v>
      </c>
      <c r="B2792" s="269" t="s">
        <v>5814</v>
      </c>
      <c r="C2792" s="270" t="s">
        <v>5855</v>
      </c>
      <c r="D2792" s="269" t="s">
        <v>5812</v>
      </c>
      <c r="E2792" s="269" t="s">
        <v>5568</v>
      </c>
      <c r="F2792" s="271" t="s">
        <v>5817</v>
      </c>
      <c r="G2792" s="272" t="s">
        <v>33</v>
      </c>
      <c r="H2792" s="273">
        <v>0.1307250000000004</v>
      </c>
      <c r="I2792" s="274">
        <v>18.62</v>
      </c>
      <c r="J2792" s="275">
        <f>TRUNC(I2792*H2792,2)</f>
        <v>2.4300000000000002</v>
      </c>
    </row>
    <row r="2793" spans="1:10" ht="26.4" x14ac:dyDescent="0.25">
      <c r="A2793" s="255" t="s">
        <v>8129</v>
      </c>
      <c r="B2793" s="269" t="s">
        <v>5814</v>
      </c>
      <c r="C2793" s="270" t="s">
        <v>8130</v>
      </c>
      <c r="D2793" s="269" t="s">
        <v>5812</v>
      </c>
      <c r="E2793" s="269" t="s">
        <v>8131</v>
      </c>
      <c r="F2793" s="271" t="s">
        <v>5822</v>
      </c>
      <c r="G2793" s="272" t="s">
        <v>5573</v>
      </c>
      <c r="H2793" s="273">
        <v>1</v>
      </c>
      <c r="I2793" s="274">
        <v>3.98</v>
      </c>
      <c r="J2793" s="275">
        <f>TRUNC(I2793*H2793,2)</f>
        <v>3.98</v>
      </c>
    </row>
    <row r="2794" spans="1:10" ht="13.8" x14ac:dyDescent="0.25">
      <c r="A2794" s="255" t="s">
        <v>8132</v>
      </c>
      <c r="B2794" s="276"/>
      <c r="C2794" s="276"/>
      <c r="D2794" s="276"/>
      <c r="E2794" s="276"/>
      <c r="F2794" s="276"/>
      <c r="G2794" s="276"/>
      <c r="H2794" s="277" t="s">
        <v>6038</v>
      </c>
      <c r="I2794" s="278">
        <v>0</v>
      </c>
      <c r="J2794" s="279">
        <f>SUM(J2790:J2793)</f>
        <v>8.120000000000001</v>
      </c>
    </row>
    <row r="2795" spans="1:10" ht="13.8" x14ac:dyDescent="0.25">
      <c r="A2795" s="255" t="s">
        <v>8133</v>
      </c>
      <c r="B2795" s="262"/>
      <c r="C2795" s="262"/>
      <c r="D2795" s="262"/>
      <c r="E2795" s="262"/>
      <c r="F2795" s="262"/>
      <c r="G2795" s="262"/>
      <c r="H2795" s="262"/>
      <c r="I2795" s="280"/>
      <c r="J2795" s="262"/>
    </row>
    <row r="2796" spans="1:10" ht="13.8" x14ac:dyDescent="0.25">
      <c r="A2796" s="255" t="s">
        <v>8134</v>
      </c>
      <c r="B2796" s="256" t="s">
        <v>8135</v>
      </c>
      <c r="C2796" s="257" t="s">
        <v>5802</v>
      </c>
      <c r="D2796" s="256" t="s">
        <v>5803</v>
      </c>
      <c r="E2796" s="256" t="s">
        <v>5804</v>
      </c>
      <c r="F2796" s="258" t="s">
        <v>5805</v>
      </c>
      <c r="G2796" s="259" t="s">
        <v>5806</v>
      </c>
      <c r="H2796" s="257" t="s">
        <v>5807</v>
      </c>
      <c r="I2796" s="260" t="s">
        <v>5808</v>
      </c>
      <c r="J2796" s="257" t="s">
        <v>5809</v>
      </c>
    </row>
    <row r="2797" spans="1:10" ht="26.4" x14ac:dyDescent="0.25">
      <c r="A2797" s="255" t="s">
        <v>8136</v>
      </c>
      <c r="B2797" s="262" t="s">
        <v>5810</v>
      </c>
      <c r="C2797" s="263" t="s">
        <v>8137</v>
      </c>
      <c r="D2797" s="262" t="s">
        <v>5812</v>
      </c>
      <c r="E2797" s="262" t="s">
        <v>1134</v>
      </c>
      <c r="F2797" s="264">
        <v>8</v>
      </c>
      <c r="G2797" s="265" t="s">
        <v>6185</v>
      </c>
      <c r="H2797" s="266">
        <v>1</v>
      </c>
      <c r="I2797" s="267"/>
      <c r="J2797" s="268"/>
    </row>
    <row r="2798" spans="1:10" ht="26.4" x14ac:dyDescent="0.25">
      <c r="A2798" s="255" t="s">
        <v>8138</v>
      </c>
      <c r="B2798" s="269" t="s">
        <v>5814</v>
      </c>
      <c r="C2798" s="270" t="s">
        <v>5854</v>
      </c>
      <c r="D2798" s="269" t="s">
        <v>5812</v>
      </c>
      <c r="E2798" s="269" t="s">
        <v>5567</v>
      </c>
      <c r="F2798" s="271" t="s">
        <v>5817</v>
      </c>
      <c r="G2798" s="272" t="s">
        <v>33</v>
      </c>
      <c r="H2798" s="273">
        <v>0.28000000000000003</v>
      </c>
      <c r="I2798" s="274">
        <v>12.28</v>
      </c>
      <c r="J2798" s="275">
        <f>TRUNC(I2798*H2798,2)</f>
        <v>3.43</v>
      </c>
    </row>
    <row r="2799" spans="1:10" ht="26.4" x14ac:dyDescent="0.25">
      <c r="A2799" s="255" t="s">
        <v>8139</v>
      </c>
      <c r="B2799" s="269" t="s">
        <v>5814</v>
      </c>
      <c r="C2799" s="270" t="s">
        <v>5855</v>
      </c>
      <c r="D2799" s="269" t="s">
        <v>5812</v>
      </c>
      <c r="E2799" s="269" t="s">
        <v>5568</v>
      </c>
      <c r="F2799" s="271" t="s">
        <v>5817</v>
      </c>
      <c r="G2799" s="272" t="s">
        <v>33</v>
      </c>
      <c r="H2799" s="273">
        <v>0.26145000000000018</v>
      </c>
      <c r="I2799" s="274">
        <v>18.62</v>
      </c>
      <c r="J2799" s="275">
        <f>TRUNC(I2799*H2799,2)</f>
        <v>4.8600000000000003</v>
      </c>
    </row>
    <row r="2800" spans="1:10" ht="26.4" x14ac:dyDescent="0.25">
      <c r="A2800" s="255" t="s">
        <v>8140</v>
      </c>
      <c r="B2800" s="269" t="s">
        <v>5814</v>
      </c>
      <c r="C2800" s="270" t="s">
        <v>8141</v>
      </c>
      <c r="D2800" s="269" t="s">
        <v>5812</v>
      </c>
      <c r="E2800" s="269" t="s">
        <v>8142</v>
      </c>
      <c r="F2800" s="271" t="s">
        <v>5822</v>
      </c>
      <c r="G2800" s="272" t="s">
        <v>5573</v>
      </c>
      <c r="H2800" s="273">
        <v>1</v>
      </c>
      <c r="I2800" s="274">
        <v>4.84</v>
      </c>
      <c r="J2800" s="275">
        <f>TRUNC(I2800*H2800,2)</f>
        <v>4.84</v>
      </c>
    </row>
    <row r="2801" spans="1:10" ht="13.8" x14ac:dyDescent="0.25">
      <c r="A2801" s="255" t="s">
        <v>8143</v>
      </c>
      <c r="B2801" s="276"/>
      <c r="C2801" s="276"/>
      <c r="D2801" s="276"/>
      <c r="E2801" s="276"/>
      <c r="F2801" s="276"/>
      <c r="G2801" s="276"/>
      <c r="H2801" s="277" t="s">
        <v>6038</v>
      </c>
      <c r="I2801" s="278">
        <v>0</v>
      </c>
      <c r="J2801" s="279">
        <f>SUM(J2797:J2800)</f>
        <v>13.13</v>
      </c>
    </row>
    <row r="2802" spans="1:10" ht="13.8" x14ac:dyDescent="0.25">
      <c r="A2802" s="255" t="s">
        <v>8144</v>
      </c>
      <c r="B2802" s="262"/>
      <c r="C2802" s="262"/>
      <c r="D2802" s="262"/>
      <c r="E2802" s="262"/>
      <c r="F2802" s="262"/>
      <c r="G2802" s="262"/>
      <c r="H2802" s="262"/>
      <c r="I2802" s="280"/>
      <c r="J2802" s="262"/>
    </row>
    <row r="2803" spans="1:10" ht="13.8" x14ac:dyDescent="0.25">
      <c r="A2803" s="255" t="s">
        <v>8145</v>
      </c>
      <c r="B2803" s="256" t="s">
        <v>8146</v>
      </c>
      <c r="C2803" s="257" t="s">
        <v>5802</v>
      </c>
      <c r="D2803" s="256" t="s">
        <v>5803</v>
      </c>
      <c r="E2803" s="256" t="s">
        <v>5804</v>
      </c>
      <c r="F2803" s="258" t="s">
        <v>5805</v>
      </c>
      <c r="G2803" s="259" t="s">
        <v>5806</v>
      </c>
      <c r="H2803" s="257" t="s">
        <v>5807</v>
      </c>
      <c r="I2803" s="260" t="s">
        <v>5808</v>
      </c>
      <c r="J2803" s="257" t="s">
        <v>5809</v>
      </c>
    </row>
    <row r="2804" spans="1:10" ht="26.4" x14ac:dyDescent="0.25">
      <c r="A2804" s="255" t="s">
        <v>8147</v>
      </c>
      <c r="B2804" s="262" t="s">
        <v>5810</v>
      </c>
      <c r="C2804" s="263" t="s">
        <v>8148</v>
      </c>
      <c r="D2804" s="262" t="s">
        <v>5812</v>
      </c>
      <c r="E2804" s="262" t="s">
        <v>1138</v>
      </c>
      <c r="F2804" s="264">
        <v>8</v>
      </c>
      <c r="G2804" s="265" t="s">
        <v>6185</v>
      </c>
      <c r="H2804" s="266">
        <v>1</v>
      </c>
      <c r="I2804" s="267"/>
      <c r="J2804" s="268"/>
    </row>
    <row r="2805" spans="1:10" ht="26.4" x14ac:dyDescent="0.25">
      <c r="A2805" s="255" t="s">
        <v>8149</v>
      </c>
      <c r="B2805" s="269" t="s">
        <v>5814</v>
      </c>
      <c r="C2805" s="270" t="s">
        <v>5854</v>
      </c>
      <c r="D2805" s="269" t="s">
        <v>5812</v>
      </c>
      <c r="E2805" s="269" t="s">
        <v>5567</v>
      </c>
      <c r="F2805" s="271" t="s">
        <v>5817</v>
      </c>
      <c r="G2805" s="272" t="s">
        <v>33</v>
      </c>
      <c r="H2805" s="273">
        <v>0.3</v>
      </c>
      <c r="I2805" s="274">
        <v>12.28</v>
      </c>
      <c r="J2805" s="275">
        <f>TRUNC(I2805*H2805,2)</f>
        <v>3.68</v>
      </c>
    </row>
    <row r="2806" spans="1:10" ht="26.4" x14ac:dyDescent="0.25">
      <c r="A2806" s="255" t="s">
        <v>8150</v>
      </c>
      <c r="B2806" s="269" t="s">
        <v>5814</v>
      </c>
      <c r="C2806" s="270" t="s">
        <v>5855</v>
      </c>
      <c r="D2806" s="269" t="s">
        <v>5812</v>
      </c>
      <c r="E2806" s="269" t="s">
        <v>5568</v>
      </c>
      <c r="F2806" s="271" t="s">
        <v>5817</v>
      </c>
      <c r="G2806" s="272" t="s">
        <v>33</v>
      </c>
      <c r="H2806" s="273">
        <v>0.27993333333333348</v>
      </c>
      <c r="I2806" s="274">
        <v>18.62</v>
      </c>
      <c r="J2806" s="275">
        <f>TRUNC(I2806*H2806,2)</f>
        <v>5.21</v>
      </c>
    </row>
    <row r="2807" spans="1:10" ht="26.4" x14ac:dyDescent="0.25">
      <c r="A2807" s="255" t="s">
        <v>8151</v>
      </c>
      <c r="B2807" s="269" t="s">
        <v>5814</v>
      </c>
      <c r="C2807" s="270" t="s">
        <v>8152</v>
      </c>
      <c r="D2807" s="269" t="s">
        <v>5812</v>
      </c>
      <c r="E2807" s="269" t="s">
        <v>1138</v>
      </c>
      <c r="F2807" s="271" t="s">
        <v>5822</v>
      </c>
      <c r="G2807" s="272" t="s">
        <v>5573</v>
      </c>
      <c r="H2807" s="273">
        <v>1</v>
      </c>
      <c r="I2807" s="274">
        <v>9.2200000000000006</v>
      </c>
      <c r="J2807" s="275">
        <f>TRUNC(I2807*H2807,2)</f>
        <v>9.2200000000000006</v>
      </c>
    </row>
    <row r="2808" spans="1:10" ht="13.8" x14ac:dyDescent="0.25">
      <c r="A2808" s="255" t="s">
        <v>8153</v>
      </c>
      <c r="B2808" s="276"/>
      <c r="C2808" s="276"/>
      <c r="D2808" s="276"/>
      <c r="E2808" s="276"/>
      <c r="F2808" s="276"/>
      <c r="G2808" s="276"/>
      <c r="H2808" s="277" t="s">
        <v>6038</v>
      </c>
      <c r="I2808" s="278">
        <v>0</v>
      </c>
      <c r="J2808" s="279">
        <f>SUM(J2804:J2807)</f>
        <v>18.11</v>
      </c>
    </row>
    <row r="2809" spans="1:10" ht="13.8" x14ac:dyDescent="0.25">
      <c r="A2809" s="255" t="s">
        <v>8154</v>
      </c>
      <c r="B2809" s="262"/>
      <c r="C2809" s="262"/>
      <c r="D2809" s="262"/>
      <c r="E2809" s="262"/>
      <c r="F2809" s="262"/>
      <c r="G2809" s="262"/>
      <c r="H2809" s="262"/>
      <c r="I2809" s="280"/>
      <c r="J2809" s="262"/>
    </row>
    <row r="2810" spans="1:10" ht="13.8" x14ac:dyDescent="0.25">
      <c r="A2810" s="255" t="s">
        <v>8155</v>
      </c>
      <c r="B2810" s="256" t="s">
        <v>8156</v>
      </c>
      <c r="C2810" s="257" t="s">
        <v>5802</v>
      </c>
      <c r="D2810" s="256" t="s">
        <v>5803</v>
      </c>
      <c r="E2810" s="256" t="s">
        <v>5804</v>
      </c>
      <c r="F2810" s="258" t="s">
        <v>5805</v>
      </c>
      <c r="G2810" s="259" t="s">
        <v>5806</v>
      </c>
      <c r="H2810" s="257" t="s">
        <v>5807</v>
      </c>
      <c r="I2810" s="260" t="s">
        <v>5808</v>
      </c>
      <c r="J2810" s="257" t="s">
        <v>5809</v>
      </c>
    </row>
    <row r="2811" spans="1:10" ht="26.4" x14ac:dyDescent="0.25">
      <c r="A2811" s="255" t="s">
        <v>8157</v>
      </c>
      <c r="B2811" s="262" t="s">
        <v>5810</v>
      </c>
      <c r="C2811" s="263" t="s">
        <v>8158</v>
      </c>
      <c r="D2811" s="262" t="s">
        <v>5812</v>
      </c>
      <c r="E2811" s="262" t="s">
        <v>1140</v>
      </c>
      <c r="F2811" s="264">
        <v>8</v>
      </c>
      <c r="G2811" s="265" t="s">
        <v>6185</v>
      </c>
      <c r="H2811" s="266">
        <v>1</v>
      </c>
      <c r="I2811" s="267"/>
      <c r="J2811" s="268"/>
    </row>
    <row r="2812" spans="1:10" ht="26.4" x14ac:dyDescent="0.25">
      <c r="A2812" s="255" t="s">
        <v>8159</v>
      </c>
      <c r="B2812" s="269" t="s">
        <v>5814</v>
      </c>
      <c r="C2812" s="270" t="s">
        <v>5854</v>
      </c>
      <c r="D2812" s="269" t="s">
        <v>5812</v>
      </c>
      <c r="E2812" s="269" t="s">
        <v>5567</v>
      </c>
      <c r="F2812" s="271" t="s">
        <v>5817</v>
      </c>
      <c r="G2812" s="272" t="s">
        <v>33</v>
      </c>
      <c r="H2812" s="273">
        <v>0.19</v>
      </c>
      <c r="I2812" s="274">
        <v>12.28</v>
      </c>
      <c r="J2812" s="275">
        <f>TRUNC(I2812*H2812,2)</f>
        <v>2.33</v>
      </c>
    </row>
    <row r="2813" spans="1:10" ht="26.4" x14ac:dyDescent="0.25">
      <c r="A2813" s="255" t="s">
        <v>8160</v>
      </c>
      <c r="B2813" s="269" t="s">
        <v>5814</v>
      </c>
      <c r="C2813" s="270" t="s">
        <v>5855</v>
      </c>
      <c r="D2813" s="269" t="s">
        <v>5812</v>
      </c>
      <c r="E2813" s="269" t="s">
        <v>5568</v>
      </c>
      <c r="F2813" s="271" t="s">
        <v>5817</v>
      </c>
      <c r="G2813" s="272" t="s">
        <v>33</v>
      </c>
      <c r="H2813" s="273">
        <v>0.17754444444444367</v>
      </c>
      <c r="I2813" s="274">
        <v>18.62</v>
      </c>
      <c r="J2813" s="275">
        <f>TRUNC(I2813*H2813,2)</f>
        <v>3.3</v>
      </c>
    </row>
    <row r="2814" spans="1:10" ht="26.4" x14ac:dyDescent="0.25">
      <c r="A2814" s="255" t="s">
        <v>8161</v>
      </c>
      <c r="B2814" s="269" t="s">
        <v>5814</v>
      </c>
      <c r="C2814" s="270" t="s">
        <v>6735</v>
      </c>
      <c r="D2814" s="269" t="s">
        <v>5812</v>
      </c>
      <c r="E2814" s="269" t="s">
        <v>5586</v>
      </c>
      <c r="F2814" s="271" t="s">
        <v>5822</v>
      </c>
      <c r="G2814" s="272" t="s">
        <v>5587</v>
      </c>
      <c r="H2814" s="273">
        <v>0.39</v>
      </c>
      <c r="I2814" s="274">
        <v>0.38</v>
      </c>
      <c r="J2814" s="275">
        <f>TRUNC(I2814*H2814,2)</f>
        <v>0.14000000000000001</v>
      </c>
    </row>
    <row r="2815" spans="1:10" ht="26.4" x14ac:dyDescent="0.25">
      <c r="A2815" s="255" t="s">
        <v>8162</v>
      </c>
      <c r="B2815" s="269" t="s">
        <v>5814</v>
      </c>
      <c r="C2815" s="270" t="s">
        <v>8163</v>
      </c>
      <c r="D2815" s="269" t="s">
        <v>5812</v>
      </c>
      <c r="E2815" s="269" t="s">
        <v>1140</v>
      </c>
      <c r="F2815" s="271" t="s">
        <v>5822</v>
      </c>
      <c r="G2815" s="272" t="s">
        <v>5573</v>
      </c>
      <c r="H2815" s="273">
        <v>1</v>
      </c>
      <c r="I2815" s="274">
        <v>10.67</v>
      </c>
      <c r="J2815" s="275">
        <f>TRUNC(I2815*H2815,2)</f>
        <v>10.67</v>
      </c>
    </row>
    <row r="2816" spans="1:10" ht="13.8" x14ac:dyDescent="0.25">
      <c r="A2816" s="255" t="s">
        <v>8164</v>
      </c>
      <c r="B2816" s="276"/>
      <c r="C2816" s="276"/>
      <c r="D2816" s="276"/>
      <c r="E2816" s="276"/>
      <c r="F2816" s="276"/>
      <c r="G2816" s="276"/>
      <c r="H2816" s="277" t="s">
        <v>6038</v>
      </c>
      <c r="I2816" s="278">
        <v>0</v>
      </c>
      <c r="J2816" s="279">
        <f>SUM(J2811:J2815)</f>
        <v>16.439999999999998</v>
      </c>
    </row>
    <row r="2817" spans="1:10" ht="13.8" x14ac:dyDescent="0.25">
      <c r="A2817" s="255" t="s">
        <v>8165</v>
      </c>
      <c r="B2817" s="262"/>
      <c r="C2817" s="262"/>
      <c r="D2817" s="262"/>
      <c r="E2817" s="262"/>
      <c r="F2817" s="262"/>
      <c r="G2817" s="262"/>
      <c r="H2817" s="262"/>
      <c r="I2817" s="280"/>
      <c r="J2817" s="262"/>
    </row>
    <row r="2818" spans="1:10" ht="13.8" x14ac:dyDescent="0.25">
      <c r="A2818" s="255" t="s">
        <v>8166</v>
      </c>
      <c r="B2818" s="256" t="s">
        <v>8167</v>
      </c>
      <c r="C2818" s="257" t="s">
        <v>5802</v>
      </c>
      <c r="D2818" s="256" t="s">
        <v>5803</v>
      </c>
      <c r="E2818" s="256" t="s">
        <v>5804</v>
      </c>
      <c r="F2818" s="258" t="s">
        <v>5805</v>
      </c>
      <c r="G2818" s="259" t="s">
        <v>5806</v>
      </c>
      <c r="H2818" s="257" t="s">
        <v>5807</v>
      </c>
      <c r="I2818" s="260" t="s">
        <v>5808</v>
      </c>
      <c r="J2818" s="257" t="s">
        <v>5809</v>
      </c>
    </row>
    <row r="2819" spans="1:10" ht="26.4" x14ac:dyDescent="0.25">
      <c r="A2819" s="255" t="s">
        <v>8168</v>
      </c>
      <c r="B2819" s="262" t="s">
        <v>5810</v>
      </c>
      <c r="C2819" s="263" t="s">
        <v>8169</v>
      </c>
      <c r="D2819" s="262" t="s">
        <v>5812</v>
      </c>
      <c r="E2819" s="262" t="s">
        <v>1149</v>
      </c>
      <c r="F2819" s="264">
        <v>8</v>
      </c>
      <c r="G2819" s="265" t="s">
        <v>6185</v>
      </c>
      <c r="H2819" s="266">
        <v>1</v>
      </c>
      <c r="I2819" s="267"/>
      <c r="J2819" s="268"/>
    </row>
    <row r="2820" spans="1:10" ht="26.4" x14ac:dyDescent="0.25">
      <c r="A2820" s="255" t="s">
        <v>8170</v>
      </c>
      <c r="B2820" s="269" t="s">
        <v>5814</v>
      </c>
      <c r="C2820" s="270" t="s">
        <v>5854</v>
      </c>
      <c r="D2820" s="269" t="s">
        <v>5812</v>
      </c>
      <c r="E2820" s="269" t="s">
        <v>5567</v>
      </c>
      <c r="F2820" s="271" t="s">
        <v>5817</v>
      </c>
      <c r="G2820" s="272" t="s">
        <v>33</v>
      </c>
      <c r="H2820" s="273">
        <v>0.22</v>
      </c>
      <c r="I2820" s="274">
        <v>12.28</v>
      </c>
      <c r="J2820" s="275">
        <f>TRUNC(I2820*H2820,2)</f>
        <v>2.7</v>
      </c>
    </row>
    <row r="2821" spans="1:10" ht="26.4" x14ac:dyDescent="0.25">
      <c r="A2821" s="255" t="s">
        <v>8171</v>
      </c>
      <c r="B2821" s="269" t="s">
        <v>5814</v>
      </c>
      <c r="C2821" s="270" t="s">
        <v>5855</v>
      </c>
      <c r="D2821" s="269" t="s">
        <v>5812</v>
      </c>
      <c r="E2821" s="269" t="s">
        <v>5568</v>
      </c>
      <c r="F2821" s="271" t="s">
        <v>5817</v>
      </c>
      <c r="G2821" s="272" t="s">
        <v>33</v>
      </c>
      <c r="H2821" s="273">
        <v>0.20567708333333271</v>
      </c>
      <c r="I2821" s="274">
        <v>18.62</v>
      </c>
      <c r="J2821" s="275">
        <f>TRUNC(I2821*H2821,2)</f>
        <v>3.82</v>
      </c>
    </row>
    <row r="2822" spans="1:10" ht="26.4" x14ac:dyDescent="0.25">
      <c r="A2822" s="255" t="s">
        <v>8172</v>
      </c>
      <c r="B2822" s="269" t="s">
        <v>5814</v>
      </c>
      <c r="C2822" s="270" t="s">
        <v>5971</v>
      </c>
      <c r="D2822" s="269" t="s">
        <v>5812</v>
      </c>
      <c r="E2822" s="269" t="s">
        <v>5972</v>
      </c>
      <c r="F2822" s="271" t="s">
        <v>5822</v>
      </c>
      <c r="G2822" s="272" t="s">
        <v>5573</v>
      </c>
      <c r="H2822" s="273">
        <v>1</v>
      </c>
      <c r="I2822" s="274">
        <v>30.92</v>
      </c>
      <c r="J2822" s="275">
        <f>TRUNC(I2822*H2822,2)</f>
        <v>30.92</v>
      </c>
    </row>
    <row r="2823" spans="1:10" ht="13.8" x14ac:dyDescent="0.25">
      <c r="A2823" s="255" t="s">
        <v>8173</v>
      </c>
      <c r="B2823" s="276"/>
      <c r="C2823" s="276"/>
      <c r="D2823" s="276"/>
      <c r="E2823" s="276"/>
      <c r="F2823" s="276"/>
      <c r="G2823" s="276"/>
      <c r="H2823" s="277" t="s">
        <v>6038</v>
      </c>
      <c r="I2823" s="278">
        <v>0</v>
      </c>
      <c r="J2823" s="279">
        <f>SUM(J2819:J2822)</f>
        <v>37.44</v>
      </c>
    </row>
    <row r="2824" spans="1:10" ht="13.8" x14ac:dyDescent="0.25">
      <c r="A2824" s="255" t="s">
        <v>8174</v>
      </c>
      <c r="B2824" s="262"/>
      <c r="C2824" s="262"/>
      <c r="D2824" s="262"/>
      <c r="E2824" s="262"/>
      <c r="F2824" s="262"/>
      <c r="G2824" s="262"/>
      <c r="H2824" s="262"/>
      <c r="I2824" s="280"/>
      <c r="J2824" s="262"/>
    </row>
    <row r="2825" spans="1:10" ht="13.8" x14ac:dyDescent="0.25">
      <c r="A2825" s="255" t="s">
        <v>8175</v>
      </c>
      <c r="B2825" s="256" t="s">
        <v>8176</v>
      </c>
      <c r="C2825" s="257" t="s">
        <v>5802</v>
      </c>
      <c r="D2825" s="256" t="s">
        <v>5803</v>
      </c>
      <c r="E2825" s="256" t="s">
        <v>5804</v>
      </c>
      <c r="F2825" s="258" t="s">
        <v>5805</v>
      </c>
      <c r="G2825" s="259" t="s">
        <v>5806</v>
      </c>
      <c r="H2825" s="257" t="s">
        <v>5807</v>
      </c>
      <c r="I2825" s="260" t="s">
        <v>5808</v>
      </c>
      <c r="J2825" s="257" t="s">
        <v>5809</v>
      </c>
    </row>
    <row r="2826" spans="1:10" ht="26.4" x14ac:dyDescent="0.25">
      <c r="A2826" s="255" t="s">
        <v>8177</v>
      </c>
      <c r="B2826" s="262" t="s">
        <v>5810</v>
      </c>
      <c r="C2826" s="263" t="s">
        <v>8178</v>
      </c>
      <c r="D2826" s="262" t="s">
        <v>5812</v>
      </c>
      <c r="E2826" s="262" t="s">
        <v>1151</v>
      </c>
      <c r="F2826" s="264">
        <v>8</v>
      </c>
      <c r="G2826" s="265" t="s">
        <v>123</v>
      </c>
      <c r="H2826" s="266">
        <v>1</v>
      </c>
      <c r="I2826" s="267"/>
      <c r="J2826" s="268"/>
    </row>
    <row r="2827" spans="1:10" ht="26.4" x14ac:dyDescent="0.25">
      <c r="A2827" s="255" t="s">
        <v>8179</v>
      </c>
      <c r="B2827" s="269" t="s">
        <v>5814</v>
      </c>
      <c r="C2827" s="270" t="s">
        <v>5854</v>
      </c>
      <c r="D2827" s="269" t="s">
        <v>5812</v>
      </c>
      <c r="E2827" s="269" t="s">
        <v>5567</v>
      </c>
      <c r="F2827" s="271" t="s">
        <v>5817</v>
      </c>
      <c r="G2827" s="272" t="s">
        <v>33</v>
      </c>
      <c r="H2827" s="273">
        <v>0.56000000000000005</v>
      </c>
      <c r="I2827" s="274">
        <v>12.28</v>
      </c>
      <c r="J2827" s="275">
        <f>TRUNC(I2827*H2827,2)</f>
        <v>6.87</v>
      </c>
    </row>
    <row r="2828" spans="1:10" ht="26.4" x14ac:dyDescent="0.25">
      <c r="A2828" s="255" t="s">
        <v>8180</v>
      </c>
      <c r="B2828" s="269" t="s">
        <v>5814</v>
      </c>
      <c r="C2828" s="270" t="s">
        <v>5855</v>
      </c>
      <c r="D2828" s="269" t="s">
        <v>5812</v>
      </c>
      <c r="E2828" s="269" t="s">
        <v>5568</v>
      </c>
      <c r="F2828" s="271" t="s">
        <v>5817</v>
      </c>
      <c r="G2828" s="272" t="s">
        <v>33</v>
      </c>
      <c r="H2828" s="273">
        <v>0.52351737704918067</v>
      </c>
      <c r="I2828" s="274">
        <v>18.62</v>
      </c>
      <c r="J2828" s="275">
        <f>TRUNC(I2828*H2828,2)</f>
        <v>9.74</v>
      </c>
    </row>
    <row r="2829" spans="1:10" ht="26.4" x14ac:dyDescent="0.25">
      <c r="A2829" s="255" t="s">
        <v>8181</v>
      </c>
      <c r="B2829" s="269" t="s">
        <v>5814</v>
      </c>
      <c r="C2829" s="270" t="s">
        <v>8182</v>
      </c>
      <c r="D2829" s="269" t="s">
        <v>5812</v>
      </c>
      <c r="E2829" s="269" t="s">
        <v>8183</v>
      </c>
      <c r="F2829" s="271" t="s">
        <v>5822</v>
      </c>
      <c r="G2829" s="272" t="s">
        <v>5587</v>
      </c>
      <c r="H2829" s="273">
        <v>1.01</v>
      </c>
      <c r="I2829" s="274">
        <v>31.88</v>
      </c>
      <c r="J2829" s="275">
        <f>TRUNC(I2829*H2829,2)</f>
        <v>32.19</v>
      </c>
    </row>
    <row r="2830" spans="1:10" ht="13.8" x14ac:dyDescent="0.25">
      <c r="A2830" s="255" t="s">
        <v>8184</v>
      </c>
      <c r="B2830" s="276"/>
      <c r="C2830" s="276"/>
      <c r="D2830" s="276"/>
      <c r="E2830" s="276"/>
      <c r="F2830" s="276"/>
      <c r="G2830" s="276"/>
      <c r="H2830" s="277" t="s">
        <v>6038</v>
      </c>
      <c r="I2830" s="278">
        <v>0</v>
      </c>
      <c r="J2830" s="279">
        <f>SUM(J2826:J2829)</f>
        <v>48.8</v>
      </c>
    </row>
    <row r="2831" spans="1:10" ht="13.8" x14ac:dyDescent="0.25">
      <c r="A2831" s="255" t="s">
        <v>8185</v>
      </c>
      <c r="B2831" s="262"/>
      <c r="C2831" s="262"/>
      <c r="D2831" s="262"/>
      <c r="E2831" s="262"/>
      <c r="F2831" s="262"/>
      <c r="G2831" s="262"/>
      <c r="H2831" s="262"/>
      <c r="I2831" s="280"/>
      <c r="J2831" s="262"/>
    </row>
    <row r="2832" spans="1:10" ht="13.8" x14ac:dyDescent="0.25">
      <c r="A2832" s="255" t="s">
        <v>8186</v>
      </c>
      <c r="B2832" s="256" t="s">
        <v>8187</v>
      </c>
      <c r="C2832" s="257" t="s">
        <v>5802</v>
      </c>
      <c r="D2832" s="256" t="s">
        <v>5803</v>
      </c>
      <c r="E2832" s="256" t="s">
        <v>5804</v>
      </c>
      <c r="F2832" s="258" t="s">
        <v>5805</v>
      </c>
      <c r="G2832" s="259" t="s">
        <v>5806</v>
      </c>
      <c r="H2832" s="257" t="s">
        <v>5807</v>
      </c>
      <c r="I2832" s="260" t="s">
        <v>5808</v>
      </c>
      <c r="J2832" s="257" t="s">
        <v>5809</v>
      </c>
    </row>
    <row r="2833" spans="1:10" ht="26.4" x14ac:dyDescent="0.25">
      <c r="A2833" s="255" t="s">
        <v>8188</v>
      </c>
      <c r="B2833" s="262" t="s">
        <v>5810</v>
      </c>
      <c r="C2833" s="263" t="s">
        <v>8189</v>
      </c>
      <c r="D2833" s="262" t="s">
        <v>5812</v>
      </c>
      <c r="E2833" s="262" t="s">
        <v>1153</v>
      </c>
      <c r="F2833" s="264">
        <v>8</v>
      </c>
      <c r="G2833" s="265" t="s">
        <v>6185</v>
      </c>
      <c r="H2833" s="266">
        <v>1</v>
      </c>
      <c r="I2833" s="267"/>
      <c r="J2833" s="268"/>
    </row>
    <row r="2834" spans="1:10" ht="26.4" x14ac:dyDescent="0.25">
      <c r="A2834" s="255" t="s">
        <v>8190</v>
      </c>
      <c r="B2834" s="269" t="s">
        <v>5814</v>
      </c>
      <c r="C2834" s="270" t="s">
        <v>5854</v>
      </c>
      <c r="D2834" s="269" t="s">
        <v>5812</v>
      </c>
      <c r="E2834" s="269" t="s">
        <v>5567</v>
      </c>
      <c r="F2834" s="271" t="s">
        <v>5817</v>
      </c>
      <c r="G2834" s="272" t="s">
        <v>33</v>
      </c>
      <c r="H2834" s="273">
        <v>0.08</v>
      </c>
      <c r="I2834" s="274">
        <v>12.28</v>
      </c>
      <c r="J2834" s="275">
        <f>TRUNC(I2834*H2834,2)</f>
        <v>0.98</v>
      </c>
    </row>
    <row r="2835" spans="1:10" ht="26.4" x14ac:dyDescent="0.25">
      <c r="A2835" s="255" t="s">
        <v>8191</v>
      </c>
      <c r="B2835" s="269" t="s">
        <v>5814</v>
      </c>
      <c r="C2835" s="270" t="s">
        <v>5855</v>
      </c>
      <c r="D2835" s="269" t="s">
        <v>5812</v>
      </c>
      <c r="E2835" s="269" t="s">
        <v>5568</v>
      </c>
      <c r="F2835" s="271" t="s">
        <v>5817</v>
      </c>
      <c r="G2835" s="272" t="s">
        <v>33</v>
      </c>
      <c r="H2835" s="273">
        <v>7.4933333333333269E-2</v>
      </c>
      <c r="I2835" s="274">
        <v>18.62</v>
      </c>
      <c r="J2835" s="275">
        <f>TRUNC(I2835*H2835,2)</f>
        <v>1.39</v>
      </c>
    </row>
    <row r="2836" spans="1:10" ht="26.4" x14ac:dyDescent="0.25">
      <c r="A2836" s="255" t="s">
        <v>8192</v>
      </c>
      <c r="B2836" s="269" t="s">
        <v>5814</v>
      </c>
      <c r="C2836" s="270" t="s">
        <v>8193</v>
      </c>
      <c r="D2836" s="269" t="s">
        <v>5812</v>
      </c>
      <c r="E2836" s="269" t="s">
        <v>8194</v>
      </c>
      <c r="F2836" s="271" t="s">
        <v>5822</v>
      </c>
      <c r="G2836" s="272" t="s">
        <v>5573</v>
      </c>
      <c r="H2836" s="273">
        <v>1</v>
      </c>
      <c r="I2836" s="274">
        <v>5.28</v>
      </c>
      <c r="J2836" s="275">
        <f>TRUNC(I2836*H2836,2)</f>
        <v>5.28</v>
      </c>
    </row>
    <row r="2837" spans="1:10" ht="13.8" x14ac:dyDescent="0.25">
      <c r="A2837" s="255" t="s">
        <v>8195</v>
      </c>
      <c r="B2837" s="276"/>
      <c r="C2837" s="276"/>
      <c r="D2837" s="276"/>
      <c r="E2837" s="276"/>
      <c r="F2837" s="276"/>
      <c r="G2837" s="276"/>
      <c r="H2837" s="277" t="s">
        <v>6038</v>
      </c>
      <c r="I2837" s="278">
        <v>0</v>
      </c>
      <c r="J2837" s="279">
        <f>SUM(J2833:J2836)</f>
        <v>7.65</v>
      </c>
    </row>
    <row r="2838" spans="1:10" ht="13.8" x14ac:dyDescent="0.25">
      <c r="A2838" s="255" t="s">
        <v>8196</v>
      </c>
      <c r="B2838" s="262"/>
      <c r="C2838" s="262"/>
      <c r="D2838" s="262"/>
      <c r="E2838" s="262"/>
      <c r="F2838" s="262"/>
      <c r="G2838" s="262"/>
      <c r="H2838" s="262"/>
      <c r="I2838" s="280"/>
      <c r="J2838" s="262"/>
    </row>
    <row r="2839" spans="1:10" ht="13.8" x14ac:dyDescent="0.25">
      <c r="A2839" s="255" t="s">
        <v>8197</v>
      </c>
      <c r="B2839" s="256" t="s">
        <v>8198</v>
      </c>
      <c r="C2839" s="257" t="s">
        <v>5802</v>
      </c>
      <c r="D2839" s="256" t="s">
        <v>5803</v>
      </c>
      <c r="E2839" s="256" t="s">
        <v>5804</v>
      </c>
      <c r="F2839" s="258" t="s">
        <v>5805</v>
      </c>
      <c r="G2839" s="259" t="s">
        <v>5806</v>
      </c>
      <c r="H2839" s="257" t="s">
        <v>5807</v>
      </c>
      <c r="I2839" s="260" t="s">
        <v>5808</v>
      </c>
      <c r="J2839" s="257" t="s">
        <v>5809</v>
      </c>
    </row>
    <row r="2840" spans="1:10" ht="26.4" x14ac:dyDescent="0.25">
      <c r="A2840" s="255" t="s">
        <v>8199</v>
      </c>
      <c r="B2840" s="262" t="s">
        <v>5810</v>
      </c>
      <c r="C2840" s="263" t="s">
        <v>8200</v>
      </c>
      <c r="D2840" s="262" t="s">
        <v>5812</v>
      </c>
      <c r="E2840" s="262" t="s">
        <v>1157</v>
      </c>
      <c r="F2840" s="264">
        <v>8</v>
      </c>
      <c r="G2840" s="265" t="s">
        <v>6185</v>
      </c>
      <c r="H2840" s="266">
        <v>1</v>
      </c>
      <c r="I2840" s="267"/>
      <c r="J2840" s="268"/>
    </row>
    <row r="2841" spans="1:10" ht="26.4" x14ac:dyDescent="0.25">
      <c r="A2841" s="255" t="s">
        <v>8201</v>
      </c>
      <c r="B2841" s="269" t="s">
        <v>5814</v>
      </c>
      <c r="C2841" s="270" t="s">
        <v>5854</v>
      </c>
      <c r="D2841" s="269" t="s">
        <v>5812</v>
      </c>
      <c r="E2841" s="269" t="s">
        <v>5567</v>
      </c>
      <c r="F2841" s="271" t="s">
        <v>5817</v>
      </c>
      <c r="G2841" s="272" t="s">
        <v>33</v>
      </c>
      <c r="H2841" s="273">
        <v>0.45</v>
      </c>
      <c r="I2841" s="274">
        <v>12.28</v>
      </c>
      <c r="J2841" s="275">
        <f>TRUNC(I2841*H2841,2)</f>
        <v>5.52</v>
      </c>
    </row>
    <row r="2842" spans="1:10" ht="26.4" x14ac:dyDescent="0.25">
      <c r="A2842" s="255" t="s">
        <v>8202</v>
      </c>
      <c r="B2842" s="269" t="s">
        <v>5814</v>
      </c>
      <c r="C2842" s="270" t="s">
        <v>5855</v>
      </c>
      <c r="D2842" s="269" t="s">
        <v>5812</v>
      </c>
      <c r="E2842" s="269" t="s">
        <v>5568</v>
      </c>
      <c r="F2842" s="271" t="s">
        <v>5817</v>
      </c>
      <c r="G2842" s="272" t="s">
        <v>33</v>
      </c>
      <c r="H2842" s="273">
        <v>0.42014158163265236</v>
      </c>
      <c r="I2842" s="274">
        <v>18.62</v>
      </c>
      <c r="J2842" s="275">
        <f>TRUNC(I2842*H2842,2)</f>
        <v>7.82</v>
      </c>
    </row>
    <row r="2843" spans="1:10" ht="26.4" x14ac:dyDescent="0.25">
      <c r="A2843" s="255" t="s">
        <v>8203</v>
      </c>
      <c r="B2843" s="269" t="s">
        <v>5814</v>
      </c>
      <c r="C2843" s="270" t="s">
        <v>8204</v>
      </c>
      <c r="D2843" s="269" t="s">
        <v>5812</v>
      </c>
      <c r="E2843" s="269" t="s">
        <v>8205</v>
      </c>
      <c r="F2843" s="271" t="s">
        <v>5822</v>
      </c>
      <c r="G2843" s="272" t="s">
        <v>5573</v>
      </c>
      <c r="H2843" s="273">
        <v>1</v>
      </c>
      <c r="I2843" s="274">
        <v>26.94</v>
      </c>
      <c r="J2843" s="275">
        <f>TRUNC(I2843*H2843,2)</f>
        <v>26.94</v>
      </c>
    </row>
    <row r="2844" spans="1:10" ht="13.8" x14ac:dyDescent="0.25">
      <c r="A2844" s="255" t="s">
        <v>8206</v>
      </c>
      <c r="B2844" s="276"/>
      <c r="C2844" s="276"/>
      <c r="D2844" s="276"/>
      <c r="E2844" s="276"/>
      <c r="F2844" s="276"/>
      <c r="G2844" s="276"/>
      <c r="H2844" s="277" t="s">
        <v>6038</v>
      </c>
      <c r="I2844" s="278">
        <v>0</v>
      </c>
      <c r="J2844" s="279">
        <f>SUM(J2840:J2843)</f>
        <v>40.28</v>
      </c>
    </row>
    <row r="2845" spans="1:10" ht="13.8" x14ac:dyDescent="0.25">
      <c r="A2845" s="255" t="s">
        <v>8207</v>
      </c>
      <c r="B2845" s="262"/>
      <c r="C2845" s="262"/>
      <c r="D2845" s="262"/>
      <c r="E2845" s="262"/>
      <c r="F2845" s="262"/>
      <c r="G2845" s="262"/>
      <c r="H2845" s="262"/>
      <c r="I2845" s="280"/>
      <c r="J2845" s="262"/>
    </row>
    <row r="2846" spans="1:10" ht="13.8" x14ac:dyDescent="0.25">
      <c r="A2846" s="255" t="s">
        <v>8208</v>
      </c>
      <c r="B2846" s="256" t="s">
        <v>8209</v>
      </c>
      <c r="C2846" s="257" t="s">
        <v>5802</v>
      </c>
      <c r="D2846" s="256" t="s">
        <v>5803</v>
      </c>
      <c r="E2846" s="256" t="s">
        <v>5804</v>
      </c>
      <c r="F2846" s="258" t="s">
        <v>5805</v>
      </c>
      <c r="G2846" s="259" t="s">
        <v>5806</v>
      </c>
      <c r="H2846" s="257" t="s">
        <v>5807</v>
      </c>
      <c r="I2846" s="260" t="s">
        <v>5808</v>
      </c>
      <c r="J2846" s="257" t="s">
        <v>5809</v>
      </c>
    </row>
    <row r="2847" spans="1:10" ht="26.4" x14ac:dyDescent="0.25">
      <c r="A2847" s="255" t="s">
        <v>8210</v>
      </c>
      <c r="B2847" s="262" t="s">
        <v>5810</v>
      </c>
      <c r="C2847" s="263" t="s">
        <v>8211</v>
      </c>
      <c r="D2847" s="262" t="s">
        <v>5812</v>
      </c>
      <c r="E2847" s="262" t="s">
        <v>1159</v>
      </c>
      <c r="F2847" s="264">
        <v>8</v>
      </c>
      <c r="G2847" s="265" t="s">
        <v>6185</v>
      </c>
      <c r="H2847" s="266">
        <v>1</v>
      </c>
      <c r="I2847" s="267"/>
      <c r="J2847" s="268"/>
    </row>
    <row r="2848" spans="1:10" ht="26.4" x14ac:dyDescent="0.25">
      <c r="A2848" s="255" t="s">
        <v>8212</v>
      </c>
      <c r="B2848" s="269" t="s">
        <v>5814</v>
      </c>
      <c r="C2848" s="270" t="s">
        <v>5854</v>
      </c>
      <c r="D2848" s="269" t="s">
        <v>5812</v>
      </c>
      <c r="E2848" s="269" t="s">
        <v>5567</v>
      </c>
      <c r="F2848" s="271" t="s">
        <v>5817</v>
      </c>
      <c r="G2848" s="272" t="s">
        <v>33</v>
      </c>
      <c r="H2848" s="273">
        <v>0.28000000000000003</v>
      </c>
      <c r="I2848" s="274">
        <v>12.28</v>
      </c>
      <c r="J2848" s="275">
        <f>TRUNC(I2848*H2848,2)</f>
        <v>3.43</v>
      </c>
    </row>
    <row r="2849" spans="1:10" ht="26.4" x14ac:dyDescent="0.25">
      <c r="A2849" s="255" t="s">
        <v>8213</v>
      </c>
      <c r="B2849" s="269" t="s">
        <v>5814</v>
      </c>
      <c r="C2849" s="270" t="s">
        <v>5855</v>
      </c>
      <c r="D2849" s="269" t="s">
        <v>5812</v>
      </c>
      <c r="E2849" s="269" t="s">
        <v>5568</v>
      </c>
      <c r="F2849" s="271" t="s">
        <v>5817</v>
      </c>
      <c r="G2849" s="272" t="s">
        <v>33</v>
      </c>
      <c r="H2849" s="273">
        <v>-0.27634061538461541</v>
      </c>
      <c r="I2849" s="274">
        <v>18.62</v>
      </c>
      <c r="J2849" s="275">
        <f>TRUNC(I2849*H2849,2)</f>
        <v>-5.14</v>
      </c>
    </row>
    <row r="2850" spans="1:10" ht="26.4" x14ac:dyDescent="0.25">
      <c r="A2850" s="255" t="s">
        <v>8214</v>
      </c>
      <c r="B2850" s="269" t="s">
        <v>5814</v>
      </c>
      <c r="C2850" s="270" t="s">
        <v>8215</v>
      </c>
      <c r="D2850" s="269" t="s">
        <v>5812</v>
      </c>
      <c r="E2850" s="269" t="s">
        <v>8216</v>
      </c>
      <c r="F2850" s="271" t="s">
        <v>5822</v>
      </c>
      <c r="G2850" s="272" t="s">
        <v>5573</v>
      </c>
      <c r="H2850" s="273">
        <v>1</v>
      </c>
      <c r="I2850" s="274">
        <v>4.87</v>
      </c>
      <c r="J2850" s="275">
        <f>TRUNC(I2850*H2850,2)</f>
        <v>4.87</v>
      </c>
    </row>
    <row r="2851" spans="1:10" ht="13.8" x14ac:dyDescent="0.25">
      <c r="A2851" s="255" t="s">
        <v>8217</v>
      </c>
      <c r="B2851" s="276"/>
      <c r="C2851" s="276"/>
      <c r="D2851" s="276"/>
      <c r="E2851" s="276"/>
      <c r="F2851" s="276"/>
      <c r="G2851" s="276"/>
      <c r="H2851" s="277" t="s">
        <v>6038</v>
      </c>
      <c r="I2851" s="278">
        <v>0</v>
      </c>
      <c r="J2851" s="279">
        <f>SUM(J2847:J2850)</f>
        <v>3.1600000000000006</v>
      </c>
    </row>
    <row r="2852" spans="1:10" ht="13.8" x14ac:dyDescent="0.25">
      <c r="A2852" s="255" t="s">
        <v>8218</v>
      </c>
      <c r="B2852" s="262"/>
      <c r="C2852" s="262"/>
      <c r="D2852" s="262"/>
      <c r="E2852" s="262"/>
      <c r="F2852" s="262"/>
      <c r="G2852" s="262"/>
      <c r="H2852" s="262"/>
      <c r="I2852" s="280"/>
      <c r="J2852" s="262"/>
    </row>
    <row r="2853" spans="1:10" ht="13.8" x14ac:dyDescent="0.25">
      <c r="A2853" s="255" t="s">
        <v>8219</v>
      </c>
      <c r="B2853" s="256" t="s">
        <v>8220</v>
      </c>
      <c r="C2853" s="257" t="s">
        <v>5802</v>
      </c>
      <c r="D2853" s="256" t="s">
        <v>5803</v>
      </c>
      <c r="E2853" s="256" t="s">
        <v>5804</v>
      </c>
      <c r="F2853" s="258" t="s">
        <v>5805</v>
      </c>
      <c r="G2853" s="259" t="s">
        <v>5806</v>
      </c>
      <c r="H2853" s="257" t="s">
        <v>5807</v>
      </c>
      <c r="I2853" s="260" t="s">
        <v>5808</v>
      </c>
      <c r="J2853" s="257" t="s">
        <v>5809</v>
      </c>
    </row>
    <row r="2854" spans="1:10" ht="52.8" x14ac:dyDescent="0.25">
      <c r="A2854" s="255" t="s">
        <v>8221</v>
      </c>
      <c r="B2854" s="262" t="s">
        <v>5810</v>
      </c>
      <c r="C2854" s="263" t="s">
        <v>8222</v>
      </c>
      <c r="D2854" s="262" t="s">
        <v>170</v>
      </c>
      <c r="E2854" s="262" t="s">
        <v>1163</v>
      </c>
      <c r="F2854" s="264" t="s">
        <v>6574</v>
      </c>
      <c r="G2854" s="265" t="s">
        <v>101</v>
      </c>
      <c r="H2854" s="266">
        <v>1</v>
      </c>
      <c r="I2854" s="267"/>
      <c r="J2854" s="268"/>
    </row>
    <row r="2855" spans="1:10" ht="26.4" x14ac:dyDescent="0.25">
      <c r="A2855" s="255" t="s">
        <v>8223</v>
      </c>
      <c r="B2855" s="281" t="s">
        <v>6134</v>
      </c>
      <c r="C2855" s="282" t="s">
        <v>6575</v>
      </c>
      <c r="D2855" s="281" t="s">
        <v>170</v>
      </c>
      <c r="E2855" s="281" t="s">
        <v>6576</v>
      </c>
      <c r="F2855" s="283" t="s">
        <v>6140</v>
      </c>
      <c r="G2855" s="284" t="s">
        <v>127</v>
      </c>
      <c r="H2855" s="285">
        <v>0.127</v>
      </c>
      <c r="I2855" s="286">
        <v>15.9</v>
      </c>
      <c r="J2855" s="287">
        <f>TRUNC(I2855*H2855,2)</f>
        <v>2.0099999999999998</v>
      </c>
    </row>
    <row r="2856" spans="1:10" ht="26.4" x14ac:dyDescent="0.25">
      <c r="A2856" s="255" t="s">
        <v>8224</v>
      </c>
      <c r="B2856" s="281" t="s">
        <v>6134</v>
      </c>
      <c r="C2856" s="282" t="s">
        <v>6577</v>
      </c>
      <c r="D2856" s="281" t="s">
        <v>170</v>
      </c>
      <c r="E2856" s="281" t="s">
        <v>6578</v>
      </c>
      <c r="F2856" s="283" t="s">
        <v>6140</v>
      </c>
      <c r="G2856" s="284" t="s">
        <v>127</v>
      </c>
      <c r="H2856" s="285">
        <v>0.127</v>
      </c>
      <c r="I2856" s="286">
        <v>22.06</v>
      </c>
      <c r="J2856" s="287">
        <f>TRUNC(I2856*H2856,2)</f>
        <v>2.8</v>
      </c>
    </row>
    <row r="2857" spans="1:10" ht="13.8" x14ac:dyDescent="0.25">
      <c r="A2857" s="255" t="s">
        <v>8225</v>
      </c>
      <c r="B2857" s="269" t="s">
        <v>5814</v>
      </c>
      <c r="C2857" s="270" t="s">
        <v>6764</v>
      </c>
      <c r="D2857" s="269" t="s">
        <v>170</v>
      </c>
      <c r="E2857" s="269" t="s">
        <v>6765</v>
      </c>
      <c r="F2857" s="271" t="s">
        <v>5822</v>
      </c>
      <c r="G2857" s="272" t="s">
        <v>101</v>
      </c>
      <c r="H2857" s="273">
        <v>9.9000000000000008E-3</v>
      </c>
      <c r="I2857" s="274">
        <v>51.39</v>
      </c>
      <c r="J2857" s="275">
        <f>TRUNC(I2857*H2857,2)</f>
        <v>0.5</v>
      </c>
    </row>
    <row r="2858" spans="1:10" ht="26.4" x14ac:dyDescent="0.25">
      <c r="A2858" s="255" t="s">
        <v>8226</v>
      </c>
      <c r="B2858" s="269" t="s">
        <v>5814</v>
      </c>
      <c r="C2858" s="270" t="s">
        <v>8227</v>
      </c>
      <c r="D2858" s="269" t="s">
        <v>170</v>
      </c>
      <c r="E2858" s="269" t="s">
        <v>8228</v>
      </c>
      <c r="F2858" s="271" t="s">
        <v>5822</v>
      </c>
      <c r="G2858" s="272" t="s">
        <v>101</v>
      </c>
      <c r="H2858" s="273">
        <v>1</v>
      </c>
      <c r="I2858" s="274">
        <v>2.09</v>
      </c>
      <c r="J2858" s="275">
        <f>TRUNC(I2858*H2858,2)</f>
        <v>2.09</v>
      </c>
    </row>
    <row r="2859" spans="1:10" ht="26.4" x14ac:dyDescent="0.25">
      <c r="A2859" s="255" t="s">
        <v>8229</v>
      </c>
      <c r="B2859" s="269" t="s">
        <v>5814</v>
      </c>
      <c r="C2859" s="270" t="s">
        <v>6768</v>
      </c>
      <c r="D2859" s="269" t="s">
        <v>170</v>
      </c>
      <c r="E2859" s="269" t="s">
        <v>6769</v>
      </c>
      <c r="F2859" s="271" t="s">
        <v>5822</v>
      </c>
      <c r="G2859" s="272" t="s">
        <v>101</v>
      </c>
      <c r="H2859" s="273">
        <v>1.4999999999999999E-2</v>
      </c>
      <c r="I2859" s="274">
        <v>58.23</v>
      </c>
      <c r="J2859" s="275">
        <f>TRUNC(I2859*H2859,2)</f>
        <v>0.87</v>
      </c>
    </row>
    <row r="2860" spans="1:10" ht="13.8" x14ac:dyDescent="0.25">
      <c r="A2860" s="255" t="s">
        <v>8230</v>
      </c>
      <c r="B2860" s="269" t="s">
        <v>5814</v>
      </c>
      <c r="C2860" s="270" t="s">
        <v>6718</v>
      </c>
      <c r="D2860" s="269" t="s">
        <v>170</v>
      </c>
      <c r="E2860" s="269" t="s">
        <v>6719</v>
      </c>
      <c r="F2860" s="271" t="s">
        <v>5822</v>
      </c>
      <c r="G2860" s="272" t="s">
        <v>101</v>
      </c>
      <c r="H2860" s="273">
        <v>7.1000000000000004E-3</v>
      </c>
      <c r="I2860" s="274">
        <v>1.7</v>
      </c>
      <c r="J2860" s="275">
        <f>TRUNC(I2860*H2860,2)</f>
        <v>0.01</v>
      </c>
    </row>
    <row r="2861" spans="1:10" ht="13.8" x14ac:dyDescent="0.25">
      <c r="A2861" s="255" t="s">
        <v>8231</v>
      </c>
      <c r="B2861" s="276"/>
      <c r="C2861" s="276"/>
      <c r="D2861" s="276"/>
      <c r="E2861" s="276"/>
      <c r="F2861" s="276"/>
      <c r="G2861" s="276"/>
      <c r="H2861" s="277" t="s">
        <v>6038</v>
      </c>
      <c r="I2861" s="278">
        <v>0</v>
      </c>
      <c r="J2861" s="279">
        <f>SUM(J2854:J2860)</f>
        <v>8.2799999999999994</v>
      </c>
    </row>
    <row r="2862" spans="1:10" ht="13.8" x14ac:dyDescent="0.25">
      <c r="A2862" s="255" t="s">
        <v>8232</v>
      </c>
      <c r="B2862" s="262"/>
      <c r="C2862" s="262"/>
      <c r="D2862" s="262"/>
      <c r="E2862" s="262"/>
      <c r="F2862" s="262"/>
      <c r="G2862" s="262"/>
      <c r="H2862" s="262"/>
      <c r="I2862" s="280"/>
      <c r="J2862" s="262"/>
    </row>
    <row r="2863" spans="1:10" ht="13.8" x14ac:dyDescent="0.25">
      <c r="A2863" s="255" t="s">
        <v>8233</v>
      </c>
      <c r="B2863" s="256" t="s">
        <v>8234</v>
      </c>
      <c r="C2863" s="257" t="s">
        <v>5802</v>
      </c>
      <c r="D2863" s="256" t="s">
        <v>5803</v>
      </c>
      <c r="E2863" s="256" t="s">
        <v>5804</v>
      </c>
      <c r="F2863" s="258" t="s">
        <v>5805</v>
      </c>
      <c r="G2863" s="259" t="s">
        <v>5806</v>
      </c>
      <c r="H2863" s="257" t="s">
        <v>5807</v>
      </c>
      <c r="I2863" s="260" t="s">
        <v>5808</v>
      </c>
      <c r="J2863" s="257" t="s">
        <v>5809</v>
      </c>
    </row>
    <row r="2864" spans="1:10" ht="26.4" x14ac:dyDescent="0.25">
      <c r="A2864" s="255" t="s">
        <v>8235</v>
      </c>
      <c r="B2864" s="262" t="s">
        <v>5810</v>
      </c>
      <c r="C2864" s="263" t="s">
        <v>8236</v>
      </c>
      <c r="D2864" s="262" t="s">
        <v>5812</v>
      </c>
      <c r="E2864" s="262" t="s">
        <v>1165</v>
      </c>
      <c r="F2864" s="264">
        <v>8</v>
      </c>
      <c r="G2864" s="265" t="s">
        <v>6185</v>
      </c>
      <c r="H2864" s="266">
        <v>1</v>
      </c>
      <c r="I2864" s="267"/>
      <c r="J2864" s="268"/>
    </row>
    <row r="2865" spans="1:10" ht="26.4" x14ac:dyDescent="0.25">
      <c r="A2865" s="255" t="s">
        <v>8237</v>
      </c>
      <c r="B2865" s="269" t="s">
        <v>5814</v>
      </c>
      <c r="C2865" s="270" t="s">
        <v>5854</v>
      </c>
      <c r="D2865" s="269" t="s">
        <v>5812</v>
      </c>
      <c r="E2865" s="269" t="s">
        <v>5567</v>
      </c>
      <c r="F2865" s="271" t="s">
        <v>5817</v>
      </c>
      <c r="G2865" s="272" t="s">
        <v>33</v>
      </c>
      <c r="H2865" s="273">
        <v>0.28000000000000003</v>
      </c>
      <c r="I2865" s="274">
        <v>12.28</v>
      </c>
      <c r="J2865" s="275">
        <f>TRUNC(I2865*H2865,2)</f>
        <v>3.43</v>
      </c>
    </row>
    <row r="2866" spans="1:10" ht="26.4" x14ac:dyDescent="0.25">
      <c r="A2866" s="255" t="s">
        <v>8238</v>
      </c>
      <c r="B2866" s="269" t="s">
        <v>5814</v>
      </c>
      <c r="C2866" s="270" t="s">
        <v>5855</v>
      </c>
      <c r="D2866" s="269" t="s">
        <v>5812</v>
      </c>
      <c r="E2866" s="269" t="s">
        <v>5568</v>
      </c>
      <c r="F2866" s="271" t="s">
        <v>5817</v>
      </c>
      <c r="G2866" s="272" t="s">
        <v>33</v>
      </c>
      <c r="H2866" s="273">
        <v>0.26145000000000018</v>
      </c>
      <c r="I2866" s="274">
        <v>18.62</v>
      </c>
      <c r="J2866" s="275">
        <f>TRUNC(I2866*H2866,2)</f>
        <v>4.8600000000000003</v>
      </c>
    </row>
    <row r="2867" spans="1:10" ht="26.4" x14ac:dyDescent="0.25">
      <c r="A2867" s="255" t="s">
        <v>8239</v>
      </c>
      <c r="B2867" s="269" t="s">
        <v>5814</v>
      </c>
      <c r="C2867" s="270" t="s">
        <v>8240</v>
      </c>
      <c r="D2867" s="269" t="s">
        <v>5812</v>
      </c>
      <c r="E2867" s="269" t="s">
        <v>1165</v>
      </c>
      <c r="F2867" s="271" t="s">
        <v>5822</v>
      </c>
      <c r="G2867" s="272" t="s">
        <v>5573</v>
      </c>
      <c r="H2867" s="273">
        <v>1</v>
      </c>
      <c r="I2867" s="274">
        <v>2.63</v>
      </c>
      <c r="J2867" s="275">
        <f>TRUNC(I2867*H2867,2)</f>
        <v>2.63</v>
      </c>
    </row>
    <row r="2868" spans="1:10" ht="13.8" x14ac:dyDescent="0.25">
      <c r="A2868" s="255" t="s">
        <v>8241</v>
      </c>
      <c r="B2868" s="276"/>
      <c r="C2868" s="276"/>
      <c r="D2868" s="276"/>
      <c r="E2868" s="276"/>
      <c r="F2868" s="276"/>
      <c r="G2868" s="276"/>
      <c r="H2868" s="277" t="s">
        <v>6038</v>
      </c>
      <c r="I2868" s="278">
        <v>0</v>
      </c>
      <c r="J2868" s="279">
        <f>SUM(J2864:J2867)</f>
        <v>10.920000000000002</v>
      </c>
    </row>
    <row r="2869" spans="1:10" ht="13.8" x14ac:dyDescent="0.25">
      <c r="A2869" s="255" t="s">
        <v>8242</v>
      </c>
      <c r="B2869" s="262"/>
      <c r="C2869" s="262"/>
      <c r="D2869" s="262"/>
      <c r="E2869" s="262"/>
      <c r="F2869" s="262"/>
      <c r="G2869" s="262"/>
      <c r="H2869" s="262"/>
      <c r="I2869" s="280"/>
      <c r="J2869" s="262"/>
    </row>
    <row r="2870" spans="1:10" ht="13.8" x14ac:dyDescent="0.25">
      <c r="A2870" s="255" t="s">
        <v>8243</v>
      </c>
      <c r="B2870" s="256" t="s">
        <v>8244</v>
      </c>
      <c r="C2870" s="257" t="s">
        <v>5802</v>
      </c>
      <c r="D2870" s="256" t="s">
        <v>5803</v>
      </c>
      <c r="E2870" s="256" t="s">
        <v>5804</v>
      </c>
      <c r="F2870" s="258" t="s">
        <v>5805</v>
      </c>
      <c r="G2870" s="259" t="s">
        <v>5806</v>
      </c>
      <c r="H2870" s="257" t="s">
        <v>5807</v>
      </c>
      <c r="I2870" s="260" t="s">
        <v>5808</v>
      </c>
      <c r="J2870" s="257" t="s">
        <v>5809</v>
      </c>
    </row>
    <row r="2871" spans="1:10" ht="26.4" x14ac:dyDescent="0.25">
      <c r="A2871" s="255" t="s">
        <v>8245</v>
      </c>
      <c r="B2871" s="262" t="s">
        <v>5810</v>
      </c>
      <c r="C2871" s="263" t="s">
        <v>8246</v>
      </c>
      <c r="D2871" s="262" t="s">
        <v>5812</v>
      </c>
      <c r="E2871" s="262" t="s">
        <v>1167</v>
      </c>
      <c r="F2871" s="264">
        <v>8</v>
      </c>
      <c r="G2871" s="265" t="s">
        <v>6185</v>
      </c>
      <c r="H2871" s="266">
        <v>1</v>
      </c>
      <c r="I2871" s="267"/>
      <c r="J2871" s="268"/>
    </row>
    <row r="2872" spans="1:10" ht="26.4" x14ac:dyDescent="0.25">
      <c r="A2872" s="255" t="s">
        <v>8247</v>
      </c>
      <c r="B2872" s="269" t="s">
        <v>5814</v>
      </c>
      <c r="C2872" s="270" t="s">
        <v>5854</v>
      </c>
      <c r="D2872" s="269" t="s">
        <v>5812</v>
      </c>
      <c r="E2872" s="269" t="s">
        <v>5567</v>
      </c>
      <c r="F2872" s="271" t="s">
        <v>5817</v>
      </c>
      <c r="G2872" s="272" t="s">
        <v>33</v>
      </c>
      <c r="H2872" s="273">
        <v>0.28000000000000003</v>
      </c>
      <c r="I2872" s="274">
        <v>12.28</v>
      </c>
      <c r="J2872" s="275">
        <f>TRUNC(I2872*H2872,2)</f>
        <v>3.43</v>
      </c>
    </row>
    <row r="2873" spans="1:10" ht="26.4" x14ac:dyDescent="0.25">
      <c r="A2873" s="255" t="s">
        <v>8248</v>
      </c>
      <c r="B2873" s="269" t="s">
        <v>5814</v>
      </c>
      <c r="C2873" s="270" t="s">
        <v>5855</v>
      </c>
      <c r="D2873" s="269" t="s">
        <v>5812</v>
      </c>
      <c r="E2873" s="269" t="s">
        <v>5568</v>
      </c>
      <c r="F2873" s="271" t="s">
        <v>5817</v>
      </c>
      <c r="G2873" s="272" t="s">
        <v>33</v>
      </c>
      <c r="H2873" s="273">
        <v>0.26145000000000018</v>
      </c>
      <c r="I2873" s="274">
        <v>18.62</v>
      </c>
      <c r="J2873" s="275">
        <f>TRUNC(I2873*H2873,2)</f>
        <v>4.8600000000000003</v>
      </c>
    </row>
    <row r="2874" spans="1:10" ht="26.4" x14ac:dyDescent="0.25">
      <c r="A2874" s="255" t="s">
        <v>8249</v>
      </c>
      <c r="B2874" s="269" t="s">
        <v>5814</v>
      </c>
      <c r="C2874" s="270" t="s">
        <v>8250</v>
      </c>
      <c r="D2874" s="269" t="s">
        <v>5812</v>
      </c>
      <c r="E2874" s="269" t="s">
        <v>8251</v>
      </c>
      <c r="F2874" s="271" t="s">
        <v>5822</v>
      </c>
      <c r="G2874" s="272" t="s">
        <v>5573</v>
      </c>
      <c r="H2874" s="273">
        <v>1</v>
      </c>
      <c r="I2874" s="274">
        <v>2.7</v>
      </c>
      <c r="J2874" s="275">
        <f>TRUNC(I2874*H2874,2)</f>
        <v>2.7</v>
      </c>
    </row>
    <row r="2875" spans="1:10" ht="13.8" x14ac:dyDescent="0.25">
      <c r="A2875" s="255" t="s">
        <v>8252</v>
      </c>
      <c r="B2875" s="276"/>
      <c r="C2875" s="276"/>
      <c r="D2875" s="276"/>
      <c r="E2875" s="276"/>
      <c r="F2875" s="276"/>
      <c r="G2875" s="276"/>
      <c r="H2875" s="277" t="s">
        <v>6038</v>
      </c>
      <c r="I2875" s="278">
        <v>0</v>
      </c>
      <c r="J2875" s="279">
        <f>SUM(J2871:J2874)</f>
        <v>10.990000000000002</v>
      </c>
    </row>
    <row r="2876" spans="1:10" ht="13.8" x14ac:dyDescent="0.25">
      <c r="A2876" s="255" t="s">
        <v>8253</v>
      </c>
      <c r="B2876" s="262"/>
      <c r="C2876" s="262"/>
      <c r="D2876" s="262"/>
      <c r="E2876" s="262"/>
      <c r="F2876" s="262"/>
      <c r="G2876" s="262"/>
      <c r="H2876" s="262"/>
      <c r="I2876" s="280"/>
      <c r="J2876" s="262"/>
    </row>
    <row r="2877" spans="1:10" ht="13.8" x14ac:dyDescent="0.25">
      <c r="A2877" s="255" t="s">
        <v>8254</v>
      </c>
      <c r="B2877" s="256" t="s">
        <v>8255</v>
      </c>
      <c r="C2877" s="257" t="s">
        <v>5802</v>
      </c>
      <c r="D2877" s="256" t="s">
        <v>5803</v>
      </c>
      <c r="E2877" s="256" t="s">
        <v>5804</v>
      </c>
      <c r="F2877" s="258" t="s">
        <v>5805</v>
      </c>
      <c r="G2877" s="259" t="s">
        <v>5806</v>
      </c>
      <c r="H2877" s="257" t="s">
        <v>5807</v>
      </c>
      <c r="I2877" s="260" t="s">
        <v>5808</v>
      </c>
      <c r="J2877" s="257" t="s">
        <v>5809</v>
      </c>
    </row>
    <row r="2878" spans="1:10" ht="26.4" x14ac:dyDescent="0.25">
      <c r="A2878" s="255" t="s">
        <v>8256</v>
      </c>
      <c r="B2878" s="262" t="s">
        <v>5810</v>
      </c>
      <c r="C2878" s="263" t="s">
        <v>8257</v>
      </c>
      <c r="D2878" s="262" t="s">
        <v>5812</v>
      </c>
      <c r="E2878" s="262" t="s">
        <v>1170</v>
      </c>
      <c r="F2878" s="264">
        <v>8</v>
      </c>
      <c r="G2878" s="265" t="s">
        <v>6185</v>
      </c>
      <c r="H2878" s="266">
        <v>1</v>
      </c>
      <c r="I2878" s="267"/>
      <c r="J2878" s="268"/>
    </row>
    <row r="2879" spans="1:10" ht="26.4" x14ac:dyDescent="0.25">
      <c r="A2879" s="255" t="s">
        <v>8258</v>
      </c>
      <c r="B2879" s="269" t="s">
        <v>5814</v>
      </c>
      <c r="C2879" s="270" t="s">
        <v>5854</v>
      </c>
      <c r="D2879" s="269" t="s">
        <v>5812</v>
      </c>
      <c r="E2879" s="269" t="s">
        <v>5567</v>
      </c>
      <c r="F2879" s="271" t="s">
        <v>5817</v>
      </c>
      <c r="G2879" s="272" t="s">
        <v>33</v>
      </c>
      <c r="H2879" s="273">
        <v>0.28999999999999998</v>
      </c>
      <c r="I2879" s="274">
        <v>12.28</v>
      </c>
      <c r="J2879" s="275">
        <f>TRUNC(I2879*H2879,2)</f>
        <v>3.56</v>
      </c>
    </row>
    <row r="2880" spans="1:10" ht="26.4" x14ac:dyDescent="0.25">
      <c r="A2880" s="255" t="s">
        <v>8259</v>
      </c>
      <c r="B2880" s="269" t="s">
        <v>5814</v>
      </c>
      <c r="C2880" s="270" t="s">
        <v>5855</v>
      </c>
      <c r="D2880" s="269" t="s">
        <v>5812</v>
      </c>
      <c r="E2880" s="269" t="s">
        <v>5568</v>
      </c>
      <c r="F2880" s="271" t="s">
        <v>5817</v>
      </c>
      <c r="G2880" s="272" t="s">
        <v>33</v>
      </c>
      <c r="H2880" s="273">
        <v>0.27078749999999951</v>
      </c>
      <c r="I2880" s="274">
        <v>18.62</v>
      </c>
      <c r="J2880" s="275">
        <f>TRUNC(I2880*H2880,2)</f>
        <v>5.04</v>
      </c>
    </row>
    <row r="2881" spans="1:10" ht="26.4" x14ac:dyDescent="0.25">
      <c r="A2881" s="255" t="s">
        <v>8260</v>
      </c>
      <c r="B2881" s="269" t="s">
        <v>5814</v>
      </c>
      <c r="C2881" s="270" t="s">
        <v>8261</v>
      </c>
      <c r="D2881" s="269" t="s">
        <v>5812</v>
      </c>
      <c r="E2881" s="269" t="s">
        <v>8262</v>
      </c>
      <c r="F2881" s="271" t="s">
        <v>5822</v>
      </c>
      <c r="G2881" s="272" t="s">
        <v>5573</v>
      </c>
      <c r="H2881" s="273">
        <v>1</v>
      </c>
      <c r="I2881" s="274">
        <v>4.17</v>
      </c>
      <c r="J2881" s="275">
        <f>TRUNC(I2881*H2881,2)</f>
        <v>4.17</v>
      </c>
    </row>
    <row r="2882" spans="1:10" ht="13.8" x14ac:dyDescent="0.25">
      <c r="A2882" s="255" t="s">
        <v>8263</v>
      </c>
      <c r="B2882" s="276"/>
      <c r="C2882" s="276"/>
      <c r="D2882" s="276"/>
      <c r="E2882" s="276"/>
      <c r="F2882" s="276"/>
      <c r="G2882" s="276"/>
      <c r="H2882" s="277" t="s">
        <v>6038</v>
      </c>
      <c r="I2882" s="278">
        <v>0</v>
      </c>
      <c r="J2882" s="279">
        <f>SUM(J2878:J2881)</f>
        <v>12.77</v>
      </c>
    </row>
    <row r="2883" spans="1:10" ht="13.8" x14ac:dyDescent="0.25">
      <c r="A2883" s="255" t="s">
        <v>8264</v>
      </c>
      <c r="B2883" s="262"/>
      <c r="C2883" s="262"/>
      <c r="D2883" s="262"/>
      <c r="E2883" s="262"/>
      <c r="F2883" s="262"/>
      <c r="G2883" s="262"/>
      <c r="H2883" s="262"/>
      <c r="I2883" s="280"/>
      <c r="J2883" s="262"/>
    </row>
    <row r="2884" spans="1:10" ht="13.8" x14ac:dyDescent="0.25">
      <c r="A2884" s="255" t="s">
        <v>8265</v>
      </c>
      <c r="B2884" s="256" t="s">
        <v>8266</v>
      </c>
      <c r="C2884" s="257" t="s">
        <v>5802</v>
      </c>
      <c r="D2884" s="256" t="s">
        <v>5803</v>
      </c>
      <c r="E2884" s="256" t="s">
        <v>5804</v>
      </c>
      <c r="F2884" s="258" t="s">
        <v>5805</v>
      </c>
      <c r="G2884" s="259" t="s">
        <v>5806</v>
      </c>
      <c r="H2884" s="257" t="s">
        <v>5807</v>
      </c>
      <c r="I2884" s="260" t="s">
        <v>5808</v>
      </c>
      <c r="J2884" s="257" t="s">
        <v>5809</v>
      </c>
    </row>
    <row r="2885" spans="1:10" ht="26.4" x14ac:dyDescent="0.25">
      <c r="A2885" s="255" t="s">
        <v>8267</v>
      </c>
      <c r="B2885" s="262" t="s">
        <v>5810</v>
      </c>
      <c r="C2885" s="263" t="s">
        <v>8268</v>
      </c>
      <c r="D2885" s="262" t="s">
        <v>5812</v>
      </c>
      <c r="E2885" s="262" t="s">
        <v>1174</v>
      </c>
      <c r="F2885" s="264">
        <v>8</v>
      </c>
      <c r="G2885" s="265" t="s">
        <v>5587</v>
      </c>
      <c r="H2885" s="266">
        <v>1</v>
      </c>
      <c r="I2885" s="267"/>
      <c r="J2885" s="268"/>
    </row>
    <row r="2886" spans="1:10" ht="26.4" x14ac:dyDescent="0.25">
      <c r="A2886" s="255" t="s">
        <v>8269</v>
      </c>
      <c r="B2886" s="269" t="s">
        <v>5814</v>
      </c>
      <c r="C2886" s="270" t="s">
        <v>5854</v>
      </c>
      <c r="D2886" s="269" t="s">
        <v>5812</v>
      </c>
      <c r="E2886" s="269" t="s">
        <v>5567</v>
      </c>
      <c r="F2886" s="271" t="s">
        <v>5817</v>
      </c>
      <c r="G2886" s="272" t="s">
        <v>33</v>
      </c>
      <c r="H2886" s="273">
        <v>0.24</v>
      </c>
      <c r="I2886" s="274">
        <v>12.28</v>
      </c>
      <c r="J2886" s="275">
        <f>TRUNC(I2886*H2886,2)</f>
        <v>2.94</v>
      </c>
    </row>
    <row r="2887" spans="1:10" ht="26.4" x14ac:dyDescent="0.25">
      <c r="A2887" s="255" t="s">
        <v>8270</v>
      </c>
      <c r="B2887" s="269" t="s">
        <v>5814</v>
      </c>
      <c r="C2887" s="270" t="s">
        <v>5855</v>
      </c>
      <c r="D2887" s="269" t="s">
        <v>5812</v>
      </c>
      <c r="E2887" s="269" t="s">
        <v>5568</v>
      </c>
      <c r="F2887" s="271" t="s">
        <v>5817</v>
      </c>
      <c r="G2887" s="272" t="s">
        <v>33</v>
      </c>
      <c r="H2887" s="273">
        <v>0.22480000000000033</v>
      </c>
      <c r="I2887" s="274">
        <v>18.62</v>
      </c>
      <c r="J2887" s="275">
        <f>TRUNC(I2887*H2887,2)</f>
        <v>4.18</v>
      </c>
    </row>
    <row r="2888" spans="1:10" ht="26.4" x14ac:dyDescent="0.25">
      <c r="A2888" s="255" t="s">
        <v>8271</v>
      </c>
      <c r="B2888" s="269" t="s">
        <v>5814</v>
      </c>
      <c r="C2888" s="270" t="s">
        <v>6008</v>
      </c>
      <c r="D2888" s="269" t="s">
        <v>5812</v>
      </c>
      <c r="E2888" s="269" t="s">
        <v>1174</v>
      </c>
      <c r="F2888" s="271" t="s">
        <v>5822</v>
      </c>
      <c r="G2888" s="272" t="s">
        <v>5587</v>
      </c>
      <c r="H2888" s="273">
        <v>1.01</v>
      </c>
      <c r="I2888" s="274">
        <v>5.47</v>
      </c>
      <c r="J2888" s="275">
        <f>TRUNC(I2888*H2888,2)</f>
        <v>5.52</v>
      </c>
    </row>
    <row r="2889" spans="1:10" ht="13.8" x14ac:dyDescent="0.25">
      <c r="A2889" s="255" t="s">
        <v>8272</v>
      </c>
      <c r="B2889" s="276"/>
      <c r="C2889" s="276"/>
      <c r="D2889" s="276"/>
      <c r="E2889" s="276"/>
      <c r="F2889" s="276"/>
      <c r="G2889" s="276"/>
      <c r="H2889" s="277" t="s">
        <v>6038</v>
      </c>
      <c r="I2889" s="278">
        <v>0</v>
      </c>
      <c r="J2889" s="279">
        <f>SUM(J2885:J2888)</f>
        <v>12.639999999999999</v>
      </c>
    </row>
    <row r="2890" spans="1:10" ht="13.8" x14ac:dyDescent="0.25">
      <c r="A2890" s="255" t="s">
        <v>8273</v>
      </c>
      <c r="B2890" s="262"/>
      <c r="C2890" s="262"/>
      <c r="D2890" s="262"/>
      <c r="E2890" s="262"/>
      <c r="F2890" s="262"/>
      <c r="G2890" s="262"/>
      <c r="H2890" s="262"/>
      <c r="I2890" s="280"/>
      <c r="J2890" s="262"/>
    </row>
    <row r="2891" spans="1:10" ht="13.8" x14ac:dyDescent="0.25">
      <c r="A2891" s="255" t="s">
        <v>8274</v>
      </c>
      <c r="B2891" s="256" t="s">
        <v>8275</v>
      </c>
      <c r="C2891" s="257" t="s">
        <v>5802</v>
      </c>
      <c r="D2891" s="256" t="s">
        <v>5803</v>
      </c>
      <c r="E2891" s="256" t="s">
        <v>5804</v>
      </c>
      <c r="F2891" s="258" t="s">
        <v>5805</v>
      </c>
      <c r="G2891" s="259" t="s">
        <v>5806</v>
      </c>
      <c r="H2891" s="257" t="s">
        <v>5807</v>
      </c>
      <c r="I2891" s="260" t="s">
        <v>5808</v>
      </c>
      <c r="J2891" s="257" t="s">
        <v>5809</v>
      </c>
    </row>
    <row r="2892" spans="1:10" ht="52.8" x14ac:dyDescent="0.25">
      <c r="A2892" s="255" t="s">
        <v>8276</v>
      </c>
      <c r="B2892" s="262" t="s">
        <v>5810</v>
      </c>
      <c r="C2892" s="263" t="s">
        <v>8277</v>
      </c>
      <c r="D2892" s="262" t="s">
        <v>170</v>
      </c>
      <c r="E2892" s="262" t="s">
        <v>1176</v>
      </c>
      <c r="F2892" s="264" t="s">
        <v>6574</v>
      </c>
      <c r="G2892" s="265" t="s">
        <v>123</v>
      </c>
      <c r="H2892" s="266">
        <v>1</v>
      </c>
      <c r="I2892" s="267"/>
      <c r="J2892" s="268"/>
    </row>
    <row r="2893" spans="1:10" ht="26.4" x14ac:dyDescent="0.25">
      <c r="A2893" s="255" t="s">
        <v>8278</v>
      </c>
      <c r="B2893" s="281" t="s">
        <v>6134</v>
      </c>
      <c r="C2893" s="282" t="s">
        <v>6575</v>
      </c>
      <c r="D2893" s="281" t="s">
        <v>170</v>
      </c>
      <c r="E2893" s="281" t="s">
        <v>6576</v>
      </c>
      <c r="F2893" s="283" t="s">
        <v>6140</v>
      </c>
      <c r="G2893" s="284" t="s">
        <v>127</v>
      </c>
      <c r="H2893" s="285">
        <v>4.1500000000000002E-2</v>
      </c>
      <c r="I2893" s="286">
        <v>15.9</v>
      </c>
      <c r="J2893" s="287">
        <f>TRUNC(I2893*H2893,2)</f>
        <v>0.65</v>
      </c>
    </row>
    <row r="2894" spans="1:10" ht="26.4" x14ac:dyDescent="0.25">
      <c r="A2894" s="255" t="s">
        <v>8279</v>
      </c>
      <c r="B2894" s="281" t="s">
        <v>6134</v>
      </c>
      <c r="C2894" s="282" t="s">
        <v>6577</v>
      </c>
      <c r="D2894" s="281" t="s">
        <v>170</v>
      </c>
      <c r="E2894" s="281" t="s">
        <v>6578</v>
      </c>
      <c r="F2894" s="283" t="s">
        <v>6140</v>
      </c>
      <c r="G2894" s="284" t="s">
        <v>127</v>
      </c>
      <c r="H2894" s="285">
        <v>4.1915000000000001E-2</v>
      </c>
      <c r="I2894" s="286">
        <v>22.06</v>
      </c>
      <c r="J2894" s="287">
        <f>TRUNC(I2894*H2894,2)</f>
        <v>0.92</v>
      </c>
    </row>
    <row r="2895" spans="1:10" ht="26.4" x14ac:dyDescent="0.25">
      <c r="A2895" s="255" t="s">
        <v>8280</v>
      </c>
      <c r="B2895" s="269" t="s">
        <v>5814</v>
      </c>
      <c r="C2895" s="270" t="s">
        <v>8281</v>
      </c>
      <c r="D2895" s="269" t="s">
        <v>170</v>
      </c>
      <c r="E2895" s="269" t="s">
        <v>8282</v>
      </c>
      <c r="F2895" s="271" t="s">
        <v>5822</v>
      </c>
      <c r="G2895" s="272" t="s">
        <v>123</v>
      </c>
      <c r="H2895" s="273">
        <v>1.0548999999999999</v>
      </c>
      <c r="I2895" s="274">
        <v>9.6300000000000008</v>
      </c>
      <c r="J2895" s="275">
        <f>TRUNC(I2895*H2895,2)</f>
        <v>10.15</v>
      </c>
    </row>
    <row r="2896" spans="1:10" ht="13.8" x14ac:dyDescent="0.25">
      <c r="A2896" s="255" t="s">
        <v>8283</v>
      </c>
      <c r="B2896" s="269" t="s">
        <v>5814</v>
      </c>
      <c r="C2896" s="270" t="s">
        <v>6718</v>
      </c>
      <c r="D2896" s="269" t="s">
        <v>170</v>
      </c>
      <c r="E2896" s="269" t="s">
        <v>6719</v>
      </c>
      <c r="F2896" s="271" t="s">
        <v>5822</v>
      </c>
      <c r="G2896" s="272" t="s">
        <v>101</v>
      </c>
      <c r="H2896" s="273">
        <v>2.3E-2</v>
      </c>
      <c r="I2896" s="274">
        <v>1.7</v>
      </c>
      <c r="J2896" s="275">
        <f>TRUNC(I2896*H2896,2)</f>
        <v>0.03</v>
      </c>
    </row>
    <row r="2897" spans="1:10" ht="13.8" x14ac:dyDescent="0.25">
      <c r="A2897" s="255" t="s">
        <v>8284</v>
      </c>
      <c r="B2897" s="276"/>
      <c r="C2897" s="276"/>
      <c r="D2897" s="276"/>
      <c r="E2897" s="276"/>
      <c r="F2897" s="276"/>
      <c r="G2897" s="276"/>
      <c r="H2897" s="277" t="s">
        <v>6038</v>
      </c>
      <c r="I2897" s="278">
        <v>0</v>
      </c>
      <c r="J2897" s="279">
        <f>SUM(J2892:J2896)</f>
        <v>11.75</v>
      </c>
    </row>
    <row r="2898" spans="1:10" ht="13.8" x14ac:dyDescent="0.25">
      <c r="A2898" s="255" t="s">
        <v>8285</v>
      </c>
      <c r="B2898" s="262"/>
      <c r="C2898" s="262"/>
      <c r="D2898" s="262"/>
      <c r="E2898" s="262"/>
      <c r="F2898" s="262"/>
      <c r="G2898" s="262"/>
      <c r="H2898" s="262"/>
      <c r="I2898" s="280"/>
      <c r="J2898" s="262"/>
    </row>
    <row r="2899" spans="1:10" ht="13.8" x14ac:dyDescent="0.25">
      <c r="A2899" s="255" t="s">
        <v>8286</v>
      </c>
      <c r="B2899" s="256" t="s">
        <v>8287</v>
      </c>
      <c r="C2899" s="257" t="s">
        <v>5802</v>
      </c>
      <c r="D2899" s="256" t="s">
        <v>5803</v>
      </c>
      <c r="E2899" s="256" t="s">
        <v>5804</v>
      </c>
      <c r="F2899" s="258" t="s">
        <v>5805</v>
      </c>
      <c r="G2899" s="259" t="s">
        <v>5806</v>
      </c>
      <c r="H2899" s="257" t="s">
        <v>5807</v>
      </c>
      <c r="I2899" s="260" t="s">
        <v>5808</v>
      </c>
      <c r="J2899" s="257" t="s">
        <v>5809</v>
      </c>
    </row>
    <row r="2900" spans="1:10" ht="26.4" x14ac:dyDescent="0.25">
      <c r="A2900" s="255" t="s">
        <v>8288</v>
      </c>
      <c r="B2900" s="262" t="s">
        <v>5810</v>
      </c>
      <c r="C2900" s="263" t="s">
        <v>8289</v>
      </c>
      <c r="D2900" s="262" t="s">
        <v>5812</v>
      </c>
      <c r="E2900" s="262" t="s">
        <v>1178</v>
      </c>
      <c r="F2900" s="264">
        <v>8</v>
      </c>
      <c r="G2900" s="265" t="s">
        <v>5587</v>
      </c>
      <c r="H2900" s="266">
        <v>1</v>
      </c>
      <c r="I2900" s="267"/>
      <c r="J2900" s="268"/>
    </row>
    <row r="2901" spans="1:10" ht="26.4" x14ac:dyDescent="0.25">
      <c r="A2901" s="255" t="s">
        <v>8290</v>
      </c>
      <c r="B2901" s="269" t="s">
        <v>5814</v>
      </c>
      <c r="C2901" s="270" t="s">
        <v>5854</v>
      </c>
      <c r="D2901" s="269" t="s">
        <v>5812</v>
      </c>
      <c r="E2901" s="269" t="s">
        <v>5567</v>
      </c>
      <c r="F2901" s="271" t="s">
        <v>5817</v>
      </c>
      <c r="G2901" s="272" t="s">
        <v>33</v>
      </c>
      <c r="H2901" s="273">
        <v>0.52</v>
      </c>
      <c r="I2901" s="274">
        <v>12.28</v>
      </c>
      <c r="J2901" s="275">
        <f>TRUNC(I2901*H2901,2)</f>
        <v>6.38</v>
      </c>
    </row>
    <row r="2902" spans="1:10" ht="26.4" x14ac:dyDescent="0.25">
      <c r="A2902" s="255" t="s">
        <v>8291</v>
      </c>
      <c r="B2902" s="269" t="s">
        <v>5814</v>
      </c>
      <c r="C2902" s="270" t="s">
        <v>5855</v>
      </c>
      <c r="D2902" s="269" t="s">
        <v>5812</v>
      </c>
      <c r="E2902" s="269" t="s">
        <v>5568</v>
      </c>
      <c r="F2902" s="271" t="s">
        <v>5817</v>
      </c>
      <c r="G2902" s="272" t="s">
        <v>33</v>
      </c>
      <c r="H2902" s="273">
        <v>0.48615921568627318</v>
      </c>
      <c r="I2902" s="274">
        <v>18.62</v>
      </c>
      <c r="J2902" s="275">
        <f>TRUNC(I2902*H2902,2)</f>
        <v>9.0500000000000007</v>
      </c>
    </row>
    <row r="2903" spans="1:10" ht="26.4" x14ac:dyDescent="0.25">
      <c r="A2903" s="255" t="s">
        <v>8292</v>
      </c>
      <c r="B2903" s="269" t="s">
        <v>5814</v>
      </c>
      <c r="C2903" s="270" t="s">
        <v>6035</v>
      </c>
      <c r="D2903" s="269" t="s">
        <v>5812</v>
      </c>
      <c r="E2903" s="269" t="s">
        <v>1178</v>
      </c>
      <c r="F2903" s="271" t="s">
        <v>5822</v>
      </c>
      <c r="G2903" s="272" t="s">
        <v>5587</v>
      </c>
      <c r="H2903" s="273">
        <v>1.01</v>
      </c>
      <c r="I2903" s="274">
        <v>12.8</v>
      </c>
      <c r="J2903" s="275">
        <f>TRUNC(I2903*H2903,2)</f>
        <v>12.92</v>
      </c>
    </row>
    <row r="2904" spans="1:10" ht="13.8" x14ac:dyDescent="0.25">
      <c r="A2904" s="255" t="s">
        <v>8293</v>
      </c>
      <c r="B2904" s="276"/>
      <c r="C2904" s="276"/>
      <c r="D2904" s="276"/>
      <c r="E2904" s="276"/>
      <c r="F2904" s="276"/>
      <c r="G2904" s="276"/>
      <c r="H2904" s="277" t="s">
        <v>6038</v>
      </c>
      <c r="I2904" s="278">
        <v>0</v>
      </c>
      <c r="J2904" s="279">
        <f>SUM(J2900:J2903)</f>
        <v>28.35</v>
      </c>
    </row>
    <row r="2905" spans="1:10" ht="13.8" x14ac:dyDescent="0.25">
      <c r="A2905" s="255" t="s">
        <v>8294</v>
      </c>
      <c r="B2905" s="262"/>
      <c r="C2905" s="262"/>
      <c r="D2905" s="262"/>
      <c r="E2905" s="262"/>
      <c r="F2905" s="262"/>
      <c r="G2905" s="262"/>
      <c r="H2905" s="262"/>
      <c r="I2905" s="280"/>
      <c r="J2905" s="262"/>
    </row>
    <row r="2906" spans="1:10" ht="13.8" x14ac:dyDescent="0.25">
      <c r="A2906" s="255" t="s">
        <v>8295</v>
      </c>
      <c r="B2906" s="256" t="s">
        <v>8296</v>
      </c>
      <c r="C2906" s="257" t="s">
        <v>5802</v>
      </c>
      <c r="D2906" s="256" t="s">
        <v>5803</v>
      </c>
      <c r="E2906" s="256" t="s">
        <v>5804</v>
      </c>
      <c r="F2906" s="258" t="s">
        <v>5805</v>
      </c>
      <c r="G2906" s="259" t="s">
        <v>5806</v>
      </c>
      <c r="H2906" s="257" t="s">
        <v>5807</v>
      </c>
      <c r="I2906" s="260" t="s">
        <v>5808</v>
      </c>
      <c r="J2906" s="257" t="s">
        <v>5809</v>
      </c>
    </row>
    <row r="2907" spans="1:10" ht="26.4" x14ac:dyDescent="0.25">
      <c r="A2907" s="255" t="s">
        <v>8297</v>
      </c>
      <c r="B2907" s="262" t="s">
        <v>5810</v>
      </c>
      <c r="C2907" s="263" t="s">
        <v>8298</v>
      </c>
      <c r="D2907" s="262" t="s">
        <v>5812</v>
      </c>
      <c r="E2907" s="262" t="s">
        <v>1182</v>
      </c>
      <c r="F2907" s="264">
        <v>8</v>
      </c>
      <c r="G2907" s="265" t="s">
        <v>6185</v>
      </c>
      <c r="H2907" s="266">
        <v>1</v>
      </c>
      <c r="I2907" s="267"/>
      <c r="J2907" s="268"/>
    </row>
    <row r="2908" spans="1:10" ht="26.4" x14ac:dyDescent="0.25">
      <c r="A2908" s="255" t="s">
        <v>8299</v>
      </c>
      <c r="B2908" s="269" t="s">
        <v>5814</v>
      </c>
      <c r="C2908" s="270" t="s">
        <v>5854</v>
      </c>
      <c r="D2908" s="269" t="s">
        <v>5812</v>
      </c>
      <c r="E2908" s="269" t="s">
        <v>5567</v>
      </c>
      <c r="F2908" s="271" t="s">
        <v>5817</v>
      </c>
      <c r="G2908" s="272" t="s">
        <v>33</v>
      </c>
      <c r="H2908" s="273">
        <v>7.0000000000000007E-2</v>
      </c>
      <c r="I2908" s="274">
        <v>12.28</v>
      </c>
      <c r="J2908" s="275">
        <f>TRUNC(I2908*H2908,2)</f>
        <v>0.85</v>
      </c>
    </row>
    <row r="2909" spans="1:10" ht="26.4" x14ac:dyDescent="0.25">
      <c r="A2909" s="255" t="s">
        <v>8300</v>
      </c>
      <c r="B2909" s="269" t="s">
        <v>5814</v>
      </c>
      <c r="C2909" s="270" t="s">
        <v>5855</v>
      </c>
      <c r="D2909" s="269" t="s">
        <v>5812</v>
      </c>
      <c r="E2909" s="269" t="s">
        <v>5568</v>
      </c>
      <c r="F2909" s="271" t="s">
        <v>5817</v>
      </c>
      <c r="G2909" s="272" t="s">
        <v>33</v>
      </c>
      <c r="H2909" s="273">
        <v>6.5869999999999859E-2</v>
      </c>
      <c r="I2909" s="274">
        <v>18.62</v>
      </c>
      <c r="J2909" s="275">
        <f>TRUNC(I2909*H2909,2)</f>
        <v>1.22</v>
      </c>
    </row>
    <row r="2910" spans="1:10" ht="26.4" x14ac:dyDescent="0.25">
      <c r="A2910" s="255" t="s">
        <v>8301</v>
      </c>
      <c r="B2910" s="269" t="s">
        <v>5814</v>
      </c>
      <c r="C2910" s="270" t="s">
        <v>8302</v>
      </c>
      <c r="D2910" s="269" t="s">
        <v>5812</v>
      </c>
      <c r="E2910" s="269" t="s">
        <v>8303</v>
      </c>
      <c r="F2910" s="271" t="s">
        <v>5822</v>
      </c>
      <c r="G2910" s="272" t="s">
        <v>5573</v>
      </c>
      <c r="H2910" s="273">
        <v>1</v>
      </c>
      <c r="I2910" s="274">
        <v>8.24</v>
      </c>
      <c r="J2910" s="275">
        <f>TRUNC(I2910*H2910,2)</f>
        <v>8.24</v>
      </c>
    </row>
    <row r="2911" spans="1:10" ht="13.8" x14ac:dyDescent="0.25">
      <c r="A2911" s="255" t="s">
        <v>8304</v>
      </c>
      <c r="B2911" s="276"/>
      <c r="C2911" s="276"/>
      <c r="D2911" s="276"/>
      <c r="E2911" s="276"/>
      <c r="F2911" s="276"/>
      <c r="G2911" s="276"/>
      <c r="H2911" s="277" t="s">
        <v>6038</v>
      </c>
      <c r="I2911" s="278">
        <v>0</v>
      </c>
      <c r="J2911" s="279">
        <f>SUM(J2907:J2910)</f>
        <v>10.31</v>
      </c>
    </row>
    <row r="2912" spans="1:10" ht="13.8" x14ac:dyDescent="0.25">
      <c r="A2912" s="255" t="s">
        <v>8305</v>
      </c>
      <c r="B2912" s="262"/>
      <c r="C2912" s="262"/>
      <c r="D2912" s="262"/>
      <c r="E2912" s="262"/>
      <c r="F2912" s="262"/>
      <c r="G2912" s="262"/>
      <c r="H2912" s="262"/>
      <c r="I2912" s="280"/>
      <c r="J2912" s="262"/>
    </row>
    <row r="2913" spans="1:10" ht="13.8" x14ac:dyDescent="0.25">
      <c r="A2913" s="255" t="s">
        <v>8306</v>
      </c>
      <c r="B2913" s="256" t="s">
        <v>8307</v>
      </c>
      <c r="C2913" s="257" t="s">
        <v>5802</v>
      </c>
      <c r="D2913" s="256" t="s">
        <v>5803</v>
      </c>
      <c r="E2913" s="256" t="s">
        <v>5804</v>
      </c>
      <c r="F2913" s="258" t="s">
        <v>5805</v>
      </c>
      <c r="G2913" s="259" t="s">
        <v>5806</v>
      </c>
      <c r="H2913" s="257" t="s">
        <v>5807</v>
      </c>
      <c r="I2913" s="260" t="s">
        <v>5808</v>
      </c>
      <c r="J2913" s="257" t="s">
        <v>5809</v>
      </c>
    </row>
    <row r="2914" spans="1:10" ht="26.4" x14ac:dyDescent="0.25">
      <c r="A2914" s="255" t="s">
        <v>8308</v>
      </c>
      <c r="B2914" s="262" t="s">
        <v>5810</v>
      </c>
      <c r="C2914" s="263" t="s">
        <v>8309</v>
      </c>
      <c r="D2914" s="262" t="s">
        <v>5812</v>
      </c>
      <c r="E2914" s="262" t="s">
        <v>1185</v>
      </c>
      <c r="F2914" s="264">
        <v>8</v>
      </c>
      <c r="G2914" s="265" t="s">
        <v>6185</v>
      </c>
      <c r="H2914" s="266">
        <v>1</v>
      </c>
      <c r="I2914" s="267"/>
      <c r="J2914" s="268"/>
    </row>
    <row r="2915" spans="1:10" ht="26.4" x14ac:dyDescent="0.25">
      <c r="A2915" s="255" t="s">
        <v>8310</v>
      </c>
      <c r="B2915" s="269" t="s">
        <v>5814</v>
      </c>
      <c r="C2915" s="270" t="s">
        <v>5854</v>
      </c>
      <c r="D2915" s="269" t="s">
        <v>5812</v>
      </c>
      <c r="E2915" s="269" t="s">
        <v>5567</v>
      </c>
      <c r="F2915" s="271" t="s">
        <v>5817</v>
      </c>
      <c r="G2915" s="272" t="s">
        <v>33</v>
      </c>
      <c r="H2915" s="273">
        <v>0.27700000000000002</v>
      </c>
      <c r="I2915" s="274">
        <v>12.28</v>
      </c>
      <c r="J2915" s="275">
        <f>TRUNC(I2915*H2915,2)</f>
        <v>3.4</v>
      </c>
    </row>
    <row r="2916" spans="1:10" ht="26.4" x14ac:dyDescent="0.25">
      <c r="A2916" s="255" t="s">
        <v>8311</v>
      </c>
      <c r="B2916" s="269" t="s">
        <v>5814</v>
      </c>
      <c r="C2916" s="270" t="s">
        <v>6372</v>
      </c>
      <c r="D2916" s="269" t="s">
        <v>5812</v>
      </c>
      <c r="E2916" s="269" t="s">
        <v>5559</v>
      </c>
      <c r="F2916" s="271" t="s">
        <v>5817</v>
      </c>
      <c r="G2916" s="272" t="s">
        <v>33</v>
      </c>
      <c r="H2916" s="273">
        <v>0.2208</v>
      </c>
      <c r="I2916" s="274">
        <v>18.62</v>
      </c>
      <c r="J2916" s="275">
        <f>TRUNC(I2916*H2916,2)</f>
        <v>4.1100000000000003</v>
      </c>
    </row>
    <row r="2917" spans="1:10" ht="26.4" x14ac:dyDescent="0.25">
      <c r="A2917" s="255" t="s">
        <v>8312</v>
      </c>
      <c r="B2917" s="269" t="s">
        <v>5814</v>
      </c>
      <c r="C2917" s="270" t="s">
        <v>5818</v>
      </c>
      <c r="D2917" s="269" t="s">
        <v>5812</v>
      </c>
      <c r="E2917" s="269" t="s">
        <v>5591</v>
      </c>
      <c r="F2917" s="271" t="s">
        <v>5817</v>
      </c>
      <c r="G2917" s="272" t="s">
        <v>33</v>
      </c>
      <c r="H2917" s="273">
        <v>5.3800000000000001E-2</v>
      </c>
      <c r="I2917" s="274">
        <v>18.62</v>
      </c>
      <c r="J2917" s="275">
        <f>TRUNC(I2917*H2917,2)</f>
        <v>1</v>
      </c>
    </row>
    <row r="2918" spans="1:10" ht="26.4" x14ac:dyDescent="0.25">
      <c r="A2918" s="255" t="s">
        <v>8313</v>
      </c>
      <c r="B2918" s="269" t="s">
        <v>5814</v>
      </c>
      <c r="C2918" s="270" t="s">
        <v>5819</v>
      </c>
      <c r="D2918" s="269" t="s">
        <v>5812</v>
      </c>
      <c r="E2918" s="269" t="s">
        <v>5637</v>
      </c>
      <c r="F2918" s="271" t="s">
        <v>5817</v>
      </c>
      <c r="G2918" s="272" t="s">
        <v>33</v>
      </c>
      <c r="H2918" s="273">
        <v>2.6100000000000002E-2</v>
      </c>
      <c r="I2918" s="274">
        <v>18.91</v>
      </c>
      <c r="J2918" s="275">
        <f>TRUNC(I2918*H2918,2)</f>
        <v>0.49</v>
      </c>
    </row>
    <row r="2919" spans="1:10" ht="26.4" x14ac:dyDescent="0.25">
      <c r="A2919" s="255" t="s">
        <v>8314</v>
      </c>
      <c r="B2919" s="269" t="s">
        <v>5814</v>
      </c>
      <c r="C2919" s="270" t="s">
        <v>5856</v>
      </c>
      <c r="D2919" s="269" t="s">
        <v>5812</v>
      </c>
      <c r="E2919" s="269" t="s">
        <v>5590</v>
      </c>
      <c r="F2919" s="271" t="s">
        <v>5817</v>
      </c>
      <c r="G2919" s="272" t="s">
        <v>33</v>
      </c>
      <c r="H2919" s="273">
        <v>2.6100000000000002E-2</v>
      </c>
      <c r="I2919" s="274">
        <v>13.36</v>
      </c>
      <c r="J2919" s="275">
        <f>TRUNC(I2919*H2919,2)</f>
        <v>0.34</v>
      </c>
    </row>
    <row r="2920" spans="1:10" ht="26.4" x14ac:dyDescent="0.25">
      <c r="A2920" s="255" t="s">
        <v>8315</v>
      </c>
      <c r="B2920" s="269" t="s">
        <v>5814</v>
      </c>
      <c r="C2920" s="270" t="s">
        <v>5862</v>
      </c>
      <c r="D2920" s="269" t="s">
        <v>5812</v>
      </c>
      <c r="E2920" s="269" t="s">
        <v>5558</v>
      </c>
      <c r="F2920" s="271" t="s">
        <v>5817</v>
      </c>
      <c r="G2920" s="272" t="s">
        <v>33</v>
      </c>
      <c r="H2920" s="273">
        <v>0.28720000000000001</v>
      </c>
      <c r="I2920" s="274">
        <v>11.13</v>
      </c>
      <c r="J2920" s="275">
        <f>TRUNC(I2920*H2920,2)</f>
        <v>3.19</v>
      </c>
    </row>
    <row r="2921" spans="1:10" ht="26.4" x14ac:dyDescent="0.25">
      <c r="A2921" s="255" t="s">
        <v>8316</v>
      </c>
      <c r="B2921" s="269" t="s">
        <v>5814</v>
      </c>
      <c r="C2921" s="270" t="s">
        <v>6369</v>
      </c>
      <c r="D2921" s="269" t="s">
        <v>5812</v>
      </c>
      <c r="E2921" s="269" t="s">
        <v>5595</v>
      </c>
      <c r="F2921" s="271" t="s">
        <v>5822</v>
      </c>
      <c r="G2921" s="272" t="s">
        <v>5564</v>
      </c>
      <c r="H2921" s="273">
        <v>0.26369999999999999</v>
      </c>
      <c r="I2921" s="274">
        <v>6.69</v>
      </c>
      <c r="J2921" s="275">
        <f>TRUNC(I2921*H2921,2)</f>
        <v>1.76</v>
      </c>
    </row>
    <row r="2922" spans="1:10" ht="26.4" x14ac:dyDescent="0.25">
      <c r="A2922" s="255" t="s">
        <v>8317</v>
      </c>
      <c r="B2922" s="269" t="s">
        <v>5814</v>
      </c>
      <c r="C2922" s="270" t="s">
        <v>6370</v>
      </c>
      <c r="D2922" s="269" t="s">
        <v>5812</v>
      </c>
      <c r="E2922" s="269" t="s">
        <v>5593</v>
      </c>
      <c r="F2922" s="271" t="s">
        <v>5822</v>
      </c>
      <c r="G2922" s="272" t="s">
        <v>5564</v>
      </c>
      <c r="H2922" s="273">
        <v>3.1271147878787864</v>
      </c>
      <c r="I2922" s="274">
        <v>9.51</v>
      </c>
      <c r="J2922" s="275">
        <f>TRUNC(I2922*H2922,2)</f>
        <v>29.73</v>
      </c>
    </row>
    <row r="2923" spans="1:10" ht="26.4" x14ac:dyDescent="0.25">
      <c r="A2923" s="255" t="s">
        <v>8318</v>
      </c>
      <c r="B2923" s="269" t="s">
        <v>5814</v>
      </c>
      <c r="C2923" s="270" t="s">
        <v>6368</v>
      </c>
      <c r="D2923" s="269" t="s">
        <v>5812</v>
      </c>
      <c r="E2923" s="269" t="s">
        <v>5563</v>
      </c>
      <c r="F2923" s="271" t="s">
        <v>5822</v>
      </c>
      <c r="G2923" s="272" t="s">
        <v>5564</v>
      </c>
      <c r="H2923" s="273">
        <v>6.2399999999999997E-2</v>
      </c>
      <c r="I2923" s="274">
        <v>21.13</v>
      </c>
      <c r="J2923" s="275">
        <f>TRUNC(I2923*H2923,2)</f>
        <v>1.31</v>
      </c>
    </row>
    <row r="2924" spans="1:10" ht="26.4" x14ac:dyDescent="0.25">
      <c r="A2924" s="255" t="s">
        <v>8319</v>
      </c>
      <c r="B2924" s="269" t="s">
        <v>5814</v>
      </c>
      <c r="C2924" s="270" t="s">
        <v>5823</v>
      </c>
      <c r="D2924" s="269" t="s">
        <v>5812</v>
      </c>
      <c r="E2924" s="269" t="s">
        <v>5685</v>
      </c>
      <c r="F2924" s="271" t="s">
        <v>5822</v>
      </c>
      <c r="G2924" s="272" t="s">
        <v>5824</v>
      </c>
      <c r="H2924" s="273">
        <v>3.2800000000000003E-2</v>
      </c>
      <c r="I2924" s="274">
        <v>144.93</v>
      </c>
      <c r="J2924" s="275">
        <f>TRUNC(I2924*H2924,2)</f>
        <v>4.75</v>
      </c>
    </row>
    <row r="2925" spans="1:10" ht="26.4" x14ac:dyDescent="0.25">
      <c r="A2925" s="255" t="s">
        <v>8320</v>
      </c>
      <c r="B2925" s="269" t="s">
        <v>5814</v>
      </c>
      <c r="C2925" s="270" t="s">
        <v>5858</v>
      </c>
      <c r="D2925" s="269" t="s">
        <v>5812</v>
      </c>
      <c r="E2925" s="269" t="s">
        <v>5596</v>
      </c>
      <c r="F2925" s="271" t="s">
        <v>5822</v>
      </c>
      <c r="G2925" s="272" t="s">
        <v>5824</v>
      </c>
      <c r="H2925" s="273">
        <v>8.5000000000000006E-3</v>
      </c>
      <c r="I2925" s="274">
        <v>113.9</v>
      </c>
      <c r="J2925" s="275">
        <f>TRUNC(I2925*H2925,2)</f>
        <v>0.96</v>
      </c>
    </row>
    <row r="2926" spans="1:10" ht="26.4" x14ac:dyDescent="0.25">
      <c r="A2926" s="255" t="s">
        <v>8321</v>
      </c>
      <c r="B2926" s="269" t="s">
        <v>5814</v>
      </c>
      <c r="C2926" s="270" t="s">
        <v>5825</v>
      </c>
      <c r="D2926" s="269" t="s">
        <v>5812</v>
      </c>
      <c r="E2926" s="269" t="s">
        <v>5597</v>
      </c>
      <c r="F2926" s="271" t="s">
        <v>5822</v>
      </c>
      <c r="G2926" s="272" t="s">
        <v>5824</v>
      </c>
      <c r="H2926" s="273">
        <v>2.5399999999999999E-2</v>
      </c>
      <c r="I2926" s="274">
        <v>111.96</v>
      </c>
      <c r="J2926" s="275">
        <f>TRUNC(I2926*H2926,2)</f>
        <v>2.84</v>
      </c>
    </row>
    <row r="2927" spans="1:10" ht="26.4" x14ac:dyDescent="0.25">
      <c r="A2927" s="255" t="s">
        <v>8322</v>
      </c>
      <c r="B2927" s="269" t="s">
        <v>5814</v>
      </c>
      <c r="C2927" s="270" t="s">
        <v>5869</v>
      </c>
      <c r="D2927" s="269" t="s">
        <v>5812</v>
      </c>
      <c r="E2927" s="269" t="s">
        <v>5599</v>
      </c>
      <c r="F2927" s="271" t="s">
        <v>5822</v>
      </c>
      <c r="G2927" s="272" t="s">
        <v>5564</v>
      </c>
      <c r="H2927" s="273">
        <v>12.96</v>
      </c>
      <c r="I2927" s="274">
        <v>0.54</v>
      </c>
      <c r="J2927" s="275">
        <f>TRUNC(I2927*H2927,2)</f>
        <v>6.99</v>
      </c>
    </row>
    <row r="2928" spans="1:10" ht="26.4" x14ac:dyDescent="0.25">
      <c r="A2928" s="255" t="s">
        <v>8323</v>
      </c>
      <c r="B2928" s="269" t="s">
        <v>5814</v>
      </c>
      <c r="C2928" s="270" t="s">
        <v>6446</v>
      </c>
      <c r="D2928" s="269" t="s">
        <v>5812</v>
      </c>
      <c r="E2928" s="269" t="s">
        <v>5687</v>
      </c>
      <c r="F2928" s="271" t="s">
        <v>5822</v>
      </c>
      <c r="G2928" s="272" t="s">
        <v>5813</v>
      </c>
      <c r="H2928" s="273">
        <v>0.1739</v>
      </c>
      <c r="I2928" s="274">
        <v>34.43</v>
      </c>
      <c r="J2928" s="275">
        <f>TRUNC(I2928*H2928,2)</f>
        <v>5.98</v>
      </c>
    </row>
    <row r="2929" spans="1:10" ht="26.4" x14ac:dyDescent="0.25">
      <c r="A2929" s="255" t="s">
        <v>8324</v>
      </c>
      <c r="B2929" s="269" t="s">
        <v>5814</v>
      </c>
      <c r="C2929" s="270" t="s">
        <v>5899</v>
      </c>
      <c r="D2929" s="269" t="s">
        <v>5812</v>
      </c>
      <c r="E2929" s="269" t="s">
        <v>5602</v>
      </c>
      <c r="F2929" s="271" t="s">
        <v>5822</v>
      </c>
      <c r="G2929" s="272" t="s">
        <v>5564</v>
      </c>
      <c r="H2929" s="273">
        <v>0.01</v>
      </c>
      <c r="I2929" s="274">
        <v>21.04</v>
      </c>
      <c r="J2929" s="275">
        <f>TRUNC(I2929*H2929,2)</f>
        <v>0.21</v>
      </c>
    </row>
    <row r="2930" spans="1:10" ht="26.4" x14ac:dyDescent="0.25">
      <c r="A2930" s="255" t="s">
        <v>8325</v>
      </c>
      <c r="B2930" s="269" t="s">
        <v>5814</v>
      </c>
      <c r="C2930" s="270" t="s">
        <v>5889</v>
      </c>
      <c r="D2930" s="269" t="s">
        <v>5812</v>
      </c>
      <c r="E2930" s="269" t="s">
        <v>5601</v>
      </c>
      <c r="F2930" s="271" t="s">
        <v>5822</v>
      </c>
      <c r="G2930" s="272" t="s">
        <v>5587</v>
      </c>
      <c r="H2930" s="273">
        <v>0.20519999999999999</v>
      </c>
      <c r="I2930" s="274">
        <v>12.24</v>
      </c>
      <c r="J2930" s="275">
        <f>TRUNC(I2930*H2930,2)</f>
        <v>2.5099999999999998</v>
      </c>
    </row>
    <row r="2931" spans="1:10" ht="13.8" x14ac:dyDescent="0.25">
      <c r="A2931" s="255" t="s">
        <v>8326</v>
      </c>
      <c r="B2931" s="276"/>
      <c r="C2931" s="276"/>
      <c r="D2931" s="276"/>
      <c r="E2931" s="276"/>
      <c r="F2931" s="276"/>
      <c r="G2931" s="276"/>
      <c r="H2931" s="277" t="s">
        <v>6038</v>
      </c>
      <c r="I2931" s="278">
        <v>0</v>
      </c>
      <c r="J2931" s="279">
        <f>SUM(J2914:J2930)</f>
        <v>69.569999999999993</v>
      </c>
    </row>
    <row r="2932" spans="1:10" ht="13.8" x14ac:dyDescent="0.25">
      <c r="A2932" s="255" t="s">
        <v>8327</v>
      </c>
      <c r="B2932" s="262"/>
      <c r="C2932" s="262"/>
      <c r="D2932" s="262"/>
      <c r="E2932" s="262"/>
      <c r="F2932" s="262"/>
      <c r="G2932" s="262"/>
      <c r="H2932" s="262"/>
      <c r="I2932" s="280"/>
      <c r="J2932" s="262"/>
    </row>
    <row r="2933" spans="1:10" ht="13.8" x14ac:dyDescent="0.25">
      <c r="A2933" s="255" t="s">
        <v>8328</v>
      </c>
      <c r="B2933" s="256" t="s">
        <v>8329</v>
      </c>
      <c r="C2933" s="257" t="s">
        <v>5802</v>
      </c>
      <c r="D2933" s="256" t="s">
        <v>5803</v>
      </c>
      <c r="E2933" s="256" t="s">
        <v>5804</v>
      </c>
      <c r="F2933" s="258" t="s">
        <v>5805</v>
      </c>
      <c r="G2933" s="259" t="s">
        <v>5806</v>
      </c>
      <c r="H2933" s="257" t="s">
        <v>5807</v>
      </c>
      <c r="I2933" s="260" t="s">
        <v>5808</v>
      </c>
      <c r="J2933" s="257" t="s">
        <v>5809</v>
      </c>
    </row>
    <row r="2934" spans="1:10" ht="26.4" x14ac:dyDescent="0.25">
      <c r="A2934" s="255" t="s">
        <v>8330</v>
      </c>
      <c r="B2934" s="262" t="s">
        <v>5810</v>
      </c>
      <c r="C2934" s="263" t="s">
        <v>8331</v>
      </c>
      <c r="D2934" s="262" t="s">
        <v>5812</v>
      </c>
      <c r="E2934" s="262" t="s">
        <v>1188</v>
      </c>
      <c r="F2934" s="264">
        <v>10</v>
      </c>
      <c r="G2934" s="265" t="s">
        <v>5813</v>
      </c>
      <c r="H2934" s="266">
        <v>1</v>
      </c>
      <c r="I2934" s="267"/>
      <c r="J2934" s="268"/>
    </row>
    <row r="2935" spans="1:10" ht="26.4" x14ac:dyDescent="0.25">
      <c r="A2935" s="255" t="s">
        <v>8332</v>
      </c>
      <c r="B2935" s="269" t="s">
        <v>5814</v>
      </c>
      <c r="C2935" s="270" t="s">
        <v>5861</v>
      </c>
      <c r="D2935" s="269" t="s">
        <v>5812</v>
      </c>
      <c r="E2935" s="269" t="s">
        <v>5589</v>
      </c>
      <c r="F2935" s="271" t="s">
        <v>5817</v>
      </c>
      <c r="G2935" s="272" t="s">
        <v>33</v>
      </c>
      <c r="H2935" s="273">
        <v>1.4682641860465151</v>
      </c>
      <c r="I2935" s="274">
        <v>18.62</v>
      </c>
      <c r="J2935" s="275">
        <f>TRUNC(I2935*H2935,2)</f>
        <v>27.33</v>
      </c>
    </row>
    <row r="2936" spans="1:10" ht="26.4" x14ac:dyDescent="0.25">
      <c r="A2936" s="255" t="s">
        <v>8333</v>
      </c>
      <c r="B2936" s="269" t="s">
        <v>5814</v>
      </c>
      <c r="C2936" s="270" t="s">
        <v>5862</v>
      </c>
      <c r="D2936" s="269" t="s">
        <v>5812</v>
      </c>
      <c r="E2936" s="269" t="s">
        <v>5558</v>
      </c>
      <c r="F2936" s="271" t="s">
        <v>5817</v>
      </c>
      <c r="G2936" s="272" t="s">
        <v>33</v>
      </c>
      <c r="H2936" s="273">
        <v>1.35</v>
      </c>
      <c r="I2936" s="274">
        <v>11.13</v>
      </c>
      <c r="J2936" s="275">
        <f>TRUNC(I2936*H2936,2)</f>
        <v>15.02</v>
      </c>
    </row>
    <row r="2937" spans="1:10" ht="26.4" x14ac:dyDescent="0.25">
      <c r="A2937" s="255" t="s">
        <v>8334</v>
      </c>
      <c r="B2937" s="269" t="s">
        <v>5814</v>
      </c>
      <c r="C2937" s="270" t="s">
        <v>6371</v>
      </c>
      <c r="D2937" s="269" t="s">
        <v>5812</v>
      </c>
      <c r="E2937" s="269" t="s">
        <v>5580</v>
      </c>
      <c r="F2937" s="271" t="s">
        <v>5822</v>
      </c>
      <c r="G2937" s="272" t="s">
        <v>5824</v>
      </c>
      <c r="H2937" s="273">
        <v>4.8999999999999998E-3</v>
      </c>
      <c r="I2937" s="274">
        <v>145.91</v>
      </c>
      <c r="J2937" s="275">
        <f>TRUNC(I2937*H2937,2)</f>
        <v>0.71</v>
      </c>
    </row>
    <row r="2938" spans="1:10" ht="26.4" x14ac:dyDescent="0.25">
      <c r="A2938" s="255" t="s">
        <v>8335</v>
      </c>
      <c r="B2938" s="269" t="s">
        <v>5814</v>
      </c>
      <c r="C2938" s="270" t="s">
        <v>5869</v>
      </c>
      <c r="D2938" s="269" t="s">
        <v>5812</v>
      </c>
      <c r="E2938" s="269" t="s">
        <v>5599</v>
      </c>
      <c r="F2938" s="271" t="s">
        <v>5822</v>
      </c>
      <c r="G2938" s="272" t="s">
        <v>5564</v>
      </c>
      <c r="H2938" s="273">
        <v>2.13</v>
      </c>
      <c r="I2938" s="274">
        <v>0.54</v>
      </c>
      <c r="J2938" s="275">
        <f>TRUNC(I2938*H2938,2)</f>
        <v>1.1499999999999999</v>
      </c>
    </row>
    <row r="2939" spans="1:10" ht="26.4" x14ac:dyDescent="0.25">
      <c r="A2939" s="255" t="s">
        <v>8336</v>
      </c>
      <c r="B2939" s="269" t="s">
        <v>5814</v>
      </c>
      <c r="C2939" s="270" t="s">
        <v>8337</v>
      </c>
      <c r="D2939" s="269" t="s">
        <v>5812</v>
      </c>
      <c r="E2939" s="269" t="s">
        <v>8338</v>
      </c>
      <c r="F2939" s="271" t="s">
        <v>5822</v>
      </c>
      <c r="G2939" s="272" t="s">
        <v>5813</v>
      </c>
      <c r="H2939" s="273">
        <v>1</v>
      </c>
      <c r="I2939" s="274">
        <v>97.46</v>
      </c>
      <c r="J2939" s="275">
        <f>TRUNC(I2939*H2939,2)</f>
        <v>97.46</v>
      </c>
    </row>
    <row r="2940" spans="1:10" ht="13.8" x14ac:dyDescent="0.25">
      <c r="A2940" s="255" t="s">
        <v>8339</v>
      </c>
      <c r="B2940" s="276"/>
      <c r="C2940" s="276"/>
      <c r="D2940" s="276"/>
      <c r="E2940" s="276"/>
      <c r="F2940" s="276"/>
      <c r="G2940" s="276"/>
      <c r="H2940" s="277" t="s">
        <v>6038</v>
      </c>
      <c r="I2940" s="278">
        <v>0</v>
      </c>
      <c r="J2940" s="279">
        <f>SUM(J2934:J2939)</f>
        <v>141.66999999999999</v>
      </c>
    </row>
    <row r="2941" spans="1:10" ht="13.8" x14ac:dyDescent="0.25">
      <c r="A2941" s="255" t="s">
        <v>8340</v>
      </c>
      <c r="B2941" s="262"/>
      <c r="C2941" s="262"/>
      <c r="D2941" s="262"/>
      <c r="E2941" s="262"/>
      <c r="F2941" s="262"/>
      <c r="G2941" s="262"/>
      <c r="H2941" s="262"/>
      <c r="I2941" s="280"/>
      <c r="J2941" s="262"/>
    </row>
    <row r="2942" spans="1:10" ht="13.8" x14ac:dyDescent="0.25">
      <c r="A2942" s="255" t="s">
        <v>8341</v>
      </c>
      <c r="B2942" s="256" t="s">
        <v>8342</v>
      </c>
      <c r="C2942" s="257" t="s">
        <v>5802</v>
      </c>
      <c r="D2942" s="256" t="s">
        <v>5803</v>
      </c>
      <c r="E2942" s="256" t="s">
        <v>5804</v>
      </c>
      <c r="F2942" s="258" t="s">
        <v>5805</v>
      </c>
      <c r="G2942" s="259" t="s">
        <v>5806</v>
      </c>
      <c r="H2942" s="257" t="s">
        <v>5807</v>
      </c>
      <c r="I2942" s="260" t="s">
        <v>5808</v>
      </c>
      <c r="J2942" s="257" t="s">
        <v>5809</v>
      </c>
    </row>
    <row r="2943" spans="1:10" ht="26.4" x14ac:dyDescent="0.25">
      <c r="A2943" s="255" t="s">
        <v>8343</v>
      </c>
      <c r="B2943" s="262" t="s">
        <v>5810</v>
      </c>
      <c r="C2943" s="263" t="s">
        <v>8344</v>
      </c>
      <c r="D2943" s="262" t="s">
        <v>5812</v>
      </c>
      <c r="E2943" s="262" t="s">
        <v>1190</v>
      </c>
      <c r="F2943" s="264">
        <v>10</v>
      </c>
      <c r="G2943" s="265" t="s">
        <v>5813</v>
      </c>
      <c r="H2943" s="266">
        <v>1</v>
      </c>
      <c r="I2943" s="267"/>
      <c r="J2943" s="268"/>
    </row>
    <row r="2944" spans="1:10" ht="26.4" x14ac:dyDescent="0.25">
      <c r="A2944" s="255" t="s">
        <v>8345</v>
      </c>
      <c r="B2944" s="269" t="s">
        <v>5814</v>
      </c>
      <c r="C2944" s="270" t="s">
        <v>6371</v>
      </c>
      <c r="D2944" s="269" t="s">
        <v>5812</v>
      </c>
      <c r="E2944" s="269" t="s">
        <v>5580</v>
      </c>
      <c r="F2944" s="271" t="s">
        <v>5822</v>
      </c>
      <c r="G2944" s="272" t="s">
        <v>5824</v>
      </c>
      <c r="H2944" s="273">
        <v>1.34E-2</v>
      </c>
      <c r="I2944" s="274">
        <v>145.91</v>
      </c>
      <c r="J2944" s="275">
        <f>TRUNC(I2944*H2944,2)</f>
        <v>1.95</v>
      </c>
    </row>
    <row r="2945" spans="1:10" ht="26.4" x14ac:dyDescent="0.25">
      <c r="A2945" s="255" t="s">
        <v>8346</v>
      </c>
      <c r="B2945" s="269" t="s">
        <v>5814</v>
      </c>
      <c r="C2945" s="270" t="s">
        <v>6443</v>
      </c>
      <c r="D2945" s="269" t="s">
        <v>5812</v>
      </c>
      <c r="E2945" s="269" t="s">
        <v>5598</v>
      </c>
      <c r="F2945" s="271" t="s">
        <v>5822</v>
      </c>
      <c r="G2945" s="272" t="s">
        <v>5564</v>
      </c>
      <c r="H2945" s="273">
        <v>0.77510030303029975</v>
      </c>
      <c r="I2945" s="274">
        <v>0.82</v>
      </c>
      <c r="J2945" s="275">
        <f>TRUNC(I2945*H2945,2)</f>
        <v>0.63</v>
      </c>
    </row>
    <row r="2946" spans="1:10" ht="26.4" x14ac:dyDescent="0.25">
      <c r="A2946" s="255" t="s">
        <v>8347</v>
      </c>
      <c r="B2946" s="269" t="s">
        <v>5814</v>
      </c>
      <c r="C2946" s="270" t="s">
        <v>5861</v>
      </c>
      <c r="D2946" s="269" t="s">
        <v>5812</v>
      </c>
      <c r="E2946" s="269" t="s">
        <v>5589</v>
      </c>
      <c r="F2946" s="271" t="s">
        <v>5817</v>
      </c>
      <c r="G2946" s="272" t="s">
        <v>33</v>
      </c>
      <c r="H2946" s="273">
        <v>0.73660000000000003</v>
      </c>
      <c r="I2946" s="274">
        <v>18.62</v>
      </c>
      <c r="J2946" s="275">
        <f>TRUNC(I2946*H2946,2)</f>
        <v>13.71</v>
      </c>
    </row>
    <row r="2947" spans="1:10" ht="26.4" x14ac:dyDescent="0.25">
      <c r="A2947" s="255" t="s">
        <v>8348</v>
      </c>
      <c r="B2947" s="269" t="s">
        <v>5814</v>
      </c>
      <c r="C2947" s="270" t="s">
        <v>5862</v>
      </c>
      <c r="D2947" s="269" t="s">
        <v>5812</v>
      </c>
      <c r="E2947" s="269" t="s">
        <v>5558</v>
      </c>
      <c r="F2947" s="271" t="s">
        <v>5817</v>
      </c>
      <c r="G2947" s="272" t="s">
        <v>33</v>
      </c>
      <c r="H2947" s="273">
        <v>0.86209999999999998</v>
      </c>
      <c r="I2947" s="274">
        <v>11.13</v>
      </c>
      <c r="J2947" s="275">
        <f>TRUNC(I2947*H2947,2)</f>
        <v>9.59</v>
      </c>
    </row>
    <row r="2948" spans="1:10" ht="26.4" x14ac:dyDescent="0.25">
      <c r="A2948" s="255" t="s">
        <v>8349</v>
      </c>
      <c r="B2948" s="269" t="s">
        <v>5814</v>
      </c>
      <c r="C2948" s="270" t="s">
        <v>5869</v>
      </c>
      <c r="D2948" s="269" t="s">
        <v>5812</v>
      </c>
      <c r="E2948" s="269" t="s">
        <v>5599</v>
      </c>
      <c r="F2948" s="271" t="s">
        <v>5822</v>
      </c>
      <c r="G2948" s="272" t="s">
        <v>5564</v>
      </c>
      <c r="H2948" s="273">
        <v>1.2</v>
      </c>
      <c r="I2948" s="274">
        <v>0.54</v>
      </c>
      <c r="J2948" s="275">
        <f>TRUNC(I2948*H2948,2)</f>
        <v>0.64</v>
      </c>
    </row>
    <row r="2949" spans="1:10" ht="26.4" x14ac:dyDescent="0.25">
      <c r="A2949" s="255" t="s">
        <v>8350</v>
      </c>
      <c r="B2949" s="269" t="s">
        <v>5814</v>
      </c>
      <c r="C2949" s="270" t="s">
        <v>8351</v>
      </c>
      <c r="D2949" s="269" t="s">
        <v>5812</v>
      </c>
      <c r="E2949" s="269" t="s">
        <v>8352</v>
      </c>
      <c r="F2949" s="271" t="s">
        <v>5822</v>
      </c>
      <c r="G2949" s="272" t="s">
        <v>5573</v>
      </c>
      <c r="H2949" s="273">
        <v>23</v>
      </c>
      <c r="I2949" s="274">
        <v>0.66</v>
      </c>
      <c r="J2949" s="275">
        <f>TRUNC(I2949*H2949,2)</f>
        <v>15.18</v>
      </c>
    </row>
    <row r="2950" spans="1:10" ht="13.8" x14ac:dyDescent="0.25">
      <c r="A2950" s="255" t="s">
        <v>8353</v>
      </c>
      <c r="B2950" s="276"/>
      <c r="C2950" s="276"/>
      <c r="D2950" s="276"/>
      <c r="E2950" s="276"/>
      <c r="F2950" s="276"/>
      <c r="G2950" s="276"/>
      <c r="H2950" s="277" t="s">
        <v>6038</v>
      </c>
      <c r="I2950" s="278">
        <v>0</v>
      </c>
      <c r="J2950" s="279">
        <f>SUM(J2943:J2949)</f>
        <v>41.7</v>
      </c>
    </row>
    <row r="2951" spans="1:10" ht="13.8" x14ac:dyDescent="0.25">
      <c r="A2951" s="255" t="s">
        <v>8354</v>
      </c>
      <c r="B2951" s="262"/>
      <c r="C2951" s="262"/>
      <c r="D2951" s="262"/>
      <c r="E2951" s="262"/>
      <c r="F2951" s="262"/>
      <c r="G2951" s="262"/>
      <c r="H2951" s="262"/>
      <c r="I2951" s="280"/>
      <c r="J2951" s="262"/>
    </row>
    <row r="2952" spans="1:10" ht="13.8" x14ac:dyDescent="0.25">
      <c r="A2952" s="255" t="s">
        <v>8355</v>
      </c>
      <c r="B2952" s="256" t="s">
        <v>8356</v>
      </c>
      <c r="C2952" s="257" t="s">
        <v>5802</v>
      </c>
      <c r="D2952" s="256" t="s">
        <v>5803</v>
      </c>
      <c r="E2952" s="256" t="s">
        <v>5804</v>
      </c>
      <c r="F2952" s="258" t="s">
        <v>5805</v>
      </c>
      <c r="G2952" s="259" t="s">
        <v>5806</v>
      </c>
      <c r="H2952" s="257" t="s">
        <v>5807</v>
      </c>
      <c r="I2952" s="260" t="s">
        <v>5808</v>
      </c>
      <c r="J2952" s="257" t="s">
        <v>5809</v>
      </c>
    </row>
    <row r="2953" spans="1:10" ht="52.8" x14ac:dyDescent="0.25">
      <c r="A2953" s="255" t="s">
        <v>8357</v>
      </c>
      <c r="B2953" s="262" t="s">
        <v>5810</v>
      </c>
      <c r="C2953" s="263" t="s">
        <v>8358</v>
      </c>
      <c r="D2953" s="262" t="s">
        <v>170</v>
      </c>
      <c r="E2953" s="262" t="s">
        <v>1192</v>
      </c>
      <c r="F2953" s="264" t="s">
        <v>8359</v>
      </c>
      <c r="G2953" s="265" t="s">
        <v>123</v>
      </c>
      <c r="H2953" s="266">
        <v>1</v>
      </c>
      <c r="I2953" s="267"/>
      <c r="J2953" s="268"/>
    </row>
    <row r="2954" spans="1:10" ht="52.8" x14ac:dyDescent="0.25">
      <c r="A2954" s="255" t="s">
        <v>8360</v>
      </c>
      <c r="B2954" s="281" t="s">
        <v>6134</v>
      </c>
      <c r="C2954" s="282" t="s">
        <v>8361</v>
      </c>
      <c r="D2954" s="281" t="s">
        <v>170</v>
      </c>
      <c r="E2954" s="281" t="s">
        <v>8362</v>
      </c>
      <c r="F2954" s="283" t="s">
        <v>6140</v>
      </c>
      <c r="G2954" s="284" t="s">
        <v>5824</v>
      </c>
      <c r="H2954" s="285">
        <v>6.0000000000000001E-3</v>
      </c>
      <c r="I2954" s="286">
        <v>381.46</v>
      </c>
      <c r="J2954" s="287">
        <f>TRUNC(I2954*H2954,2)</f>
        <v>2.2799999999999998</v>
      </c>
    </row>
    <row r="2955" spans="1:10" ht="26.4" x14ac:dyDescent="0.25">
      <c r="A2955" s="255" t="s">
        <v>8363</v>
      </c>
      <c r="B2955" s="281" t="s">
        <v>6134</v>
      </c>
      <c r="C2955" s="282" t="s">
        <v>8364</v>
      </c>
      <c r="D2955" s="281" t="s">
        <v>170</v>
      </c>
      <c r="E2955" s="281" t="s">
        <v>8365</v>
      </c>
      <c r="F2955" s="283" t="s">
        <v>6140</v>
      </c>
      <c r="G2955" s="284" t="s">
        <v>127</v>
      </c>
      <c r="H2955" s="285">
        <v>0.41899999999999998</v>
      </c>
      <c r="I2955" s="286">
        <v>22.57</v>
      </c>
      <c r="J2955" s="287">
        <f>TRUNC(I2955*H2955,2)</f>
        <v>9.4499999999999993</v>
      </c>
    </row>
    <row r="2956" spans="1:10" ht="26.4" x14ac:dyDescent="0.25">
      <c r="A2956" s="255" t="s">
        <v>8366</v>
      </c>
      <c r="B2956" s="281" t="s">
        <v>6134</v>
      </c>
      <c r="C2956" s="282" t="s">
        <v>6141</v>
      </c>
      <c r="D2956" s="281" t="s">
        <v>170</v>
      </c>
      <c r="E2956" s="281" t="s">
        <v>6142</v>
      </c>
      <c r="F2956" s="283" t="s">
        <v>6140</v>
      </c>
      <c r="G2956" s="284" t="s">
        <v>127</v>
      </c>
      <c r="H2956" s="285">
        <v>0.20899999999999999</v>
      </c>
      <c r="I2956" s="286">
        <v>15.84</v>
      </c>
      <c r="J2956" s="287">
        <f>TRUNC(I2956*H2956,2)</f>
        <v>3.31</v>
      </c>
    </row>
    <row r="2957" spans="1:10" ht="52.8" x14ac:dyDescent="0.25">
      <c r="A2957" s="255" t="s">
        <v>8367</v>
      </c>
      <c r="B2957" s="281" t="s">
        <v>6134</v>
      </c>
      <c r="C2957" s="282" t="s">
        <v>8368</v>
      </c>
      <c r="D2957" s="281" t="s">
        <v>170</v>
      </c>
      <c r="E2957" s="281" t="s">
        <v>8369</v>
      </c>
      <c r="F2957" s="283" t="s">
        <v>6153</v>
      </c>
      <c r="G2957" s="284" t="s">
        <v>6154</v>
      </c>
      <c r="H2957" s="285">
        <v>2.0790000000000003E-2</v>
      </c>
      <c r="I2957" s="286">
        <v>18.66</v>
      </c>
      <c r="J2957" s="287">
        <f>TRUNC(I2957*H2957,2)</f>
        <v>0.38</v>
      </c>
    </row>
    <row r="2958" spans="1:10" ht="52.8" x14ac:dyDescent="0.25">
      <c r="A2958" s="255" t="s">
        <v>8370</v>
      </c>
      <c r="B2958" s="281" t="s">
        <v>6134</v>
      </c>
      <c r="C2958" s="282" t="s">
        <v>8371</v>
      </c>
      <c r="D2958" s="281" t="s">
        <v>170</v>
      </c>
      <c r="E2958" s="281" t="s">
        <v>8372</v>
      </c>
      <c r="F2958" s="283" t="s">
        <v>6153</v>
      </c>
      <c r="G2958" s="284" t="s">
        <v>6157</v>
      </c>
      <c r="H2958" s="285">
        <v>0.39800000000000002</v>
      </c>
      <c r="I2958" s="286">
        <v>17.64</v>
      </c>
      <c r="J2958" s="287">
        <f>TRUNC(I2958*H2958,2)</f>
        <v>7.02</v>
      </c>
    </row>
    <row r="2959" spans="1:10" ht="26.4" x14ac:dyDescent="0.25">
      <c r="A2959" s="255" t="s">
        <v>8373</v>
      </c>
      <c r="B2959" s="269" t="s">
        <v>5814</v>
      </c>
      <c r="C2959" s="270" t="s">
        <v>8374</v>
      </c>
      <c r="D2959" s="269" t="s">
        <v>170</v>
      </c>
      <c r="E2959" s="269" t="s">
        <v>8375</v>
      </c>
      <c r="F2959" s="271" t="s">
        <v>5822</v>
      </c>
      <c r="G2959" s="272" t="s">
        <v>123</v>
      </c>
      <c r="H2959" s="273">
        <v>1.04</v>
      </c>
      <c r="I2959" s="274">
        <v>66.05</v>
      </c>
      <c r="J2959" s="275">
        <f>TRUNC(I2959*H2959,2)</f>
        <v>68.69</v>
      </c>
    </row>
    <row r="2960" spans="1:10" ht="13.8" x14ac:dyDescent="0.25">
      <c r="A2960" s="255" t="s">
        <v>8376</v>
      </c>
      <c r="B2960" s="276"/>
      <c r="C2960" s="276"/>
      <c r="D2960" s="276"/>
      <c r="E2960" s="276"/>
      <c r="F2960" s="276"/>
      <c r="G2960" s="276"/>
      <c r="H2960" s="277" t="s">
        <v>6038</v>
      </c>
      <c r="I2960" s="278">
        <v>0</v>
      </c>
      <c r="J2960" s="279">
        <f>SUM(J2953:J2959)</f>
        <v>91.13</v>
      </c>
    </row>
    <row r="2961" spans="1:10" ht="13.8" x14ac:dyDescent="0.25">
      <c r="A2961" s="255" t="s">
        <v>8377</v>
      </c>
      <c r="B2961" s="262"/>
      <c r="C2961" s="262"/>
      <c r="D2961" s="262"/>
      <c r="E2961" s="262"/>
      <c r="F2961" s="262"/>
      <c r="G2961" s="262"/>
      <c r="H2961" s="262"/>
      <c r="I2961" s="280"/>
      <c r="J2961" s="262"/>
    </row>
    <row r="2962" spans="1:10" ht="13.8" x14ac:dyDescent="0.25">
      <c r="A2962" s="255" t="s">
        <v>8378</v>
      </c>
      <c r="B2962" s="256" t="s">
        <v>8379</v>
      </c>
      <c r="C2962" s="257" t="s">
        <v>5802</v>
      </c>
      <c r="D2962" s="256" t="s">
        <v>5803</v>
      </c>
      <c r="E2962" s="256" t="s">
        <v>5804</v>
      </c>
      <c r="F2962" s="258" t="s">
        <v>5805</v>
      </c>
      <c r="G2962" s="259" t="s">
        <v>5806</v>
      </c>
      <c r="H2962" s="257" t="s">
        <v>5807</v>
      </c>
      <c r="I2962" s="260" t="s">
        <v>5808</v>
      </c>
      <c r="J2962" s="257" t="s">
        <v>5809</v>
      </c>
    </row>
    <row r="2963" spans="1:10" ht="26.4" x14ac:dyDescent="0.25">
      <c r="A2963" s="255" t="s">
        <v>8380</v>
      </c>
      <c r="B2963" s="262" t="s">
        <v>5810</v>
      </c>
      <c r="C2963" s="263" t="s">
        <v>8381</v>
      </c>
      <c r="D2963" s="262" t="s">
        <v>5812</v>
      </c>
      <c r="E2963" s="262" t="s">
        <v>1195</v>
      </c>
      <c r="F2963" s="264">
        <v>12</v>
      </c>
      <c r="G2963" s="265" t="s">
        <v>5813</v>
      </c>
      <c r="H2963" s="266">
        <v>1</v>
      </c>
      <c r="I2963" s="267"/>
      <c r="J2963" s="268"/>
    </row>
    <row r="2964" spans="1:10" ht="26.4" x14ac:dyDescent="0.25">
      <c r="A2964" s="255" t="s">
        <v>8382</v>
      </c>
      <c r="B2964" s="269" t="s">
        <v>5814</v>
      </c>
      <c r="C2964" s="270" t="s">
        <v>6614</v>
      </c>
      <c r="D2964" s="269" t="s">
        <v>5812</v>
      </c>
      <c r="E2964" s="269" t="s">
        <v>5694</v>
      </c>
      <c r="F2964" s="271" t="s">
        <v>5822</v>
      </c>
      <c r="G2964" s="272" t="s">
        <v>5564</v>
      </c>
      <c r="H2964" s="273">
        <v>0.34</v>
      </c>
      <c r="I2964" s="274">
        <v>6.26</v>
      </c>
      <c r="J2964" s="275">
        <f>TRUNC(I2964*H2964,2)</f>
        <v>2.12</v>
      </c>
    </row>
    <row r="2965" spans="1:10" ht="26.4" x14ac:dyDescent="0.25">
      <c r="A2965" s="255" t="s">
        <v>8383</v>
      </c>
      <c r="B2965" s="269" t="s">
        <v>5814</v>
      </c>
      <c r="C2965" s="270" t="s">
        <v>6371</v>
      </c>
      <c r="D2965" s="269" t="s">
        <v>5812</v>
      </c>
      <c r="E2965" s="269" t="s">
        <v>5580</v>
      </c>
      <c r="F2965" s="271" t="s">
        <v>5822</v>
      </c>
      <c r="G2965" s="272" t="s">
        <v>5824</v>
      </c>
      <c r="H2965" s="273">
        <v>2.4299999999999999E-2</v>
      </c>
      <c r="I2965" s="274">
        <v>145.91</v>
      </c>
      <c r="J2965" s="275">
        <f>TRUNC(I2965*H2965,2)</f>
        <v>3.54</v>
      </c>
    </row>
    <row r="2966" spans="1:10" ht="26.4" x14ac:dyDescent="0.25">
      <c r="A2966" s="255" t="s">
        <v>8384</v>
      </c>
      <c r="B2966" s="269" t="s">
        <v>5814</v>
      </c>
      <c r="C2966" s="270" t="s">
        <v>5861</v>
      </c>
      <c r="D2966" s="269" t="s">
        <v>5812</v>
      </c>
      <c r="E2966" s="269" t="s">
        <v>5589</v>
      </c>
      <c r="F2966" s="271" t="s">
        <v>5817</v>
      </c>
      <c r="G2966" s="272" t="s">
        <v>33</v>
      </c>
      <c r="H2966" s="273">
        <v>0.62113596538461668</v>
      </c>
      <c r="I2966" s="274">
        <v>18.62</v>
      </c>
      <c r="J2966" s="275">
        <f>TRUNC(I2966*H2966,2)</f>
        <v>11.56</v>
      </c>
    </row>
    <row r="2967" spans="1:10" ht="26.4" x14ac:dyDescent="0.25">
      <c r="A2967" s="255" t="s">
        <v>8385</v>
      </c>
      <c r="B2967" s="269" t="s">
        <v>5814</v>
      </c>
      <c r="C2967" s="270" t="s">
        <v>5862</v>
      </c>
      <c r="D2967" s="269" t="s">
        <v>5812</v>
      </c>
      <c r="E2967" s="269" t="s">
        <v>5558</v>
      </c>
      <c r="F2967" s="271" t="s">
        <v>5817</v>
      </c>
      <c r="G2967" s="272" t="s">
        <v>33</v>
      </c>
      <c r="H2967" s="273">
        <v>0.51100000000000001</v>
      </c>
      <c r="I2967" s="274">
        <v>11.13</v>
      </c>
      <c r="J2967" s="275">
        <f>TRUNC(I2967*H2967,2)</f>
        <v>5.68</v>
      </c>
    </row>
    <row r="2968" spans="1:10" ht="26.4" x14ac:dyDescent="0.25">
      <c r="A2968" s="255" t="s">
        <v>8386</v>
      </c>
      <c r="B2968" s="269" t="s">
        <v>5814</v>
      </c>
      <c r="C2968" s="270" t="s">
        <v>5869</v>
      </c>
      <c r="D2968" s="269" t="s">
        <v>5812</v>
      </c>
      <c r="E2968" s="269" t="s">
        <v>5599</v>
      </c>
      <c r="F2968" s="271" t="s">
        <v>5822</v>
      </c>
      <c r="G2968" s="272" t="s">
        <v>5564</v>
      </c>
      <c r="H2968" s="273">
        <v>9.7200000000000006</v>
      </c>
      <c r="I2968" s="274">
        <v>0.54</v>
      </c>
      <c r="J2968" s="275">
        <f>TRUNC(I2968*H2968,2)</f>
        <v>5.24</v>
      </c>
    </row>
    <row r="2969" spans="1:10" ht="13.8" x14ac:dyDescent="0.25">
      <c r="A2969" s="255" t="s">
        <v>8387</v>
      </c>
      <c r="B2969" s="276"/>
      <c r="C2969" s="276"/>
      <c r="D2969" s="276"/>
      <c r="E2969" s="276"/>
      <c r="F2969" s="276"/>
      <c r="G2969" s="276"/>
      <c r="H2969" s="277" t="s">
        <v>6038</v>
      </c>
      <c r="I2969" s="278">
        <v>0</v>
      </c>
      <c r="J2969" s="279">
        <f>SUM(J2963:J2968)</f>
        <v>28.14</v>
      </c>
    </row>
    <row r="2970" spans="1:10" ht="13.8" x14ac:dyDescent="0.25">
      <c r="A2970" s="255" t="s">
        <v>8388</v>
      </c>
      <c r="B2970" s="262"/>
      <c r="C2970" s="262"/>
      <c r="D2970" s="262"/>
      <c r="E2970" s="262"/>
      <c r="F2970" s="262"/>
      <c r="G2970" s="262"/>
      <c r="H2970" s="262"/>
      <c r="I2970" s="280"/>
      <c r="J2970" s="262"/>
    </row>
    <row r="2971" spans="1:10" ht="13.8" x14ac:dyDescent="0.25">
      <c r="A2971" s="255" t="s">
        <v>8389</v>
      </c>
      <c r="B2971" s="256" t="s">
        <v>8390</v>
      </c>
      <c r="C2971" s="257" t="s">
        <v>5802</v>
      </c>
      <c r="D2971" s="256" t="s">
        <v>5803</v>
      </c>
      <c r="E2971" s="256" t="s">
        <v>5804</v>
      </c>
      <c r="F2971" s="258" t="s">
        <v>5805</v>
      </c>
      <c r="G2971" s="259" t="s">
        <v>5806</v>
      </c>
      <c r="H2971" s="257" t="s">
        <v>5807</v>
      </c>
      <c r="I2971" s="260" t="s">
        <v>5808</v>
      </c>
      <c r="J2971" s="257" t="s">
        <v>5809</v>
      </c>
    </row>
    <row r="2972" spans="1:10" ht="52.8" x14ac:dyDescent="0.25">
      <c r="A2972" s="255" t="s">
        <v>8391</v>
      </c>
      <c r="B2972" s="262" t="s">
        <v>5810</v>
      </c>
      <c r="C2972" s="263" t="s">
        <v>8392</v>
      </c>
      <c r="D2972" s="262" t="s">
        <v>170</v>
      </c>
      <c r="E2972" s="262" t="s">
        <v>1200</v>
      </c>
      <c r="F2972" s="264" t="s">
        <v>6145</v>
      </c>
      <c r="G2972" s="265" t="s">
        <v>795</v>
      </c>
      <c r="H2972" s="266">
        <v>1</v>
      </c>
      <c r="I2972" s="267"/>
      <c r="J2972" s="268"/>
    </row>
    <row r="2973" spans="1:10" ht="26.4" x14ac:dyDescent="0.25">
      <c r="A2973" s="255" t="s">
        <v>8393</v>
      </c>
      <c r="B2973" s="281" t="s">
        <v>6134</v>
      </c>
      <c r="C2973" s="282" t="s">
        <v>8394</v>
      </c>
      <c r="D2973" s="281" t="s">
        <v>170</v>
      </c>
      <c r="E2973" s="281" t="s">
        <v>8395</v>
      </c>
      <c r="F2973" s="283" t="s">
        <v>8396</v>
      </c>
      <c r="G2973" s="284" t="s">
        <v>5813</v>
      </c>
      <c r="H2973" s="285">
        <v>7.8899999999999998E-2</v>
      </c>
      <c r="I2973" s="286">
        <v>22.47</v>
      </c>
      <c r="J2973" s="287">
        <f>TRUNC(I2973*H2973,2)</f>
        <v>1.77</v>
      </c>
    </row>
    <row r="2974" spans="1:10" ht="39.6" x14ac:dyDescent="0.25">
      <c r="A2974" s="255" t="s">
        <v>8397</v>
      </c>
      <c r="B2974" s="281" t="s">
        <v>6134</v>
      </c>
      <c r="C2974" s="282" t="s">
        <v>8398</v>
      </c>
      <c r="D2974" s="281" t="s">
        <v>170</v>
      </c>
      <c r="E2974" s="281" t="s">
        <v>8399</v>
      </c>
      <c r="F2974" s="283" t="s">
        <v>8396</v>
      </c>
      <c r="G2974" s="284" t="s">
        <v>5813</v>
      </c>
      <c r="H2974" s="285">
        <v>7.8899999999999998E-2</v>
      </c>
      <c r="I2974" s="286">
        <v>8.9499999999999993</v>
      </c>
      <c r="J2974" s="287">
        <f>TRUNC(I2974*H2974,2)</f>
        <v>0.7</v>
      </c>
    </row>
    <row r="2975" spans="1:10" ht="26.4" x14ac:dyDescent="0.25">
      <c r="A2975" s="255" t="s">
        <v>8400</v>
      </c>
      <c r="B2975" s="281" t="s">
        <v>6134</v>
      </c>
      <c r="C2975" s="282" t="s">
        <v>8401</v>
      </c>
      <c r="D2975" s="281" t="s">
        <v>170</v>
      </c>
      <c r="E2975" s="281" t="s">
        <v>8402</v>
      </c>
      <c r="F2975" s="283" t="s">
        <v>6140</v>
      </c>
      <c r="G2975" s="284" t="s">
        <v>127</v>
      </c>
      <c r="H2975" s="285">
        <v>8.0000000000000004E-4</v>
      </c>
      <c r="I2975" s="286">
        <v>13.94</v>
      </c>
      <c r="J2975" s="287">
        <f>TRUNC(I2975*H2975,2)</f>
        <v>0.01</v>
      </c>
    </row>
    <row r="2976" spans="1:10" ht="26.4" x14ac:dyDescent="0.25">
      <c r="A2976" s="255" t="s">
        <v>8403</v>
      </c>
      <c r="B2976" s="281" t="s">
        <v>6134</v>
      </c>
      <c r="C2976" s="282" t="s">
        <v>8404</v>
      </c>
      <c r="D2976" s="281" t="s">
        <v>170</v>
      </c>
      <c r="E2976" s="281" t="s">
        <v>8405</v>
      </c>
      <c r="F2976" s="283" t="s">
        <v>6140</v>
      </c>
      <c r="G2976" s="284" t="s">
        <v>127</v>
      </c>
      <c r="H2976" s="285">
        <v>2.3699999999999999E-2</v>
      </c>
      <c r="I2976" s="286">
        <v>17.89</v>
      </c>
      <c r="J2976" s="287">
        <f>TRUNC(I2976*H2976,2)</f>
        <v>0.42</v>
      </c>
    </row>
    <row r="2977" spans="1:10" ht="26.4" x14ac:dyDescent="0.25">
      <c r="A2977" s="255" t="s">
        <v>8406</v>
      </c>
      <c r="B2977" s="281" t="s">
        <v>6134</v>
      </c>
      <c r="C2977" s="282" t="s">
        <v>8407</v>
      </c>
      <c r="D2977" s="281" t="s">
        <v>170</v>
      </c>
      <c r="E2977" s="281" t="s">
        <v>8408</v>
      </c>
      <c r="F2977" s="283" t="s">
        <v>6140</v>
      </c>
      <c r="G2977" s="284" t="s">
        <v>127</v>
      </c>
      <c r="H2977" s="285">
        <v>5.0000000000000001E-3</v>
      </c>
      <c r="I2977" s="286">
        <v>23.22</v>
      </c>
      <c r="J2977" s="287">
        <f>TRUNC(I2977*H2977,2)</f>
        <v>0.11</v>
      </c>
    </row>
    <row r="2978" spans="1:10" ht="52.8" x14ac:dyDescent="0.25">
      <c r="A2978" s="255" t="s">
        <v>8409</v>
      </c>
      <c r="B2978" s="281" t="s">
        <v>6134</v>
      </c>
      <c r="C2978" s="282" t="s">
        <v>8410</v>
      </c>
      <c r="D2978" s="281" t="s">
        <v>170</v>
      </c>
      <c r="E2978" s="281" t="s">
        <v>8411</v>
      </c>
      <c r="F2978" s="283" t="s">
        <v>6153</v>
      </c>
      <c r="G2978" s="284" t="s">
        <v>6154</v>
      </c>
      <c r="H2978" s="285">
        <v>6.9999999999999999E-4</v>
      </c>
      <c r="I2978" s="286">
        <v>264.36</v>
      </c>
      <c r="J2978" s="287">
        <f>TRUNC(I2978*H2978,2)</f>
        <v>0.18</v>
      </c>
    </row>
    <row r="2979" spans="1:10" ht="52.8" x14ac:dyDescent="0.25">
      <c r="A2979" s="255" t="s">
        <v>8412</v>
      </c>
      <c r="B2979" s="281" t="s">
        <v>6134</v>
      </c>
      <c r="C2979" s="282" t="s">
        <v>8413</v>
      </c>
      <c r="D2979" s="281" t="s">
        <v>170</v>
      </c>
      <c r="E2979" s="281" t="s">
        <v>8414</v>
      </c>
      <c r="F2979" s="283" t="s">
        <v>6153</v>
      </c>
      <c r="G2979" s="284" t="s">
        <v>6157</v>
      </c>
      <c r="H2979" s="285">
        <v>5.0000000000000001E-4</v>
      </c>
      <c r="I2979" s="286">
        <v>125.13</v>
      </c>
      <c r="J2979" s="287">
        <f>TRUNC(I2979*H2979,2)</f>
        <v>0.06</v>
      </c>
    </row>
    <row r="2980" spans="1:10" ht="13.8" x14ac:dyDescent="0.25">
      <c r="A2980" s="255" t="s">
        <v>8415</v>
      </c>
      <c r="B2980" s="269" t="s">
        <v>5814</v>
      </c>
      <c r="C2980" s="270" t="s">
        <v>8416</v>
      </c>
      <c r="D2980" s="269" t="s">
        <v>170</v>
      </c>
      <c r="E2980" s="269" t="s">
        <v>8417</v>
      </c>
      <c r="F2980" s="271" t="s">
        <v>5822</v>
      </c>
      <c r="G2980" s="272" t="s">
        <v>795</v>
      </c>
      <c r="H2980" s="273">
        <v>1.8177E-3</v>
      </c>
      <c r="I2980" s="274">
        <v>7.59</v>
      </c>
      <c r="J2980" s="275">
        <f>TRUNC(I2980*H2980,2)</f>
        <v>0.01</v>
      </c>
    </row>
    <row r="2981" spans="1:10" ht="13.8" x14ac:dyDescent="0.25">
      <c r="A2981" s="255" t="s">
        <v>8418</v>
      </c>
      <c r="B2981" s="269" t="s">
        <v>5814</v>
      </c>
      <c r="C2981" s="270" t="s">
        <v>8419</v>
      </c>
      <c r="D2981" s="269" t="s">
        <v>170</v>
      </c>
      <c r="E2981" s="269" t="s">
        <v>8420</v>
      </c>
      <c r="F2981" s="271" t="s">
        <v>5822</v>
      </c>
      <c r="G2981" s="272" t="s">
        <v>795</v>
      </c>
      <c r="H2981" s="273">
        <v>6.4238999999999997E-3</v>
      </c>
      <c r="I2981" s="274">
        <v>7.48</v>
      </c>
      <c r="J2981" s="275">
        <f>TRUNC(I2981*H2981,2)</f>
        <v>0.04</v>
      </c>
    </row>
    <row r="2982" spans="1:10" ht="26.4" x14ac:dyDescent="0.25">
      <c r="A2982" s="255" t="s">
        <v>8421</v>
      </c>
      <c r="B2982" s="269" t="s">
        <v>5814</v>
      </c>
      <c r="C2982" s="270" t="s">
        <v>8422</v>
      </c>
      <c r="D2982" s="269" t="s">
        <v>170</v>
      </c>
      <c r="E2982" s="269" t="s">
        <v>8423</v>
      </c>
      <c r="F2982" s="271" t="s">
        <v>5822</v>
      </c>
      <c r="G2982" s="272" t="s">
        <v>795</v>
      </c>
      <c r="H2982" s="273">
        <v>0.51673250000000004</v>
      </c>
      <c r="I2982" s="274">
        <v>8.6999999999999993</v>
      </c>
      <c r="J2982" s="275">
        <f>TRUNC(I2982*H2982,2)</f>
        <v>4.49</v>
      </c>
    </row>
    <row r="2983" spans="1:10" ht="13.8" x14ac:dyDescent="0.25">
      <c r="A2983" s="255" t="s">
        <v>8424</v>
      </c>
      <c r="B2983" s="269" t="s">
        <v>5814</v>
      </c>
      <c r="C2983" s="270" t="s">
        <v>8425</v>
      </c>
      <c r="D2983" s="269" t="s">
        <v>170</v>
      </c>
      <c r="E2983" s="269" t="s">
        <v>8426</v>
      </c>
      <c r="F2983" s="271" t="s">
        <v>5822</v>
      </c>
      <c r="G2983" s="272" t="s">
        <v>795</v>
      </c>
      <c r="H2983" s="273">
        <v>0.56508232383333346</v>
      </c>
      <c r="I2983" s="274">
        <v>9.9</v>
      </c>
      <c r="J2983" s="275">
        <f>TRUNC(I2983*H2983,2)</f>
        <v>5.59</v>
      </c>
    </row>
    <row r="2984" spans="1:10" ht="13.8" x14ac:dyDescent="0.25">
      <c r="A2984" s="255" t="s">
        <v>8427</v>
      </c>
      <c r="B2984" s="269" t="s">
        <v>5814</v>
      </c>
      <c r="C2984" s="270" t="s">
        <v>8428</v>
      </c>
      <c r="D2984" s="269" t="s">
        <v>170</v>
      </c>
      <c r="E2984" s="269" t="s">
        <v>8429</v>
      </c>
      <c r="F2984" s="271" t="s">
        <v>5822</v>
      </c>
      <c r="G2984" s="272" t="s">
        <v>795</v>
      </c>
      <c r="H2984" s="273">
        <v>1.8E-3</v>
      </c>
      <c r="I2984" s="274">
        <v>23.79</v>
      </c>
      <c r="J2984" s="275">
        <f>TRUNC(I2984*H2984,2)</f>
        <v>0.04</v>
      </c>
    </row>
    <row r="2985" spans="1:10" ht="13.8" x14ac:dyDescent="0.25">
      <c r="A2985" s="255" t="s">
        <v>8430</v>
      </c>
      <c r="B2985" s="276"/>
      <c r="C2985" s="276"/>
      <c r="D2985" s="276"/>
      <c r="E2985" s="276"/>
      <c r="F2985" s="276"/>
      <c r="G2985" s="276"/>
      <c r="H2985" s="277" t="s">
        <v>6038</v>
      </c>
      <c r="I2985" s="278">
        <v>0</v>
      </c>
      <c r="J2985" s="279">
        <f>SUM(J2972:J2984)</f>
        <v>13.419999999999998</v>
      </c>
    </row>
    <row r="2986" spans="1:10" ht="13.8" x14ac:dyDescent="0.25">
      <c r="A2986" s="255" t="s">
        <v>8431</v>
      </c>
      <c r="B2986" s="262"/>
      <c r="C2986" s="262"/>
      <c r="D2986" s="262"/>
      <c r="E2986" s="262"/>
      <c r="F2986" s="262"/>
      <c r="G2986" s="262"/>
      <c r="H2986" s="262"/>
      <c r="I2986" s="280"/>
      <c r="J2986" s="262"/>
    </row>
    <row r="2987" spans="1:10" ht="13.8" x14ac:dyDescent="0.25">
      <c r="A2987" s="255" t="s">
        <v>8432</v>
      </c>
      <c r="B2987" s="256" t="s">
        <v>8433</v>
      </c>
      <c r="C2987" s="257" t="s">
        <v>5802</v>
      </c>
      <c r="D2987" s="256" t="s">
        <v>5803</v>
      </c>
      <c r="E2987" s="256" t="s">
        <v>5804</v>
      </c>
      <c r="F2987" s="258" t="s">
        <v>5805</v>
      </c>
      <c r="G2987" s="259" t="s">
        <v>5806</v>
      </c>
      <c r="H2987" s="257" t="s">
        <v>5807</v>
      </c>
      <c r="I2987" s="260" t="s">
        <v>5808</v>
      </c>
      <c r="J2987" s="257" t="s">
        <v>5809</v>
      </c>
    </row>
    <row r="2988" spans="1:10" ht="26.4" x14ac:dyDescent="0.25">
      <c r="A2988" s="255" t="s">
        <v>8434</v>
      </c>
      <c r="B2988" s="262" t="s">
        <v>5810</v>
      </c>
      <c r="C2988" s="263" t="s">
        <v>8435</v>
      </c>
      <c r="D2988" s="262" t="s">
        <v>170</v>
      </c>
      <c r="E2988" s="262" t="s">
        <v>1205</v>
      </c>
      <c r="F2988" s="264" t="s">
        <v>8436</v>
      </c>
      <c r="G2988" s="265" t="s">
        <v>5813</v>
      </c>
      <c r="H2988" s="266">
        <v>1</v>
      </c>
      <c r="I2988" s="267"/>
      <c r="J2988" s="268"/>
    </row>
    <row r="2989" spans="1:10" ht="26.4" x14ac:dyDescent="0.25">
      <c r="A2989" s="255" t="s">
        <v>8437</v>
      </c>
      <c r="B2989" s="281" t="s">
        <v>6134</v>
      </c>
      <c r="C2989" s="282" t="s">
        <v>6141</v>
      </c>
      <c r="D2989" s="281" t="s">
        <v>170</v>
      </c>
      <c r="E2989" s="281" t="s">
        <v>6142</v>
      </c>
      <c r="F2989" s="283" t="s">
        <v>6140</v>
      </c>
      <c r="G2989" s="284" t="s">
        <v>127</v>
      </c>
      <c r="H2989" s="285">
        <v>0.253</v>
      </c>
      <c r="I2989" s="286">
        <v>15.84</v>
      </c>
      <c r="J2989" s="287">
        <f>TRUNC(I2989*H2989,2)</f>
        <v>4</v>
      </c>
    </row>
    <row r="2990" spans="1:10" ht="26.4" x14ac:dyDescent="0.25">
      <c r="A2990" s="255" t="s">
        <v>8438</v>
      </c>
      <c r="B2990" s="281" t="s">
        <v>6134</v>
      </c>
      <c r="C2990" s="282" t="s">
        <v>8439</v>
      </c>
      <c r="D2990" s="281" t="s">
        <v>170</v>
      </c>
      <c r="E2990" s="281" t="s">
        <v>8440</v>
      </c>
      <c r="F2990" s="283" t="s">
        <v>6140</v>
      </c>
      <c r="G2990" s="284" t="s">
        <v>127</v>
      </c>
      <c r="H2990" s="285">
        <v>8.3229999999999998E-2</v>
      </c>
      <c r="I2990" s="286">
        <v>22.14</v>
      </c>
      <c r="J2990" s="287">
        <f>TRUNC(I2990*H2990,2)</f>
        <v>1.84</v>
      </c>
    </row>
    <row r="2991" spans="1:10" ht="52.8" x14ac:dyDescent="0.25">
      <c r="A2991" s="255" t="s">
        <v>8441</v>
      </c>
      <c r="B2991" s="281" t="s">
        <v>6134</v>
      </c>
      <c r="C2991" s="282" t="s">
        <v>8442</v>
      </c>
      <c r="D2991" s="281" t="s">
        <v>170</v>
      </c>
      <c r="E2991" s="281" t="s">
        <v>8443</v>
      </c>
      <c r="F2991" s="283" t="s">
        <v>6153</v>
      </c>
      <c r="G2991" s="284" t="s">
        <v>6154</v>
      </c>
      <c r="H2991" s="285">
        <v>2.4E-2</v>
      </c>
      <c r="I2991" s="286">
        <v>15.33</v>
      </c>
      <c r="J2991" s="287">
        <f>TRUNC(I2991*H2991,2)</f>
        <v>0.36</v>
      </c>
    </row>
    <row r="2992" spans="1:10" ht="52.8" x14ac:dyDescent="0.25">
      <c r="A2992" s="255" t="s">
        <v>8444</v>
      </c>
      <c r="B2992" s="281" t="s">
        <v>6134</v>
      </c>
      <c r="C2992" s="282" t="s">
        <v>8445</v>
      </c>
      <c r="D2992" s="281" t="s">
        <v>170</v>
      </c>
      <c r="E2992" s="281" t="s">
        <v>8446</v>
      </c>
      <c r="F2992" s="283" t="s">
        <v>6153</v>
      </c>
      <c r="G2992" s="284" t="s">
        <v>6157</v>
      </c>
      <c r="H2992" s="285">
        <v>3.3300000000000003E-2</v>
      </c>
      <c r="I2992" s="286">
        <v>14.47</v>
      </c>
      <c r="J2992" s="287">
        <f>TRUNC(I2992*H2992,2)</f>
        <v>0.48</v>
      </c>
    </row>
    <row r="2993" spans="1:10" ht="39.6" x14ac:dyDescent="0.25">
      <c r="A2993" s="255" t="s">
        <v>8447</v>
      </c>
      <c r="B2993" s="269" t="s">
        <v>5814</v>
      </c>
      <c r="C2993" s="270" t="s">
        <v>8448</v>
      </c>
      <c r="D2993" s="269" t="s">
        <v>170</v>
      </c>
      <c r="E2993" s="269" t="s">
        <v>8449</v>
      </c>
      <c r="F2993" s="271" t="s">
        <v>5822</v>
      </c>
      <c r="G2993" s="272" t="s">
        <v>101</v>
      </c>
      <c r="H2993" s="273">
        <v>17.748999999999999</v>
      </c>
      <c r="I2993" s="274">
        <v>1.51</v>
      </c>
      <c r="J2993" s="275">
        <f>TRUNC(I2993*H2993,2)</f>
        <v>26.8</v>
      </c>
    </row>
    <row r="2994" spans="1:10" ht="13.8" x14ac:dyDescent="0.25">
      <c r="A2994" s="255" t="s">
        <v>8450</v>
      </c>
      <c r="B2994" s="276"/>
      <c r="C2994" s="276"/>
      <c r="D2994" s="276"/>
      <c r="E2994" s="276"/>
      <c r="F2994" s="276"/>
      <c r="G2994" s="276"/>
      <c r="H2994" s="277" t="s">
        <v>6038</v>
      </c>
      <c r="I2994" s="278">
        <v>0</v>
      </c>
      <c r="J2994" s="279">
        <f>SUM(J2988:J2993)</f>
        <v>33.480000000000004</v>
      </c>
    </row>
    <row r="2995" spans="1:10" ht="13.8" x14ac:dyDescent="0.25">
      <c r="A2995" s="255" t="s">
        <v>8451</v>
      </c>
      <c r="B2995" s="262"/>
      <c r="C2995" s="262"/>
      <c r="D2995" s="262"/>
      <c r="E2995" s="262"/>
      <c r="F2995" s="262"/>
      <c r="G2995" s="262"/>
      <c r="H2995" s="262"/>
      <c r="I2995" s="280"/>
      <c r="J2995" s="262"/>
    </row>
    <row r="2996" spans="1:10" ht="13.8" x14ac:dyDescent="0.25">
      <c r="A2996" s="255" t="s">
        <v>8452</v>
      </c>
      <c r="B2996" s="256" t="s">
        <v>8453</v>
      </c>
      <c r="C2996" s="257" t="s">
        <v>5802</v>
      </c>
      <c r="D2996" s="256" t="s">
        <v>5803</v>
      </c>
      <c r="E2996" s="256" t="s">
        <v>5804</v>
      </c>
      <c r="F2996" s="258" t="s">
        <v>5805</v>
      </c>
      <c r="G2996" s="259" t="s">
        <v>5806</v>
      </c>
      <c r="H2996" s="257" t="s">
        <v>5807</v>
      </c>
      <c r="I2996" s="260" t="s">
        <v>5808</v>
      </c>
      <c r="J2996" s="257" t="s">
        <v>5809</v>
      </c>
    </row>
    <row r="2997" spans="1:10" ht="39.6" x14ac:dyDescent="0.25">
      <c r="A2997" s="255" t="s">
        <v>8454</v>
      </c>
      <c r="B2997" s="262" t="s">
        <v>5810</v>
      </c>
      <c r="C2997" s="263" t="s">
        <v>8455</v>
      </c>
      <c r="D2997" s="262" t="s">
        <v>170</v>
      </c>
      <c r="E2997" s="262" t="s">
        <v>1207</v>
      </c>
      <c r="F2997" s="264" t="s">
        <v>8436</v>
      </c>
      <c r="G2997" s="265" t="s">
        <v>123</v>
      </c>
      <c r="H2997" s="266">
        <v>1</v>
      </c>
      <c r="I2997" s="267"/>
      <c r="J2997" s="268"/>
    </row>
    <row r="2998" spans="1:10" ht="52.8" x14ac:dyDescent="0.25">
      <c r="A2998" s="255" t="s">
        <v>8456</v>
      </c>
      <c r="B2998" s="281" t="s">
        <v>6134</v>
      </c>
      <c r="C2998" s="282" t="s">
        <v>8457</v>
      </c>
      <c r="D2998" s="281" t="s">
        <v>170</v>
      </c>
      <c r="E2998" s="281" t="s">
        <v>8458</v>
      </c>
      <c r="F2998" s="283" t="s">
        <v>6140</v>
      </c>
      <c r="G2998" s="284" t="s">
        <v>5824</v>
      </c>
      <c r="H2998" s="285">
        <v>1.1719500000000004E-2</v>
      </c>
      <c r="I2998" s="286">
        <v>487.93</v>
      </c>
      <c r="J2998" s="287">
        <f>TRUNC(I2998*H2998,2)</f>
        <v>5.71</v>
      </c>
    </row>
    <row r="2999" spans="1:10" ht="26.4" x14ac:dyDescent="0.25">
      <c r="A2999" s="255" t="s">
        <v>8459</v>
      </c>
      <c r="B2999" s="281" t="s">
        <v>6134</v>
      </c>
      <c r="C2999" s="282" t="s">
        <v>6141</v>
      </c>
      <c r="D2999" s="281" t="s">
        <v>170</v>
      </c>
      <c r="E2999" s="281" t="s">
        <v>6142</v>
      </c>
      <c r="F2999" s="283" t="s">
        <v>6140</v>
      </c>
      <c r="G2999" s="284" t="s">
        <v>127</v>
      </c>
      <c r="H2999" s="285">
        <v>0.20899999999999999</v>
      </c>
      <c r="I2999" s="286">
        <v>15.84</v>
      </c>
      <c r="J2999" s="287">
        <f>TRUNC(I2999*H2999,2)</f>
        <v>3.31</v>
      </c>
    </row>
    <row r="3000" spans="1:10" ht="26.4" x14ac:dyDescent="0.25">
      <c r="A3000" s="255" t="s">
        <v>8460</v>
      </c>
      <c r="B3000" s="281" t="s">
        <v>6134</v>
      </c>
      <c r="C3000" s="282" t="s">
        <v>8439</v>
      </c>
      <c r="D3000" s="281" t="s">
        <v>170</v>
      </c>
      <c r="E3000" s="281" t="s">
        <v>8440</v>
      </c>
      <c r="F3000" s="283" t="s">
        <v>6140</v>
      </c>
      <c r="G3000" s="284" t="s">
        <v>127</v>
      </c>
      <c r="H3000" s="285">
        <v>0.16400000000000001</v>
      </c>
      <c r="I3000" s="286">
        <v>22.14</v>
      </c>
      <c r="J3000" s="287">
        <f>TRUNC(I3000*H3000,2)</f>
        <v>3.63</v>
      </c>
    </row>
    <row r="3001" spans="1:10" ht="52.8" x14ac:dyDescent="0.25">
      <c r="A3001" s="255" t="s">
        <v>8461</v>
      </c>
      <c r="B3001" s="281" t="s">
        <v>6134</v>
      </c>
      <c r="C3001" s="282" t="s">
        <v>8442</v>
      </c>
      <c r="D3001" s="281" t="s">
        <v>170</v>
      </c>
      <c r="E3001" s="281" t="s">
        <v>8443</v>
      </c>
      <c r="F3001" s="283" t="s">
        <v>6153</v>
      </c>
      <c r="G3001" s="284" t="s">
        <v>6154</v>
      </c>
      <c r="H3001" s="285">
        <v>6.3E-3</v>
      </c>
      <c r="I3001" s="286">
        <v>15.33</v>
      </c>
      <c r="J3001" s="287">
        <f>TRUNC(I3001*H3001,2)</f>
        <v>0.09</v>
      </c>
    </row>
    <row r="3002" spans="1:10" ht="52.8" x14ac:dyDescent="0.25">
      <c r="A3002" s="255" t="s">
        <v>8462</v>
      </c>
      <c r="B3002" s="281" t="s">
        <v>6134</v>
      </c>
      <c r="C3002" s="282" t="s">
        <v>8445</v>
      </c>
      <c r="D3002" s="281" t="s">
        <v>170</v>
      </c>
      <c r="E3002" s="281" t="s">
        <v>8446</v>
      </c>
      <c r="F3002" s="283" t="s">
        <v>6153</v>
      </c>
      <c r="G3002" s="284" t="s">
        <v>6157</v>
      </c>
      <c r="H3002" s="285">
        <v>8.6999999999999994E-3</v>
      </c>
      <c r="I3002" s="286">
        <v>14.47</v>
      </c>
      <c r="J3002" s="287">
        <f>TRUNC(I3002*H3002,2)</f>
        <v>0.12</v>
      </c>
    </row>
    <row r="3003" spans="1:10" ht="26.4" x14ac:dyDescent="0.25">
      <c r="A3003" s="255" t="s">
        <v>8463</v>
      </c>
      <c r="B3003" s="269" t="s">
        <v>5814</v>
      </c>
      <c r="C3003" s="270" t="s">
        <v>8464</v>
      </c>
      <c r="D3003" s="269" t="s">
        <v>170</v>
      </c>
      <c r="E3003" s="269" t="s">
        <v>8465</v>
      </c>
      <c r="F3003" s="271" t="s">
        <v>5822</v>
      </c>
      <c r="G3003" s="272" t="s">
        <v>101</v>
      </c>
      <c r="H3003" s="273">
        <v>3</v>
      </c>
      <c r="I3003" s="274">
        <v>3.45</v>
      </c>
      <c r="J3003" s="275">
        <f>TRUNC(I3003*H3003,2)</f>
        <v>10.35</v>
      </c>
    </row>
    <row r="3004" spans="1:10" ht="13.8" x14ac:dyDescent="0.25">
      <c r="A3004" s="255" t="s">
        <v>8466</v>
      </c>
      <c r="B3004" s="276"/>
      <c r="C3004" s="276"/>
      <c r="D3004" s="276"/>
      <c r="E3004" s="276"/>
      <c r="F3004" s="276"/>
      <c r="G3004" s="276"/>
      <c r="H3004" s="277" t="s">
        <v>6038</v>
      </c>
      <c r="I3004" s="278">
        <v>0</v>
      </c>
      <c r="J3004" s="279">
        <f>SUM(J2997:J3003)</f>
        <v>23.209999999999997</v>
      </c>
    </row>
    <row r="3005" spans="1:10" ht="13.8" x14ac:dyDescent="0.25">
      <c r="A3005" s="255" t="s">
        <v>8467</v>
      </c>
      <c r="B3005" s="262"/>
      <c r="C3005" s="262"/>
      <c r="D3005" s="262"/>
      <c r="E3005" s="262"/>
      <c r="F3005" s="262"/>
      <c r="G3005" s="262"/>
      <c r="H3005" s="262"/>
      <c r="I3005" s="280"/>
      <c r="J3005" s="262"/>
    </row>
    <row r="3006" spans="1:10" ht="13.8" x14ac:dyDescent="0.25">
      <c r="A3006" s="255" t="s">
        <v>8468</v>
      </c>
      <c r="B3006" s="256" t="s">
        <v>8469</v>
      </c>
      <c r="C3006" s="257" t="s">
        <v>5802</v>
      </c>
      <c r="D3006" s="256" t="s">
        <v>5803</v>
      </c>
      <c r="E3006" s="256" t="s">
        <v>5804</v>
      </c>
      <c r="F3006" s="258" t="s">
        <v>5805</v>
      </c>
      <c r="G3006" s="259" t="s">
        <v>5806</v>
      </c>
      <c r="H3006" s="257" t="s">
        <v>5807</v>
      </c>
      <c r="I3006" s="260" t="s">
        <v>5808</v>
      </c>
      <c r="J3006" s="257" t="s">
        <v>5809</v>
      </c>
    </row>
    <row r="3007" spans="1:10" ht="26.4" x14ac:dyDescent="0.25">
      <c r="A3007" s="255" t="s">
        <v>8470</v>
      </c>
      <c r="B3007" s="262" t="s">
        <v>5810</v>
      </c>
      <c r="C3007" s="263" t="s">
        <v>8471</v>
      </c>
      <c r="D3007" s="262" t="s">
        <v>5812</v>
      </c>
      <c r="E3007" s="262" t="s">
        <v>1209</v>
      </c>
      <c r="F3007" s="264">
        <v>16</v>
      </c>
      <c r="G3007" s="265" t="s">
        <v>5587</v>
      </c>
      <c r="H3007" s="266">
        <v>1</v>
      </c>
      <c r="I3007" s="267"/>
      <c r="J3007" s="268"/>
    </row>
    <row r="3008" spans="1:10" ht="26.4" x14ac:dyDescent="0.25">
      <c r="A3008" s="255" t="s">
        <v>8472</v>
      </c>
      <c r="B3008" s="269" t="s">
        <v>5814</v>
      </c>
      <c r="C3008" s="270" t="s">
        <v>5861</v>
      </c>
      <c r="D3008" s="269" t="s">
        <v>5812</v>
      </c>
      <c r="E3008" s="269" t="s">
        <v>5589</v>
      </c>
      <c r="F3008" s="271" t="s">
        <v>5817</v>
      </c>
      <c r="G3008" s="272" t="s">
        <v>33</v>
      </c>
      <c r="H3008" s="273">
        <v>0.28280420270270235</v>
      </c>
      <c r="I3008" s="274">
        <v>18.62</v>
      </c>
      <c r="J3008" s="275">
        <f>TRUNC(I3008*H3008,2)</f>
        <v>5.26</v>
      </c>
    </row>
    <row r="3009" spans="1:10" ht="26.4" x14ac:dyDescent="0.25">
      <c r="A3009" s="255" t="s">
        <v>8473</v>
      </c>
      <c r="B3009" s="269" t="s">
        <v>5814</v>
      </c>
      <c r="C3009" s="270" t="s">
        <v>5862</v>
      </c>
      <c r="D3009" s="269" t="s">
        <v>5812</v>
      </c>
      <c r="E3009" s="269" t="s">
        <v>5558</v>
      </c>
      <c r="F3009" s="271" t="s">
        <v>5817</v>
      </c>
      <c r="G3009" s="272" t="s">
        <v>33</v>
      </c>
      <c r="H3009" s="273">
        <v>0.29630000000000001</v>
      </c>
      <c r="I3009" s="274">
        <v>11.13</v>
      </c>
      <c r="J3009" s="275">
        <f>TRUNC(I3009*H3009,2)</f>
        <v>3.29</v>
      </c>
    </row>
    <row r="3010" spans="1:10" ht="26.4" x14ac:dyDescent="0.25">
      <c r="A3010" s="255" t="s">
        <v>8474</v>
      </c>
      <c r="B3010" s="269" t="s">
        <v>5814</v>
      </c>
      <c r="C3010" s="270" t="s">
        <v>6371</v>
      </c>
      <c r="D3010" s="269" t="s">
        <v>5812</v>
      </c>
      <c r="E3010" s="269" t="s">
        <v>5580</v>
      </c>
      <c r="F3010" s="271" t="s">
        <v>5822</v>
      </c>
      <c r="G3010" s="272" t="s">
        <v>5824</v>
      </c>
      <c r="H3010" s="273">
        <v>2.5000000000000001E-3</v>
      </c>
      <c r="I3010" s="274">
        <v>145.91</v>
      </c>
      <c r="J3010" s="275">
        <f>TRUNC(I3010*H3010,2)</f>
        <v>0.36</v>
      </c>
    </row>
    <row r="3011" spans="1:10" ht="26.4" x14ac:dyDescent="0.25">
      <c r="A3011" s="255" t="s">
        <v>8475</v>
      </c>
      <c r="B3011" s="269" t="s">
        <v>5814</v>
      </c>
      <c r="C3011" s="270" t="s">
        <v>6443</v>
      </c>
      <c r="D3011" s="269" t="s">
        <v>5812</v>
      </c>
      <c r="E3011" s="269" t="s">
        <v>5598</v>
      </c>
      <c r="F3011" s="271" t="s">
        <v>5822</v>
      </c>
      <c r="G3011" s="272" t="s">
        <v>5564</v>
      </c>
      <c r="H3011" s="273">
        <v>0.32400000000000001</v>
      </c>
      <c r="I3011" s="274">
        <v>0.82</v>
      </c>
      <c r="J3011" s="275">
        <f>TRUNC(I3011*H3011,2)</f>
        <v>0.26</v>
      </c>
    </row>
    <row r="3012" spans="1:10" ht="26.4" x14ac:dyDescent="0.25">
      <c r="A3012" s="255" t="s">
        <v>8476</v>
      </c>
      <c r="B3012" s="269" t="s">
        <v>5814</v>
      </c>
      <c r="C3012" s="270" t="s">
        <v>5869</v>
      </c>
      <c r="D3012" s="269" t="s">
        <v>5812</v>
      </c>
      <c r="E3012" s="269" t="s">
        <v>5599</v>
      </c>
      <c r="F3012" s="271" t="s">
        <v>5822</v>
      </c>
      <c r="G3012" s="272" t="s">
        <v>5564</v>
      </c>
      <c r="H3012" s="273">
        <v>0.32400000000000001</v>
      </c>
      <c r="I3012" s="274">
        <v>0.54</v>
      </c>
      <c r="J3012" s="275">
        <f>TRUNC(I3012*H3012,2)</f>
        <v>0.17</v>
      </c>
    </row>
    <row r="3013" spans="1:10" ht="26.4" x14ac:dyDescent="0.25">
      <c r="A3013" s="255" t="s">
        <v>8477</v>
      </c>
      <c r="B3013" s="269" t="s">
        <v>5814</v>
      </c>
      <c r="C3013" s="270" t="s">
        <v>8478</v>
      </c>
      <c r="D3013" s="269" t="s">
        <v>5812</v>
      </c>
      <c r="E3013" s="269" t="s">
        <v>8479</v>
      </c>
      <c r="F3013" s="271" t="s">
        <v>5822</v>
      </c>
      <c r="G3013" s="272" t="s">
        <v>5573</v>
      </c>
      <c r="H3013" s="273">
        <v>3</v>
      </c>
      <c r="I3013" s="274">
        <v>2.6</v>
      </c>
      <c r="J3013" s="275">
        <f>TRUNC(I3013*H3013,2)</f>
        <v>7.8</v>
      </c>
    </row>
    <row r="3014" spans="1:10" ht="13.8" x14ac:dyDescent="0.25">
      <c r="A3014" s="255" t="s">
        <v>8480</v>
      </c>
      <c r="B3014" s="276"/>
      <c r="C3014" s="276"/>
      <c r="D3014" s="276"/>
      <c r="E3014" s="276"/>
      <c r="F3014" s="276"/>
      <c r="G3014" s="276"/>
      <c r="H3014" s="277" t="s">
        <v>6038</v>
      </c>
      <c r="I3014" s="278">
        <v>0</v>
      </c>
      <c r="J3014" s="279">
        <f>SUM(J3007:J3013)</f>
        <v>17.14</v>
      </c>
    </row>
    <row r="3015" spans="1:10" ht="13.8" x14ac:dyDescent="0.25">
      <c r="A3015" s="255" t="s">
        <v>8481</v>
      </c>
      <c r="B3015" s="262"/>
      <c r="C3015" s="262"/>
      <c r="D3015" s="262"/>
      <c r="E3015" s="262"/>
      <c r="F3015" s="262"/>
      <c r="G3015" s="262"/>
      <c r="H3015" s="262"/>
      <c r="I3015" s="280"/>
      <c r="J3015" s="262"/>
    </row>
    <row r="3016" spans="1:10" ht="13.8" x14ac:dyDescent="0.25">
      <c r="A3016" s="255" t="s">
        <v>8482</v>
      </c>
      <c r="B3016" s="256" t="s">
        <v>8483</v>
      </c>
      <c r="C3016" s="257" t="s">
        <v>5802</v>
      </c>
      <c r="D3016" s="256" t="s">
        <v>5803</v>
      </c>
      <c r="E3016" s="256" t="s">
        <v>5804</v>
      </c>
      <c r="F3016" s="258" t="s">
        <v>5805</v>
      </c>
      <c r="G3016" s="259" t="s">
        <v>5806</v>
      </c>
      <c r="H3016" s="257" t="s">
        <v>5807</v>
      </c>
      <c r="I3016" s="260" t="s">
        <v>5808</v>
      </c>
      <c r="J3016" s="257" t="s">
        <v>5809</v>
      </c>
    </row>
    <row r="3017" spans="1:10" ht="26.4" x14ac:dyDescent="0.25">
      <c r="A3017" s="255" t="s">
        <v>8484</v>
      </c>
      <c r="B3017" s="262" t="s">
        <v>5810</v>
      </c>
      <c r="C3017" s="263" t="s">
        <v>8485</v>
      </c>
      <c r="D3017" s="262" t="s">
        <v>5812</v>
      </c>
      <c r="E3017" s="262" t="s">
        <v>1211</v>
      </c>
      <c r="F3017" s="264">
        <v>16</v>
      </c>
      <c r="G3017" s="265" t="s">
        <v>123</v>
      </c>
      <c r="H3017" s="266">
        <v>1</v>
      </c>
      <c r="I3017" s="267"/>
      <c r="J3017" s="268"/>
    </row>
    <row r="3018" spans="1:10" ht="26.4" x14ac:dyDescent="0.25">
      <c r="A3018" s="255" t="s">
        <v>8486</v>
      </c>
      <c r="B3018" s="269" t="s">
        <v>5814</v>
      </c>
      <c r="C3018" s="270" t="s">
        <v>6371</v>
      </c>
      <c r="D3018" s="269" t="s">
        <v>5812</v>
      </c>
      <c r="E3018" s="269" t="s">
        <v>5580</v>
      </c>
      <c r="F3018" s="271" t="s">
        <v>5822</v>
      </c>
      <c r="G3018" s="272" t="s">
        <v>5824</v>
      </c>
      <c r="H3018" s="273">
        <v>1.2999999999999999E-3</v>
      </c>
      <c r="I3018" s="274">
        <v>145.91</v>
      </c>
      <c r="J3018" s="275">
        <f>TRUNC(I3018*H3018,2)</f>
        <v>0.18</v>
      </c>
    </row>
    <row r="3019" spans="1:10" ht="26.4" x14ac:dyDescent="0.25">
      <c r="A3019" s="255" t="s">
        <v>8487</v>
      </c>
      <c r="B3019" s="269" t="s">
        <v>5814</v>
      </c>
      <c r="C3019" s="270" t="s">
        <v>6443</v>
      </c>
      <c r="D3019" s="269" t="s">
        <v>5812</v>
      </c>
      <c r="E3019" s="269" t="s">
        <v>5598</v>
      </c>
      <c r="F3019" s="271" t="s">
        <v>5822</v>
      </c>
      <c r="G3019" s="272" t="s">
        <v>5564</v>
      </c>
      <c r="H3019" s="273">
        <v>0.16200000000000001</v>
      </c>
      <c r="I3019" s="274">
        <v>0.82</v>
      </c>
      <c r="J3019" s="275">
        <f>TRUNC(I3019*H3019,2)</f>
        <v>0.13</v>
      </c>
    </row>
    <row r="3020" spans="1:10" ht="26.4" x14ac:dyDescent="0.25">
      <c r="A3020" s="255" t="s">
        <v>8488</v>
      </c>
      <c r="B3020" s="269" t="s">
        <v>5814</v>
      </c>
      <c r="C3020" s="270" t="s">
        <v>5861</v>
      </c>
      <c r="D3020" s="269" t="s">
        <v>5812</v>
      </c>
      <c r="E3020" s="269" t="s">
        <v>5589</v>
      </c>
      <c r="F3020" s="271" t="s">
        <v>5817</v>
      </c>
      <c r="G3020" s="272" t="s">
        <v>33</v>
      </c>
      <c r="H3020" s="273">
        <v>0.33107923809523815</v>
      </c>
      <c r="I3020" s="274">
        <v>18.62</v>
      </c>
      <c r="J3020" s="275">
        <f>TRUNC(I3020*H3020,2)</f>
        <v>6.16</v>
      </c>
    </row>
    <row r="3021" spans="1:10" ht="26.4" x14ac:dyDescent="0.25">
      <c r="A3021" s="255" t="s">
        <v>8489</v>
      </c>
      <c r="B3021" s="269" t="s">
        <v>5814</v>
      </c>
      <c r="C3021" s="270" t="s">
        <v>5862</v>
      </c>
      <c r="D3021" s="269" t="s">
        <v>5812</v>
      </c>
      <c r="E3021" s="269" t="s">
        <v>5558</v>
      </c>
      <c r="F3021" s="271" t="s">
        <v>5817</v>
      </c>
      <c r="G3021" s="272" t="s">
        <v>33</v>
      </c>
      <c r="H3021" s="273">
        <v>0.39389999999999997</v>
      </c>
      <c r="I3021" s="274">
        <v>11.13</v>
      </c>
      <c r="J3021" s="275">
        <f>TRUNC(I3021*H3021,2)</f>
        <v>4.38</v>
      </c>
    </row>
    <row r="3022" spans="1:10" ht="26.4" x14ac:dyDescent="0.25">
      <c r="A3022" s="255" t="s">
        <v>8490</v>
      </c>
      <c r="B3022" s="269" t="s">
        <v>5814</v>
      </c>
      <c r="C3022" s="270" t="s">
        <v>5869</v>
      </c>
      <c r="D3022" s="269" t="s">
        <v>5812</v>
      </c>
      <c r="E3022" s="269" t="s">
        <v>5599</v>
      </c>
      <c r="F3022" s="271" t="s">
        <v>5822</v>
      </c>
      <c r="G3022" s="272" t="s">
        <v>5564</v>
      </c>
      <c r="H3022" s="273">
        <v>0.16200000000000001</v>
      </c>
      <c r="I3022" s="274">
        <v>0.54</v>
      </c>
      <c r="J3022" s="275">
        <f>TRUNC(I3022*H3022,2)</f>
        <v>0.08</v>
      </c>
    </row>
    <row r="3023" spans="1:10" ht="13.8" x14ac:dyDescent="0.25">
      <c r="A3023" s="255" t="s">
        <v>8491</v>
      </c>
      <c r="B3023" s="276"/>
      <c r="C3023" s="276"/>
      <c r="D3023" s="276"/>
      <c r="E3023" s="276"/>
      <c r="F3023" s="276"/>
      <c r="G3023" s="276"/>
      <c r="H3023" s="277" t="s">
        <v>6038</v>
      </c>
      <c r="I3023" s="278">
        <v>0</v>
      </c>
      <c r="J3023" s="279">
        <f>SUM(J3017:J3022)</f>
        <v>10.93</v>
      </c>
    </row>
    <row r="3024" spans="1:10" ht="13.8" x14ac:dyDescent="0.25">
      <c r="A3024" s="255" t="s">
        <v>8492</v>
      </c>
      <c r="B3024" s="262"/>
      <c r="C3024" s="262"/>
      <c r="D3024" s="262"/>
      <c r="E3024" s="262"/>
      <c r="F3024" s="262"/>
      <c r="G3024" s="262"/>
      <c r="H3024" s="262"/>
      <c r="I3024" s="280"/>
      <c r="J3024" s="262"/>
    </row>
    <row r="3025" spans="1:10" ht="13.8" x14ac:dyDescent="0.25">
      <c r="A3025" s="255" t="s">
        <v>8493</v>
      </c>
      <c r="B3025" s="256" t="s">
        <v>8494</v>
      </c>
      <c r="C3025" s="257" t="s">
        <v>5802</v>
      </c>
      <c r="D3025" s="256" t="s">
        <v>5803</v>
      </c>
      <c r="E3025" s="256" t="s">
        <v>5804</v>
      </c>
      <c r="F3025" s="258" t="s">
        <v>5805</v>
      </c>
      <c r="G3025" s="259" t="s">
        <v>5806</v>
      </c>
      <c r="H3025" s="257" t="s">
        <v>5807</v>
      </c>
      <c r="I3025" s="260" t="s">
        <v>5808</v>
      </c>
      <c r="J3025" s="257" t="s">
        <v>5809</v>
      </c>
    </row>
    <row r="3026" spans="1:10" ht="26.4" x14ac:dyDescent="0.25">
      <c r="A3026" s="255" t="s">
        <v>8495</v>
      </c>
      <c r="B3026" s="262" t="s">
        <v>5810</v>
      </c>
      <c r="C3026" s="263" t="s">
        <v>8496</v>
      </c>
      <c r="D3026" s="262" t="s">
        <v>5812</v>
      </c>
      <c r="E3026" s="262" t="s">
        <v>1214</v>
      </c>
      <c r="F3026" s="264">
        <v>18</v>
      </c>
      <c r="G3026" s="265" t="s">
        <v>5813</v>
      </c>
      <c r="H3026" s="266">
        <v>1</v>
      </c>
      <c r="I3026" s="267"/>
      <c r="J3026" s="268"/>
    </row>
    <row r="3027" spans="1:10" ht="26.4" x14ac:dyDescent="0.25">
      <c r="A3027" s="255" t="s">
        <v>8497</v>
      </c>
      <c r="B3027" s="269" t="s">
        <v>5814</v>
      </c>
      <c r="C3027" s="270" t="s">
        <v>5861</v>
      </c>
      <c r="D3027" s="269" t="s">
        <v>5812</v>
      </c>
      <c r="E3027" s="269" t="s">
        <v>5589</v>
      </c>
      <c r="F3027" s="271" t="s">
        <v>5817</v>
      </c>
      <c r="G3027" s="272" t="s">
        <v>33</v>
      </c>
      <c r="H3027" s="273">
        <v>1.1144000000000001</v>
      </c>
      <c r="I3027" s="274">
        <v>18.62</v>
      </c>
      <c r="J3027" s="275">
        <f>TRUNC(I3027*H3027,2)</f>
        <v>20.75</v>
      </c>
    </row>
    <row r="3028" spans="1:10" ht="26.4" x14ac:dyDescent="0.25">
      <c r="A3028" s="255" t="s">
        <v>8498</v>
      </c>
      <c r="B3028" s="269" t="s">
        <v>5814</v>
      </c>
      <c r="C3028" s="270" t="s">
        <v>5862</v>
      </c>
      <c r="D3028" s="269" t="s">
        <v>5812</v>
      </c>
      <c r="E3028" s="269" t="s">
        <v>5558</v>
      </c>
      <c r="F3028" s="271" t="s">
        <v>5817</v>
      </c>
      <c r="G3028" s="272" t="s">
        <v>33</v>
      </c>
      <c r="H3028" s="273">
        <v>1.0377000000000001</v>
      </c>
      <c r="I3028" s="274">
        <v>11.13</v>
      </c>
      <c r="J3028" s="275">
        <f>TRUNC(I3028*H3028,2)</f>
        <v>11.54</v>
      </c>
    </row>
    <row r="3029" spans="1:10" ht="26.4" x14ac:dyDescent="0.25">
      <c r="A3029" s="255" t="s">
        <v>8499</v>
      </c>
      <c r="B3029" s="269" t="s">
        <v>5814</v>
      </c>
      <c r="C3029" s="270" t="s">
        <v>6371</v>
      </c>
      <c r="D3029" s="269" t="s">
        <v>5812</v>
      </c>
      <c r="E3029" s="269" t="s">
        <v>5580</v>
      </c>
      <c r="F3029" s="271" t="s">
        <v>5822</v>
      </c>
      <c r="G3029" s="272" t="s">
        <v>5824</v>
      </c>
      <c r="H3029" s="273">
        <v>2.8E-3</v>
      </c>
      <c r="I3029" s="274">
        <v>145.91</v>
      </c>
      <c r="J3029" s="275">
        <f>TRUNC(I3029*H3029,2)</f>
        <v>0.4</v>
      </c>
    </row>
    <row r="3030" spans="1:10" ht="26.4" x14ac:dyDescent="0.25">
      <c r="A3030" s="255" t="s">
        <v>8500</v>
      </c>
      <c r="B3030" s="269" t="s">
        <v>5814</v>
      </c>
      <c r="C3030" s="270" t="s">
        <v>5869</v>
      </c>
      <c r="D3030" s="269" t="s">
        <v>5812</v>
      </c>
      <c r="E3030" s="269" t="s">
        <v>5599</v>
      </c>
      <c r="F3030" s="271" t="s">
        <v>5822</v>
      </c>
      <c r="G3030" s="272" t="s">
        <v>5564</v>
      </c>
      <c r="H3030" s="273">
        <v>0.99560000000000004</v>
      </c>
      <c r="I3030" s="274">
        <v>0.54</v>
      </c>
      <c r="J3030" s="275">
        <f>TRUNC(I3030*H3030,2)</f>
        <v>0.53</v>
      </c>
    </row>
    <row r="3031" spans="1:10" ht="26.4" x14ac:dyDescent="0.25">
      <c r="A3031" s="255" t="s">
        <v>8501</v>
      </c>
      <c r="B3031" s="269" t="s">
        <v>5814</v>
      </c>
      <c r="C3031" s="270" t="s">
        <v>6640</v>
      </c>
      <c r="D3031" s="269" t="s">
        <v>5812</v>
      </c>
      <c r="E3031" s="269" t="s">
        <v>5644</v>
      </c>
      <c r="F3031" s="271" t="s">
        <v>5822</v>
      </c>
      <c r="G3031" s="272" t="s">
        <v>5573</v>
      </c>
      <c r="H3031" s="273">
        <v>0.12180000000000001</v>
      </c>
      <c r="I3031" s="274">
        <v>10.42</v>
      </c>
      <c r="J3031" s="275">
        <f>TRUNC(I3031*H3031,2)</f>
        <v>1.26</v>
      </c>
    </row>
    <row r="3032" spans="1:10" ht="26.4" x14ac:dyDescent="0.25">
      <c r="A3032" s="255" t="s">
        <v>8502</v>
      </c>
      <c r="B3032" s="269" t="s">
        <v>5814</v>
      </c>
      <c r="C3032" s="270" t="s">
        <v>6641</v>
      </c>
      <c r="D3032" s="269" t="s">
        <v>5812</v>
      </c>
      <c r="E3032" s="269" t="s">
        <v>5643</v>
      </c>
      <c r="F3032" s="271" t="s">
        <v>5822</v>
      </c>
      <c r="G3032" s="272" t="s">
        <v>5573</v>
      </c>
      <c r="H3032" s="273">
        <v>5.9499999999999997E-2</v>
      </c>
      <c r="I3032" s="274">
        <v>13.3</v>
      </c>
      <c r="J3032" s="275">
        <f>TRUNC(I3032*H3032,2)</f>
        <v>0.79</v>
      </c>
    </row>
    <row r="3033" spans="1:10" ht="26.4" x14ac:dyDescent="0.25">
      <c r="A3033" s="255" t="s">
        <v>8503</v>
      </c>
      <c r="B3033" s="269" t="s">
        <v>5814</v>
      </c>
      <c r="C3033" s="270" t="s">
        <v>6644</v>
      </c>
      <c r="D3033" s="269" t="s">
        <v>5812</v>
      </c>
      <c r="E3033" s="269" t="s">
        <v>5641</v>
      </c>
      <c r="F3033" s="271" t="s">
        <v>5822</v>
      </c>
      <c r="G3033" s="272" t="s">
        <v>5564</v>
      </c>
      <c r="H3033" s="273">
        <v>0.2195</v>
      </c>
      <c r="I3033" s="274">
        <v>21.6</v>
      </c>
      <c r="J3033" s="275">
        <f>TRUNC(I3033*H3033,2)</f>
        <v>4.74</v>
      </c>
    </row>
    <row r="3034" spans="1:10" ht="26.4" x14ac:dyDescent="0.25">
      <c r="A3034" s="255" t="s">
        <v>8504</v>
      </c>
      <c r="B3034" s="269" t="s">
        <v>5814</v>
      </c>
      <c r="C3034" s="270" t="s">
        <v>8505</v>
      </c>
      <c r="D3034" s="269" t="s">
        <v>5812</v>
      </c>
      <c r="E3034" s="269" t="s">
        <v>5645</v>
      </c>
      <c r="F3034" s="271" t="s">
        <v>5822</v>
      </c>
      <c r="G3034" s="272" t="s">
        <v>5573</v>
      </c>
      <c r="H3034" s="273">
        <v>1</v>
      </c>
      <c r="I3034" s="274">
        <v>59.1</v>
      </c>
      <c r="J3034" s="275">
        <f>TRUNC(I3034*H3034,2)</f>
        <v>59.1</v>
      </c>
    </row>
    <row r="3035" spans="1:10" ht="26.4" x14ac:dyDescent="0.25">
      <c r="A3035" s="255" t="s">
        <v>8506</v>
      </c>
      <c r="B3035" s="269" t="s">
        <v>5814</v>
      </c>
      <c r="C3035" s="270" t="s">
        <v>8507</v>
      </c>
      <c r="D3035" s="269" t="s">
        <v>5812</v>
      </c>
      <c r="E3035" s="269" t="s">
        <v>5714</v>
      </c>
      <c r="F3035" s="271" t="s">
        <v>5822</v>
      </c>
      <c r="G3035" s="272" t="s">
        <v>5564</v>
      </c>
      <c r="H3035" s="273">
        <v>5.2777313688302909</v>
      </c>
      <c r="I3035" s="274">
        <v>9.36</v>
      </c>
      <c r="J3035" s="275">
        <f>TRUNC(I3035*H3035,2)</f>
        <v>49.39</v>
      </c>
    </row>
    <row r="3036" spans="1:10" ht="26.4" x14ac:dyDescent="0.25">
      <c r="A3036" s="255" t="s">
        <v>8508</v>
      </c>
      <c r="B3036" s="269" t="s">
        <v>5814</v>
      </c>
      <c r="C3036" s="270" t="s">
        <v>8509</v>
      </c>
      <c r="D3036" s="269" t="s">
        <v>5812</v>
      </c>
      <c r="E3036" s="269" t="s">
        <v>8510</v>
      </c>
      <c r="F3036" s="271" t="s">
        <v>5822</v>
      </c>
      <c r="G3036" s="272" t="s">
        <v>5564</v>
      </c>
      <c r="H3036" s="273">
        <v>8.4214000000000002</v>
      </c>
      <c r="I3036" s="274">
        <v>9.8000000000000007</v>
      </c>
      <c r="J3036" s="275">
        <f>TRUNC(I3036*H3036,2)</f>
        <v>82.52</v>
      </c>
    </row>
    <row r="3037" spans="1:10" ht="26.4" x14ac:dyDescent="0.25">
      <c r="A3037" s="255" t="s">
        <v>8511</v>
      </c>
      <c r="B3037" s="269" t="s">
        <v>5814</v>
      </c>
      <c r="C3037" s="270" t="s">
        <v>6648</v>
      </c>
      <c r="D3037" s="269" t="s">
        <v>5812</v>
      </c>
      <c r="E3037" s="269" t="s">
        <v>5642</v>
      </c>
      <c r="F3037" s="271" t="s">
        <v>5822</v>
      </c>
      <c r="G3037" s="272" t="s">
        <v>5573</v>
      </c>
      <c r="H3037" s="273">
        <v>0.29759999999999998</v>
      </c>
      <c r="I3037" s="274">
        <v>2.3199999999999998</v>
      </c>
      <c r="J3037" s="275">
        <f>TRUNC(I3037*H3037,2)</f>
        <v>0.69</v>
      </c>
    </row>
    <row r="3038" spans="1:10" ht="26.4" x14ac:dyDescent="0.25">
      <c r="A3038" s="255" t="s">
        <v>8512</v>
      </c>
      <c r="B3038" s="269" t="s">
        <v>5814</v>
      </c>
      <c r="C3038" s="270" t="s">
        <v>6649</v>
      </c>
      <c r="D3038" s="269" t="s">
        <v>5812</v>
      </c>
      <c r="E3038" s="269" t="s">
        <v>5640</v>
      </c>
      <c r="F3038" s="271" t="s">
        <v>5822</v>
      </c>
      <c r="G3038" s="272" t="s">
        <v>5564</v>
      </c>
      <c r="H3038" s="273">
        <v>0.23810000000000001</v>
      </c>
      <c r="I3038" s="274">
        <v>27.99</v>
      </c>
      <c r="J3038" s="275">
        <f>TRUNC(I3038*H3038,2)</f>
        <v>6.66</v>
      </c>
    </row>
    <row r="3039" spans="1:10" ht="13.8" x14ac:dyDescent="0.25">
      <c r="A3039" s="255" t="s">
        <v>8513</v>
      </c>
      <c r="B3039" s="276"/>
      <c r="C3039" s="276"/>
      <c r="D3039" s="276"/>
      <c r="E3039" s="276"/>
      <c r="F3039" s="276"/>
      <c r="G3039" s="276"/>
      <c r="H3039" s="277" t="s">
        <v>6038</v>
      </c>
      <c r="I3039" s="278">
        <v>0</v>
      </c>
      <c r="J3039" s="279">
        <f>SUM(J3026:J3038)</f>
        <v>238.36999999999998</v>
      </c>
    </row>
    <row r="3040" spans="1:10" ht="13.8" x14ac:dyDescent="0.25">
      <c r="A3040" s="255" t="s">
        <v>8514</v>
      </c>
      <c r="B3040" s="262"/>
      <c r="C3040" s="262"/>
      <c r="D3040" s="262"/>
      <c r="E3040" s="262"/>
      <c r="F3040" s="262"/>
      <c r="G3040" s="262"/>
      <c r="H3040" s="262"/>
      <c r="I3040" s="280"/>
      <c r="J3040" s="262"/>
    </row>
    <row r="3041" spans="1:10" ht="13.8" x14ac:dyDescent="0.25">
      <c r="A3041" s="255" t="s">
        <v>8515</v>
      </c>
      <c r="B3041" s="256" t="s">
        <v>8516</v>
      </c>
      <c r="C3041" s="257" t="s">
        <v>5802</v>
      </c>
      <c r="D3041" s="256" t="s">
        <v>5803</v>
      </c>
      <c r="E3041" s="256" t="s">
        <v>5804</v>
      </c>
      <c r="F3041" s="258" t="s">
        <v>5805</v>
      </c>
      <c r="G3041" s="259" t="s">
        <v>5806</v>
      </c>
      <c r="H3041" s="257" t="s">
        <v>5807</v>
      </c>
      <c r="I3041" s="260" t="s">
        <v>5808</v>
      </c>
      <c r="J3041" s="257" t="s">
        <v>5809</v>
      </c>
    </row>
    <row r="3042" spans="1:10" ht="26.4" x14ac:dyDescent="0.25">
      <c r="A3042" s="255" t="s">
        <v>8517</v>
      </c>
      <c r="B3042" s="262" t="s">
        <v>5810</v>
      </c>
      <c r="C3042" s="263" t="s">
        <v>8518</v>
      </c>
      <c r="D3042" s="262" t="s">
        <v>5812</v>
      </c>
      <c r="E3042" s="262" t="s">
        <v>1216</v>
      </c>
      <c r="F3042" s="264">
        <v>18</v>
      </c>
      <c r="G3042" s="265" t="s">
        <v>5813</v>
      </c>
      <c r="H3042" s="266">
        <v>1</v>
      </c>
      <c r="I3042" s="267"/>
      <c r="J3042" s="268"/>
    </row>
    <row r="3043" spans="1:10" ht="26.4" x14ac:dyDescent="0.25">
      <c r="A3043" s="255" t="s">
        <v>8519</v>
      </c>
      <c r="B3043" s="269" t="s">
        <v>5814</v>
      </c>
      <c r="C3043" s="270" t="s">
        <v>5861</v>
      </c>
      <c r="D3043" s="269" t="s">
        <v>5812</v>
      </c>
      <c r="E3043" s="269" t="s">
        <v>5589</v>
      </c>
      <c r="F3043" s="271" t="s">
        <v>5817</v>
      </c>
      <c r="G3043" s="272" t="s">
        <v>33</v>
      </c>
      <c r="H3043" s="273">
        <v>1.393</v>
      </c>
      <c r="I3043" s="274">
        <v>18.62</v>
      </c>
      <c r="J3043" s="275">
        <f>TRUNC(I3043*H3043,2)</f>
        <v>25.93</v>
      </c>
    </row>
    <row r="3044" spans="1:10" ht="26.4" x14ac:dyDescent="0.25">
      <c r="A3044" s="255" t="s">
        <v>8520</v>
      </c>
      <c r="B3044" s="269" t="s">
        <v>5814</v>
      </c>
      <c r="C3044" s="270" t="s">
        <v>5862</v>
      </c>
      <c r="D3044" s="269" t="s">
        <v>5812</v>
      </c>
      <c r="E3044" s="269" t="s">
        <v>5558</v>
      </c>
      <c r="F3044" s="271" t="s">
        <v>5817</v>
      </c>
      <c r="G3044" s="272" t="s">
        <v>33</v>
      </c>
      <c r="H3044" s="273">
        <v>1.3335999999999999</v>
      </c>
      <c r="I3044" s="274">
        <v>11.13</v>
      </c>
      <c r="J3044" s="275">
        <f>TRUNC(I3044*H3044,2)</f>
        <v>14.84</v>
      </c>
    </row>
    <row r="3045" spans="1:10" ht="26.4" x14ac:dyDescent="0.25">
      <c r="A3045" s="255" t="s">
        <v>8521</v>
      </c>
      <c r="B3045" s="269" t="s">
        <v>5814</v>
      </c>
      <c r="C3045" s="270" t="s">
        <v>8522</v>
      </c>
      <c r="D3045" s="269" t="s">
        <v>5812</v>
      </c>
      <c r="E3045" s="269" t="s">
        <v>8523</v>
      </c>
      <c r="F3045" s="271" t="s">
        <v>5822</v>
      </c>
      <c r="G3045" s="272" t="s">
        <v>5573</v>
      </c>
      <c r="H3045" s="273">
        <v>0.51719999999999999</v>
      </c>
      <c r="I3045" s="274">
        <v>17.559999999999999</v>
      </c>
      <c r="J3045" s="275">
        <f>TRUNC(I3045*H3045,2)</f>
        <v>9.08</v>
      </c>
    </row>
    <row r="3046" spans="1:10" ht="26.4" x14ac:dyDescent="0.25">
      <c r="A3046" s="255" t="s">
        <v>8524</v>
      </c>
      <c r="B3046" s="269" t="s">
        <v>5814</v>
      </c>
      <c r="C3046" s="270" t="s">
        <v>6371</v>
      </c>
      <c r="D3046" s="269" t="s">
        <v>5812</v>
      </c>
      <c r="E3046" s="269" t="s">
        <v>5580</v>
      </c>
      <c r="F3046" s="271" t="s">
        <v>5822</v>
      </c>
      <c r="G3046" s="272" t="s">
        <v>5824</v>
      </c>
      <c r="H3046" s="273">
        <v>1.0800000000000001E-2</v>
      </c>
      <c r="I3046" s="274">
        <v>145.91</v>
      </c>
      <c r="J3046" s="275">
        <f>TRUNC(I3046*H3046,2)</f>
        <v>1.57</v>
      </c>
    </row>
    <row r="3047" spans="1:10" ht="26.4" x14ac:dyDescent="0.25">
      <c r="A3047" s="255" t="s">
        <v>8525</v>
      </c>
      <c r="B3047" s="269" t="s">
        <v>5814</v>
      </c>
      <c r="C3047" s="270" t="s">
        <v>5867</v>
      </c>
      <c r="D3047" s="269" t="s">
        <v>5812</v>
      </c>
      <c r="E3047" s="269" t="s">
        <v>5868</v>
      </c>
      <c r="F3047" s="271" t="s">
        <v>5822</v>
      </c>
      <c r="G3047" s="272" t="s">
        <v>5564</v>
      </c>
      <c r="H3047" s="273">
        <v>19.387049882022463</v>
      </c>
      <c r="I3047" s="274">
        <v>9.08</v>
      </c>
      <c r="J3047" s="275">
        <f>TRUNC(I3047*H3047,2)</f>
        <v>176.03</v>
      </c>
    </row>
    <row r="3048" spans="1:10" ht="26.4" x14ac:dyDescent="0.25">
      <c r="A3048" s="255" t="s">
        <v>8526</v>
      </c>
      <c r="B3048" s="269" t="s">
        <v>5814</v>
      </c>
      <c r="C3048" s="270" t="s">
        <v>5869</v>
      </c>
      <c r="D3048" s="269" t="s">
        <v>5812</v>
      </c>
      <c r="E3048" s="269" t="s">
        <v>5599</v>
      </c>
      <c r="F3048" s="271" t="s">
        <v>5822</v>
      </c>
      <c r="G3048" s="272" t="s">
        <v>5564</v>
      </c>
      <c r="H3048" s="273">
        <v>3.7955999999999999</v>
      </c>
      <c r="I3048" s="274">
        <v>0.54</v>
      </c>
      <c r="J3048" s="275">
        <f>TRUNC(I3048*H3048,2)</f>
        <v>2.04</v>
      </c>
    </row>
    <row r="3049" spans="1:10" ht="26.4" x14ac:dyDescent="0.25">
      <c r="A3049" s="255" t="s">
        <v>8527</v>
      </c>
      <c r="B3049" s="269" t="s">
        <v>5814</v>
      </c>
      <c r="C3049" s="270" t="s">
        <v>6640</v>
      </c>
      <c r="D3049" s="269" t="s">
        <v>5812</v>
      </c>
      <c r="E3049" s="269" t="s">
        <v>5644</v>
      </c>
      <c r="F3049" s="271" t="s">
        <v>5822</v>
      </c>
      <c r="G3049" s="272" t="s">
        <v>5573</v>
      </c>
      <c r="H3049" s="273">
        <v>0.41170000000000001</v>
      </c>
      <c r="I3049" s="274">
        <v>10.42</v>
      </c>
      <c r="J3049" s="275">
        <f>TRUNC(I3049*H3049,2)</f>
        <v>4.28</v>
      </c>
    </row>
    <row r="3050" spans="1:10" ht="26.4" x14ac:dyDescent="0.25">
      <c r="A3050" s="255" t="s">
        <v>8528</v>
      </c>
      <c r="B3050" s="269" t="s">
        <v>5814</v>
      </c>
      <c r="C3050" s="270" t="s">
        <v>6641</v>
      </c>
      <c r="D3050" s="269" t="s">
        <v>5812</v>
      </c>
      <c r="E3050" s="269" t="s">
        <v>5643</v>
      </c>
      <c r="F3050" s="271" t="s">
        <v>5822</v>
      </c>
      <c r="G3050" s="272" t="s">
        <v>5573</v>
      </c>
      <c r="H3050" s="273">
        <v>5.9499999999999997E-2</v>
      </c>
      <c r="I3050" s="274">
        <v>13.3</v>
      </c>
      <c r="J3050" s="275">
        <f>TRUNC(I3050*H3050,2)</f>
        <v>0.79</v>
      </c>
    </row>
    <row r="3051" spans="1:10" ht="26.4" x14ac:dyDescent="0.25">
      <c r="A3051" s="255" t="s">
        <v>8529</v>
      </c>
      <c r="B3051" s="269" t="s">
        <v>5814</v>
      </c>
      <c r="C3051" s="270" t="s">
        <v>6644</v>
      </c>
      <c r="D3051" s="269" t="s">
        <v>5812</v>
      </c>
      <c r="E3051" s="269" t="s">
        <v>5641</v>
      </c>
      <c r="F3051" s="271" t="s">
        <v>5822</v>
      </c>
      <c r="G3051" s="272" t="s">
        <v>5564</v>
      </c>
      <c r="H3051" s="273">
        <v>9.9699999999999997E-2</v>
      </c>
      <c r="I3051" s="274">
        <v>21.6</v>
      </c>
      <c r="J3051" s="275">
        <f>TRUNC(I3051*H3051,2)</f>
        <v>2.15</v>
      </c>
    </row>
    <row r="3052" spans="1:10" ht="26.4" x14ac:dyDescent="0.25">
      <c r="A3052" s="255" t="s">
        <v>8530</v>
      </c>
      <c r="B3052" s="269" t="s">
        <v>5814</v>
      </c>
      <c r="C3052" s="270" t="s">
        <v>8531</v>
      </c>
      <c r="D3052" s="269" t="s">
        <v>5812</v>
      </c>
      <c r="E3052" s="269" t="s">
        <v>5645</v>
      </c>
      <c r="F3052" s="271" t="s">
        <v>5822</v>
      </c>
      <c r="G3052" s="272" t="s">
        <v>5573</v>
      </c>
      <c r="H3052" s="273">
        <v>1</v>
      </c>
      <c r="I3052" s="274">
        <v>91.32</v>
      </c>
      <c r="J3052" s="275">
        <f>TRUNC(I3052*H3052,2)</f>
        <v>91.32</v>
      </c>
    </row>
    <row r="3053" spans="1:10" ht="26.4" x14ac:dyDescent="0.25">
      <c r="A3053" s="255" t="s">
        <v>8532</v>
      </c>
      <c r="B3053" s="269" t="s">
        <v>5814</v>
      </c>
      <c r="C3053" s="270" t="s">
        <v>8533</v>
      </c>
      <c r="D3053" s="269" t="s">
        <v>5812</v>
      </c>
      <c r="E3053" s="269" t="s">
        <v>8534</v>
      </c>
      <c r="F3053" s="271" t="s">
        <v>5822</v>
      </c>
      <c r="G3053" s="272" t="s">
        <v>5564</v>
      </c>
      <c r="H3053" s="273">
        <v>2.2795999999999998</v>
      </c>
      <c r="I3053" s="274">
        <v>10.6</v>
      </c>
      <c r="J3053" s="275">
        <f>TRUNC(I3053*H3053,2)</f>
        <v>24.16</v>
      </c>
    </row>
    <row r="3054" spans="1:10" ht="26.4" x14ac:dyDescent="0.25">
      <c r="A3054" s="255" t="s">
        <v>8535</v>
      </c>
      <c r="B3054" s="269" t="s">
        <v>5814</v>
      </c>
      <c r="C3054" s="270" t="s">
        <v>8536</v>
      </c>
      <c r="D3054" s="269" t="s">
        <v>5812</v>
      </c>
      <c r="E3054" s="269" t="s">
        <v>8537</v>
      </c>
      <c r="F3054" s="271" t="s">
        <v>5822</v>
      </c>
      <c r="G3054" s="272" t="s">
        <v>5564</v>
      </c>
      <c r="H3054" s="273">
        <v>0.28149999999999997</v>
      </c>
      <c r="I3054" s="274">
        <v>8.16</v>
      </c>
      <c r="J3054" s="275">
        <f>TRUNC(I3054*H3054,2)</f>
        <v>2.29</v>
      </c>
    </row>
    <row r="3055" spans="1:10" ht="26.4" x14ac:dyDescent="0.25">
      <c r="A3055" s="255" t="s">
        <v>8538</v>
      </c>
      <c r="B3055" s="269" t="s">
        <v>5814</v>
      </c>
      <c r="C3055" s="270" t="s">
        <v>6648</v>
      </c>
      <c r="D3055" s="269" t="s">
        <v>5812</v>
      </c>
      <c r="E3055" s="269" t="s">
        <v>5642</v>
      </c>
      <c r="F3055" s="271" t="s">
        <v>5822</v>
      </c>
      <c r="G3055" s="272" t="s">
        <v>5573</v>
      </c>
      <c r="H3055" s="273">
        <v>0.29759999999999998</v>
      </c>
      <c r="I3055" s="274">
        <v>2.3199999999999998</v>
      </c>
      <c r="J3055" s="275">
        <f>TRUNC(I3055*H3055,2)</f>
        <v>0.69</v>
      </c>
    </row>
    <row r="3056" spans="1:10" ht="26.4" x14ac:dyDescent="0.25">
      <c r="A3056" s="255" t="s">
        <v>8539</v>
      </c>
      <c r="B3056" s="269" t="s">
        <v>5814</v>
      </c>
      <c r="C3056" s="270" t="s">
        <v>6649</v>
      </c>
      <c r="D3056" s="269" t="s">
        <v>5812</v>
      </c>
      <c r="E3056" s="269" t="s">
        <v>5640</v>
      </c>
      <c r="F3056" s="271" t="s">
        <v>5822</v>
      </c>
      <c r="G3056" s="272" t="s">
        <v>5564</v>
      </c>
      <c r="H3056" s="273">
        <v>0.23810000000000001</v>
      </c>
      <c r="I3056" s="274">
        <v>27.99</v>
      </c>
      <c r="J3056" s="275">
        <f>TRUNC(I3056*H3056,2)</f>
        <v>6.66</v>
      </c>
    </row>
    <row r="3057" spans="1:10" ht="13.8" x14ac:dyDescent="0.25">
      <c r="A3057" s="255" t="s">
        <v>8540</v>
      </c>
      <c r="B3057" s="276"/>
      <c r="C3057" s="276"/>
      <c r="D3057" s="276"/>
      <c r="E3057" s="276"/>
      <c r="F3057" s="276"/>
      <c r="G3057" s="276"/>
      <c r="H3057" s="277" t="s">
        <v>6038</v>
      </c>
      <c r="I3057" s="278">
        <v>0</v>
      </c>
      <c r="J3057" s="279">
        <f>SUM(J3042:J3056)</f>
        <v>361.83000000000004</v>
      </c>
    </row>
    <row r="3058" spans="1:10" ht="13.8" x14ac:dyDescent="0.25">
      <c r="A3058" s="255" t="s">
        <v>8541</v>
      </c>
      <c r="B3058" s="262"/>
      <c r="C3058" s="262"/>
      <c r="D3058" s="262"/>
      <c r="E3058" s="262"/>
      <c r="F3058" s="262"/>
      <c r="G3058" s="262"/>
      <c r="H3058" s="262"/>
      <c r="I3058" s="280"/>
      <c r="J3058" s="262"/>
    </row>
    <row r="3059" spans="1:10" ht="13.8" x14ac:dyDescent="0.25">
      <c r="A3059" s="255" t="s">
        <v>8542</v>
      </c>
      <c r="B3059" s="256" t="s">
        <v>8543</v>
      </c>
      <c r="C3059" s="257" t="s">
        <v>5802</v>
      </c>
      <c r="D3059" s="256" t="s">
        <v>5803</v>
      </c>
      <c r="E3059" s="256" t="s">
        <v>5804</v>
      </c>
      <c r="F3059" s="258" t="s">
        <v>5805</v>
      </c>
      <c r="G3059" s="259" t="s">
        <v>5806</v>
      </c>
      <c r="H3059" s="257" t="s">
        <v>5807</v>
      </c>
      <c r="I3059" s="260" t="s">
        <v>5808</v>
      </c>
      <c r="J3059" s="257" t="s">
        <v>5809</v>
      </c>
    </row>
    <row r="3060" spans="1:10" ht="26.4" x14ac:dyDescent="0.25">
      <c r="A3060" s="255" t="s">
        <v>8544</v>
      </c>
      <c r="B3060" s="262" t="s">
        <v>5810</v>
      </c>
      <c r="C3060" s="263" t="s">
        <v>8545</v>
      </c>
      <c r="D3060" s="262" t="s">
        <v>5812</v>
      </c>
      <c r="E3060" s="262" t="s">
        <v>1218</v>
      </c>
      <c r="F3060" s="264">
        <v>18</v>
      </c>
      <c r="G3060" s="265" t="s">
        <v>5813</v>
      </c>
      <c r="H3060" s="266">
        <v>1</v>
      </c>
      <c r="I3060" s="267"/>
      <c r="J3060" s="268"/>
    </row>
    <row r="3061" spans="1:10" ht="26.4" x14ac:dyDescent="0.25">
      <c r="A3061" s="255" t="s">
        <v>8546</v>
      </c>
      <c r="B3061" s="269" t="s">
        <v>5814</v>
      </c>
      <c r="C3061" s="270" t="s">
        <v>8522</v>
      </c>
      <c r="D3061" s="269" t="s">
        <v>5812</v>
      </c>
      <c r="E3061" s="269" t="s">
        <v>8523</v>
      </c>
      <c r="F3061" s="271" t="s">
        <v>5822</v>
      </c>
      <c r="G3061" s="272" t="s">
        <v>5573</v>
      </c>
      <c r="H3061" s="273">
        <v>0.25380000000000003</v>
      </c>
      <c r="I3061" s="274">
        <v>17.559999999999999</v>
      </c>
      <c r="J3061" s="275">
        <f>TRUNC(I3061*H3061,2)</f>
        <v>4.45</v>
      </c>
    </row>
    <row r="3062" spans="1:10" ht="26.4" x14ac:dyDescent="0.25">
      <c r="A3062" s="255" t="s">
        <v>8547</v>
      </c>
      <c r="B3062" s="269" t="s">
        <v>5814</v>
      </c>
      <c r="C3062" s="270" t="s">
        <v>6640</v>
      </c>
      <c r="D3062" s="269" t="s">
        <v>5812</v>
      </c>
      <c r="E3062" s="269" t="s">
        <v>5644</v>
      </c>
      <c r="F3062" s="271" t="s">
        <v>5822</v>
      </c>
      <c r="G3062" s="272" t="s">
        <v>5573</v>
      </c>
      <c r="H3062" s="273">
        <v>0.11559999999999999</v>
      </c>
      <c r="I3062" s="274">
        <v>10.42</v>
      </c>
      <c r="J3062" s="275">
        <f>TRUNC(I3062*H3062,2)</f>
        <v>1.2</v>
      </c>
    </row>
    <row r="3063" spans="1:10" ht="26.4" x14ac:dyDescent="0.25">
      <c r="A3063" s="255" t="s">
        <v>8548</v>
      </c>
      <c r="B3063" s="269" t="s">
        <v>5814</v>
      </c>
      <c r="C3063" s="270" t="s">
        <v>6371</v>
      </c>
      <c r="D3063" s="269" t="s">
        <v>5812</v>
      </c>
      <c r="E3063" s="269" t="s">
        <v>5580</v>
      </c>
      <c r="F3063" s="271" t="s">
        <v>5822</v>
      </c>
      <c r="G3063" s="272" t="s">
        <v>5824</v>
      </c>
      <c r="H3063" s="273">
        <v>1.0800000000000001E-2</v>
      </c>
      <c r="I3063" s="274">
        <v>145.91</v>
      </c>
      <c r="J3063" s="275">
        <f>TRUNC(I3063*H3063,2)</f>
        <v>1.57</v>
      </c>
    </row>
    <row r="3064" spans="1:10" ht="26.4" x14ac:dyDescent="0.25">
      <c r="A3064" s="255" t="s">
        <v>8549</v>
      </c>
      <c r="B3064" s="269" t="s">
        <v>5814</v>
      </c>
      <c r="C3064" s="270" t="s">
        <v>6644</v>
      </c>
      <c r="D3064" s="269" t="s">
        <v>5812</v>
      </c>
      <c r="E3064" s="269" t="s">
        <v>5641</v>
      </c>
      <c r="F3064" s="271" t="s">
        <v>5822</v>
      </c>
      <c r="G3064" s="272" t="s">
        <v>5564</v>
      </c>
      <c r="H3064" s="273">
        <v>3.61E-2</v>
      </c>
      <c r="I3064" s="274">
        <v>21.6</v>
      </c>
      <c r="J3064" s="275">
        <f>TRUNC(I3064*H3064,2)</f>
        <v>0.77</v>
      </c>
    </row>
    <row r="3065" spans="1:10" ht="26.4" x14ac:dyDescent="0.25">
      <c r="A3065" s="255" t="s">
        <v>8550</v>
      </c>
      <c r="B3065" s="269" t="s">
        <v>5814</v>
      </c>
      <c r="C3065" s="270" t="s">
        <v>8551</v>
      </c>
      <c r="D3065" s="269" t="s">
        <v>5812</v>
      </c>
      <c r="E3065" s="269" t="s">
        <v>5645</v>
      </c>
      <c r="F3065" s="271" t="s">
        <v>5822</v>
      </c>
      <c r="G3065" s="272" t="s">
        <v>5573</v>
      </c>
      <c r="H3065" s="273">
        <v>1</v>
      </c>
      <c r="I3065" s="274">
        <v>52.573548753762751</v>
      </c>
      <c r="J3065" s="275">
        <f>TRUNC(I3065*H3065,2)</f>
        <v>52.57</v>
      </c>
    </row>
    <row r="3066" spans="1:10" ht="26.4" x14ac:dyDescent="0.25">
      <c r="A3066" s="255" t="s">
        <v>8552</v>
      </c>
      <c r="B3066" s="269" t="s">
        <v>5814</v>
      </c>
      <c r="C3066" s="270" t="s">
        <v>8553</v>
      </c>
      <c r="D3066" s="269" t="s">
        <v>5812</v>
      </c>
      <c r="E3066" s="269" t="s">
        <v>8554</v>
      </c>
      <c r="F3066" s="271" t="s">
        <v>5822</v>
      </c>
      <c r="G3066" s="272" t="s">
        <v>1724</v>
      </c>
      <c r="H3066" s="273">
        <v>0.12690000000000001</v>
      </c>
      <c r="I3066" s="274">
        <v>11.35</v>
      </c>
      <c r="J3066" s="275">
        <f>TRUNC(I3066*H3066,2)</f>
        <v>1.44</v>
      </c>
    </row>
    <row r="3067" spans="1:10" ht="26.4" x14ac:dyDescent="0.25">
      <c r="A3067" s="255" t="s">
        <v>8555</v>
      </c>
      <c r="B3067" s="269" t="s">
        <v>5814</v>
      </c>
      <c r="C3067" s="270" t="s">
        <v>6649</v>
      </c>
      <c r="D3067" s="269" t="s">
        <v>5812</v>
      </c>
      <c r="E3067" s="269" t="s">
        <v>5640</v>
      </c>
      <c r="F3067" s="271" t="s">
        <v>5822</v>
      </c>
      <c r="G3067" s="272" t="s">
        <v>5564</v>
      </c>
      <c r="H3067" s="273">
        <v>0.23810000000000001</v>
      </c>
      <c r="I3067" s="274">
        <v>27.99</v>
      </c>
      <c r="J3067" s="275">
        <f>TRUNC(I3067*H3067,2)</f>
        <v>6.66</v>
      </c>
    </row>
    <row r="3068" spans="1:10" ht="26.4" x14ac:dyDescent="0.25">
      <c r="A3068" s="255" t="s">
        <v>8556</v>
      </c>
      <c r="B3068" s="269" t="s">
        <v>5814</v>
      </c>
      <c r="C3068" s="270" t="s">
        <v>6648</v>
      </c>
      <c r="D3068" s="269" t="s">
        <v>5812</v>
      </c>
      <c r="E3068" s="269" t="s">
        <v>5642</v>
      </c>
      <c r="F3068" s="271" t="s">
        <v>5822</v>
      </c>
      <c r="G3068" s="272" t="s">
        <v>5573</v>
      </c>
      <c r="H3068" s="273">
        <v>0.29759999999999998</v>
      </c>
      <c r="I3068" s="274">
        <v>2.3199999999999998</v>
      </c>
      <c r="J3068" s="275">
        <f>TRUNC(I3068*H3068,2)</f>
        <v>0.69</v>
      </c>
    </row>
    <row r="3069" spans="1:10" ht="26.4" x14ac:dyDescent="0.25">
      <c r="A3069" s="255" t="s">
        <v>8557</v>
      </c>
      <c r="B3069" s="269" t="s">
        <v>5814</v>
      </c>
      <c r="C3069" s="270" t="s">
        <v>5861</v>
      </c>
      <c r="D3069" s="269" t="s">
        <v>5812</v>
      </c>
      <c r="E3069" s="269" t="s">
        <v>5589</v>
      </c>
      <c r="F3069" s="271" t="s">
        <v>5817</v>
      </c>
      <c r="G3069" s="272" t="s">
        <v>33</v>
      </c>
      <c r="H3069" s="273">
        <v>1.393</v>
      </c>
      <c r="I3069" s="274">
        <v>18.62</v>
      </c>
      <c r="J3069" s="275">
        <f>TRUNC(I3069*H3069,2)</f>
        <v>25.93</v>
      </c>
    </row>
    <row r="3070" spans="1:10" ht="26.4" x14ac:dyDescent="0.25">
      <c r="A3070" s="255" t="s">
        <v>8558</v>
      </c>
      <c r="B3070" s="269" t="s">
        <v>5814</v>
      </c>
      <c r="C3070" s="270" t="s">
        <v>5862</v>
      </c>
      <c r="D3070" s="269" t="s">
        <v>5812</v>
      </c>
      <c r="E3070" s="269" t="s">
        <v>5558</v>
      </c>
      <c r="F3070" s="271" t="s">
        <v>5817</v>
      </c>
      <c r="G3070" s="272" t="s">
        <v>33</v>
      </c>
      <c r="H3070" s="273">
        <v>1.3335999999999999</v>
      </c>
      <c r="I3070" s="274">
        <v>11.13</v>
      </c>
      <c r="J3070" s="275">
        <f>TRUNC(I3070*H3070,2)</f>
        <v>14.84</v>
      </c>
    </row>
    <row r="3071" spans="1:10" ht="26.4" x14ac:dyDescent="0.25">
      <c r="A3071" s="255" t="s">
        <v>8559</v>
      </c>
      <c r="B3071" s="269" t="s">
        <v>5814</v>
      </c>
      <c r="C3071" s="270" t="s">
        <v>5867</v>
      </c>
      <c r="D3071" s="269" t="s">
        <v>5812</v>
      </c>
      <c r="E3071" s="269" t="s">
        <v>5868</v>
      </c>
      <c r="F3071" s="271" t="s">
        <v>5822</v>
      </c>
      <c r="G3071" s="272" t="s">
        <v>5564</v>
      </c>
      <c r="H3071" s="273">
        <v>12.0764</v>
      </c>
      <c r="I3071" s="274">
        <v>9.08</v>
      </c>
      <c r="J3071" s="275">
        <f>TRUNC(I3071*H3071,2)</f>
        <v>109.65</v>
      </c>
    </row>
    <row r="3072" spans="1:10" ht="26.4" x14ac:dyDescent="0.25">
      <c r="A3072" s="255" t="s">
        <v>8560</v>
      </c>
      <c r="B3072" s="269" t="s">
        <v>5814</v>
      </c>
      <c r="C3072" s="270" t="s">
        <v>5869</v>
      </c>
      <c r="D3072" s="269" t="s">
        <v>5812</v>
      </c>
      <c r="E3072" s="269" t="s">
        <v>5599</v>
      </c>
      <c r="F3072" s="271" t="s">
        <v>5822</v>
      </c>
      <c r="G3072" s="272" t="s">
        <v>5564</v>
      </c>
      <c r="H3072" s="273">
        <v>3.7955999999999999</v>
      </c>
      <c r="I3072" s="274">
        <v>0.54</v>
      </c>
      <c r="J3072" s="275">
        <f>TRUNC(I3072*H3072,2)</f>
        <v>2.04</v>
      </c>
    </row>
    <row r="3073" spans="1:10" ht="26.4" x14ac:dyDescent="0.25">
      <c r="A3073" s="255" t="s">
        <v>8561</v>
      </c>
      <c r="B3073" s="269" t="s">
        <v>5814</v>
      </c>
      <c r="C3073" s="270" t="s">
        <v>6641</v>
      </c>
      <c r="D3073" s="269" t="s">
        <v>5812</v>
      </c>
      <c r="E3073" s="269" t="s">
        <v>5643</v>
      </c>
      <c r="F3073" s="271" t="s">
        <v>5822</v>
      </c>
      <c r="G3073" s="272" t="s">
        <v>5573</v>
      </c>
      <c r="H3073" s="273">
        <v>5.9499999999999997E-2</v>
      </c>
      <c r="I3073" s="274">
        <v>13.3</v>
      </c>
      <c r="J3073" s="275">
        <f>TRUNC(I3073*H3073,2)</f>
        <v>0.79</v>
      </c>
    </row>
    <row r="3074" spans="1:10" ht="26.4" x14ac:dyDescent="0.25">
      <c r="A3074" s="255" t="s">
        <v>8562</v>
      </c>
      <c r="B3074" s="269" t="s">
        <v>5814</v>
      </c>
      <c r="C3074" s="270" t="s">
        <v>8563</v>
      </c>
      <c r="D3074" s="269" t="s">
        <v>5812</v>
      </c>
      <c r="E3074" s="269" t="s">
        <v>8564</v>
      </c>
      <c r="F3074" s="271" t="s">
        <v>5822</v>
      </c>
      <c r="G3074" s="272" t="s">
        <v>1724</v>
      </c>
      <c r="H3074" s="273">
        <v>0.12690000000000001</v>
      </c>
      <c r="I3074" s="274">
        <v>32.94</v>
      </c>
      <c r="J3074" s="275">
        <f>TRUNC(I3074*H3074,2)</f>
        <v>4.18</v>
      </c>
    </row>
    <row r="3075" spans="1:10" ht="26.4" x14ac:dyDescent="0.25">
      <c r="A3075" s="255" t="s">
        <v>8565</v>
      </c>
      <c r="B3075" s="269" t="s">
        <v>5814</v>
      </c>
      <c r="C3075" s="270" t="s">
        <v>8566</v>
      </c>
      <c r="D3075" s="269" t="s">
        <v>5812</v>
      </c>
      <c r="E3075" s="269" t="s">
        <v>8567</v>
      </c>
      <c r="F3075" s="271" t="s">
        <v>5822</v>
      </c>
      <c r="G3075" s="272" t="s">
        <v>5573</v>
      </c>
      <c r="H3075" s="273">
        <v>0.76139999999999997</v>
      </c>
      <c r="I3075" s="274">
        <v>6.73</v>
      </c>
      <c r="J3075" s="275">
        <f>TRUNC(I3075*H3075,2)</f>
        <v>5.12</v>
      </c>
    </row>
    <row r="3076" spans="1:10" ht="26.4" x14ac:dyDescent="0.25">
      <c r="A3076" s="255" t="s">
        <v>8568</v>
      </c>
      <c r="B3076" s="269" t="s">
        <v>5814</v>
      </c>
      <c r="C3076" s="270" t="s">
        <v>8569</v>
      </c>
      <c r="D3076" s="269" t="s">
        <v>5812</v>
      </c>
      <c r="E3076" s="269" t="s">
        <v>8570</v>
      </c>
      <c r="F3076" s="271" t="s">
        <v>5822</v>
      </c>
      <c r="G3076" s="272" t="s">
        <v>5573</v>
      </c>
      <c r="H3076" s="273">
        <v>0.12690000000000001</v>
      </c>
      <c r="I3076" s="274">
        <v>12.19</v>
      </c>
      <c r="J3076" s="275">
        <f>TRUNC(I3076*H3076,2)</f>
        <v>1.54</v>
      </c>
    </row>
    <row r="3077" spans="1:10" ht="13.8" x14ac:dyDescent="0.25">
      <c r="A3077" s="255" t="s">
        <v>8571</v>
      </c>
      <c r="B3077" s="276"/>
      <c r="C3077" s="276"/>
      <c r="D3077" s="276"/>
      <c r="E3077" s="276"/>
      <c r="F3077" s="276"/>
      <c r="G3077" s="276"/>
      <c r="H3077" s="277" t="s">
        <v>6038</v>
      </c>
      <c r="I3077" s="278">
        <v>0</v>
      </c>
      <c r="J3077" s="279">
        <f>SUM(J3060:J3076)</f>
        <v>233.44</v>
      </c>
    </row>
    <row r="3078" spans="1:10" ht="13.8" x14ac:dyDescent="0.25">
      <c r="A3078" s="255" t="s">
        <v>8572</v>
      </c>
      <c r="B3078" s="262"/>
      <c r="C3078" s="262"/>
      <c r="D3078" s="262"/>
      <c r="E3078" s="262"/>
      <c r="F3078" s="262"/>
      <c r="G3078" s="262"/>
      <c r="H3078" s="262"/>
      <c r="I3078" s="280"/>
      <c r="J3078" s="262"/>
    </row>
    <row r="3079" spans="1:10" ht="13.8" x14ac:dyDescent="0.25">
      <c r="A3079" s="255" t="s">
        <v>8573</v>
      </c>
      <c r="B3079" s="256" t="s">
        <v>8574</v>
      </c>
      <c r="C3079" s="257" t="s">
        <v>5802</v>
      </c>
      <c r="D3079" s="256" t="s">
        <v>5803</v>
      </c>
      <c r="E3079" s="256" t="s">
        <v>5804</v>
      </c>
      <c r="F3079" s="258" t="s">
        <v>5805</v>
      </c>
      <c r="G3079" s="259" t="s">
        <v>5806</v>
      </c>
      <c r="H3079" s="257" t="s">
        <v>5807</v>
      </c>
      <c r="I3079" s="260" t="s">
        <v>5808</v>
      </c>
      <c r="J3079" s="257" t="s">
        <v>5809</v>
      </c>
    </row>
    <row r="3080" spans="1:10" ht="26.4" x14ac:dyDescent="0.25">
      <c r="A3080" s="255" t="s">
        <v>8575</v>
      </c>
      <c r="B3080" s="262" t="s">
        <v>5810</v>
      </c>
      <c r="C3080" s="263" t="s">
        <v>8576</v>
      </c>
      <c r="D3080" s="262" t="s">
        <v>5812</v>
      </c>
      <c r="E3080" s="262" t="s">
        <v>1220</v>
      </c>
      <c r="F3080" s="264">
        <v>18</v>
      </c>
      <c r="G3080" s="265" t="s">
        <v>5813</v>
      </c>
      <c r="H3080" s="266">
        <v>1</v>
      </c>
      <c r="I3080" s="267"/>
      <c r="J3080" s="268"/>
    </row>
    <row r="3081" spans="1:10" ht="26.4" x14ac:dyDescent="0.25">
      <c r="A3081" s="255" t="s">
        <v>8577</v>
      </c>
      <c r="B3081" s="269" t="s">
        <v>5814</v>
      </c>
      <c r="C3081" s="270" t="s">
        <v>5861</v>
      </c>
      <c r="D3081" s="269" t="s">
        <v>5812</v>
      </c>
      <c r="E3081" s="269" t="s">
        <v>5589</v>
      </c>
      <c r="F3081" s="271" t="s">
        <v>5817</v>
      </c>
      <c r="G3081" s="272" t="s">
        <v>33</v>
      </c>
      <c r="H3081" s="273">
        <v>1.3187</v>
      </c>
      <c r="I3081" s="274">
        <v>18.62</v>
      </c>
      <c r="J3081" s="275">
        <f>TRUNC(I3081*H3081,2)</f>
        <v>24.55</v>
      </c>
    </row>
    <row r="3082" spans="1:10" ht="26.4" x14ac:dyDescent="0.25">
      <c r="A3082" s="255" t="s">
        <v>8578</v>
      </c>
      <c r="B3082" s="269" t="s">
        <v>5814</v>
      </c>
      <c r="C3082" s="270" t="s">
        <v>5862</v>
      </c>
      <c r="D3082" s="269" t="s">
        <v>5812</v>
      </c>
      <c r="E3082" s="269" t="s">
        <v>5558</v>
      </c>
      <c r="F3082" s="271" t="s">
        <v>5817</v>
      </c>
      <c r="G3082" s="272" t="s">
        <v>33</v>
      </c>
      <c r="H3082" s="273">
        <v>1.2222999999999999</v>
      </c>
      <c r="I3082" s="274">
        <v>11.13</v>
      </c>
      <c r="J3082" s="275">
        <f>TRUNC(I3082*H3082,2)</f>
        <v>13.6</v>
      </c>
    </row>
    <row r="3083" spans="1:10" ht="26.4" x14ac:dyDescent="0.25">
      <c r="A3083" s="255" t="s">
        <v>8579</v>
      </c>
      <c r="B3083" s="269" t="s">
        <v>5814</v>
      </c>
      <c r="C3083" s="270" t="s">
        <v>6371</v>
      </c>
      <c r="D3083" s="269" t="s">
        <v>5812</v>
      </c>
      <c r="E3083" s="269" t="s">
        <v>5580</v>
      </c>
      <c r="F3083" s="271" t="s">
        <v>5822</v>
      </c>
      <c r="G3083" s="272" t="s">
        <v>5824</v>
      </c>
      <c r="H3083" s="273">
        <v>1.43E-2</v>
      </c>
      <c r="I3083" s="274">
        <v>145.91</v>
      </c>
      <c r="J3083" s="275">
        <f>TRUNC(I3083*H3083,2)</f>
        <v>2.08</v>
      </c>
    </row>
    <row r="3084" spans="1:10" ht="26.4" x14ac:dyDescent="0.25">
      <c r="A3084" s="255" t="s">
        <v>8580</v>
      </c>
      <c r="B3084" s="269" t="s">
        <v>5814</v>
      </c>
      <c r="C3084" s="270" t="s">
        <v>8581</v>
      </c>
      <c r="D3084" s="269" t="s">
        <v>5812</v>
      </c>
      <c r="E3084" s="269" t="s">
        <v>8582</v>
      </c>
      <c r="F3084" s="271" t="s">
        <v>5822</v>
      </c>
      <c r="G3084" s="272" t="s">
        <v>5564</v>
      </c>
      <c r="H3084" s="273">
        <v>18.741800000000001</v>
      </c>
      <c r="I3084" s="274">
        <v>9.3000000000000007</v>
      </c>
      <c r="J3084" s="275">
        <f>TRUNC(I3084*H3084,2)</f>
        <v>174.29</v>
      </c>
    </row>
    <row r="3085" spans="1:10" ht="26.4" x14ac:dyDescent="0.25">
      <c r="A3085" s="255" t="s">
        <v>8583</v>
      </c>
      <c r="B3085" s="269" t="s">
        <v>5814</v>
      </c>
      <c r="C3085" s="270" t="s">
        <v>5867</v>
      </c>
      <c r="D3085" s="269" t="s">
        <v>5812</v>
      </c>
      <c r="E3085" s="269" t="s">
        <v>5868</v>
      </c>
      <c r="F3085" s="271" t="s">
        <v>5822</v>
      </c>
      <c r="G3085" s="272" t="s">
        <v>5564</v>
      </c>
      <c r="H3085" s="273">
        <v>16.214300000000001</v>
      </c>
      <c r="I3085" s="274">
        <v>9.08</v>
      </c>
      <c r="J3085" s="275">
        <f>TRUNC(I3085*H3085,2)</f>
        <v>147.22</v>
      </c>
    </row>
    <row r="3086" spans="1:10" ht="26.4" x14ac:dyDescent="0.25">
      <c r="A3086" s="255" t="s">
        <v>8584</v>
      </c>
      <c r="B3086" s="269" t="s">
        <v>5814</v>
      </c>
      <c r="C3086" s="270" t="s">
        <v>5869</v>
      </c>
      <c r="D3086" s="269" t="s">
        <v>5812</v>
      </c>
      <c r="E3086" s="269" t="s">
        <v>5599</v>
      </c>
      <c r="F3086" s="271" t="s">
        <v>5822</v>
      </c>
      <c r="G3086" s="272" t="s">
        <v>5564</v>
      </c>
      <c r="H3086" s="273">
        <v>5</v>
      </c>
      <c r="I3086" s="274">
        <v>0.54</v>
      </c>
      <c r="J3086" s="275">
        <f>TRUNC(I3086*H3086,2)</f>
        <v>2.7</v>
      </c>
    </row>
    <row r="3087" spans="1:10" ht="26.4" x14ac:dyDescent="0.25">
      <c r="A3087" s="255" t="s">
        <v>8585</v>
      </c>
      <c r="B3087" s="269" t="s">
        <v>5814</v>
      </c>
      <c r="C3087" s="270" t="s">
        <v>6640</v>
      </c>
      <c r="D3087" s="269" t="s">
        <v>5812</v>
      </c>
      <c r="E3087" s="269" t="s">
        <v>5644</v>
      </c>
      <c r="F3087" s="271" t="s">
        <v>5822</v>
      </c>
      <c r="G3087" s="272" t="s">
        <v>5573</v>
      </c>
      <c r="H3087" s="273">
        <v>8.9899999999999994E-2</v>
      </c>
      <c r="I3087" s="274">
        <v>10.42</v>
      </c>
      <c r="J3087" s="275">
        <f>TRUNC(I3087*H3087,2)</f>
        <v>0.93</v>
      </c>
    </row>
    <row r="3088" spans="1:10" ht="26.4" x14ac:dyDescent="0.25">
      <c r="A3088" s="255" t="s">
        <v>8586</v>
      </c>
      <c r="B3088" s="269" t="s">
        <v>5814</v>
      </c>
      <c r="C3088" s="270" t="s">
        <v>6641</v>
      </c>
      <c r="D3088" s="269" t="s">
        <v>5812</v>
      </c>
      <c r="E3088" s="269" t="s">
        <v>5643</v>
      </c>
      <c r="F3088" s="271" t="s">
        <v>5822</v>
      </c>
      <c r="G3088" s="272" t="s">
        <v>5573</v>
      </c>
      <c r="H3088" s="273">
        <v>5.9499999999999997E-2</v>
      </c>
      <c r="I3088" s="274">
        <v>13.3</v>
      </c>
      <c r="J3088" s="275">
        <f>TRUNC(I3088*H3088,2)</f>
        <v>0.79</v>
      </c>
    </row>
    <row r="3089" spans="1:10" ht="26.4" x14ac:dyDescent="0.25">
      <c r="A3089" s="255" t="s">
        <v>8587</v>
      </c>
      <c r="B3089" s="269" t="s">
        <v>5814</v>
      </c>
      <c r="C3089" s="270" t="s">
        <v>6642</v>
      </c>
      <c r="D3089" s="269" t="s">
        <v>5812</v>
      </c>
      <c r="E3089" s="269" t="s">
        <v>6643</v>
      </c>
      <c r="F3089" s="271" t="s">
        <v>5822</v>
      </c>
      <c r="G3089" s="272" t="s">
        <v>5573</v>
      </c>
      <c r="H3089" s="273">
        <v>1.7857000000000001</v>
      </c>
      <c r="I3089" s="274">
        <v>11.58</v>
      </c>
      <c r="J3089" s="275">
        <f>TRUNC(I3089*H3089,2)</f>
        <v>20.67</v>
      </c>
    </row>
    <row r="3090" spans="1:10" ht="26.4" x14ac:dyDescent="0.25">
      <c r="A3090" s="255" t="s">
        <v>8588</v>
      </c>
      <c r="B3090" s="269" t="s">
        <v>5814</v>
      </c>
      <c r="C3090" s="270" t="s">
        <v>6644</v>
      </c>
      <c r="D3090" s="269" t="s">
        <v>5812</v>
      </c>
      <c r="E3090" s="269" t="s">
        <v>5641</v>
      </c>
      <c r="F3090" s="271" t="s">
        <v>5822</v>
      </c>
      <c r="G3090" s="272" t="s">
        <v>5564</v>
      </c>
      <c r="H3090" s="273">
        <v>9.5200000000000007E-2</v>
      </c>
      <c r="I3090" s="274">
        <v>21.6</v>
      </c>
      <c r="J3090" s="275">
        <f>TRUNC(I3090*H3090,2)</f>
        <v>2.0499999999999998</v>
      </c>
    </row>
    <row r="3091" spans="1:10" ht="26.4" x14ac:dyDescent="0.25">
      <c r="A3091" s="255" t="s">
        <v>8589</v>
      </c>
      <c r="B3091" s="269" t="s">
        <v>5814</v>
      </c>
      <c r="C3091" s="270" t="s">
        <v>8590</v>
      </c>
      <c r="D3091" s="269" t="s">
        <v>5812</v>
      </c>
      <c r="E3091" s="269" t="s">
        <v>5645</v>
      </c>
      <c r="F3091" s="271" t="s">
        <v>5822</v>
      </c>
      <c r="G3091" s="272" t="s">
        <v>5573</v>
      </c>
      <c r="H3091" s="273">
        <v>1</v>
      </c>
      <c r="I3091" s="274">
        <v>151.75441818181815</v>
      </c>
      <c r="J3091" s="275">
        <f>TRUNC(I3091*H3091,2)</f>
        <v>151.75</v>
      </c>
    </row>
    <row r="3092" spans="1:10" ht="26.4" x14ac:dyDescent="0.25">
      <c r="A3092" s="255" t="s">
        <v>8591</v>
      </c>
      <c r="B3092" s="269" t="s">
        <v>5814</v>
      </c>
      <c r="C3092" s="270" t="s">
        <v>6646</v>
      </c>
      <c r="D3092" s="269" t="s">
        <v>5812</v>
      </c>
      <c r="E3092" s="269" t="s">
        <v>6647</v>
      </c>
      <c r="F3092" s="271" t="s">
        <v>5822</v>
      </c>
      <c r="G3092" s="272" t="s">
        <v>5573</v>
      </c>
      <c r="H3092" s="273">
        <v>0.59519999999999995</v>
      </c>
      <c r="I3092" s="274">
        <v>133.51</v>
      </c>
      <c r="J3092" s="275">
        <f>TRUNC(I3092*H3092,2)</f>
        <v>79.459999999999994</v>
      </c>
    </row>
    <row r="3093" spans="1:10" ht="26.4" x14ac:dyDescent="0.25">
      <c r="A3093" s="255" t="s">
        <v>8592</v>
      </c>
      <c r="B3093" s="269" t="s">
        <v>5814</v>
      </c>
      <c r="C3093" s="270" t="s">
        <v>6648</v>
      </c>
      <c r="D3093" s="269" t="s">
        <v>5812</v>
      </c>
      <c r="E3093" s="269" t="s">
        <v>5642</v>
      </c>
      <c r="F3093" s="271" t="s">
        <v>5822</v>
      </c>
      <c r="G3093" s="272" t="s">
        <v>5573</v>
      </c>
      <c r="H3093" s="273">
        <v>0.29759999999999998</v>
      </c>
      <c r="I3093" s="274">
        <v>2.3199999999999998</v>
      </c>
      <c r="J3093" s="275">
        <f>TRUNC(I3093*H3093,2)</f>
        <v>0.69</v>
      </c>
    </row>
    <row r="3094" spans="1:10" ht="26.4" x14ac:dyDescent="0.25">
      <c r="A3094" s="255" t="s">
        <v>8593</v>
      </c>
      <c r="B3094" s="269" t="s">
        <v>5814</v>
      </c>
      <c r="C3094" s="270" t="s">
        <v>6649</v>
      </c>
      <c r="D3094" s="269" t="s">
        <v>5812</v>
      </c>
      <c r="E3094" s="269" t="s">
        <v>5640</v>
      </c>
      <c r="F3094" s="271" t="s">
        <v>5822</v>
      </c>
      <c r="G3094" s="272" t="s">
        <v>5564</v>
      </c>
      <c r="H3094" s="273">
        <v>0.23810000000000001</v>
      </c>
      <c r="I3094" s="274">
        <v>27.99</v>
      </c>
      <c r="J3094" s="275">
        <f>TRUNC(I3094*H3094,2)</f>
        <v>6.66</v>
      </c>
    </row>
    <row r="3095" spans="1:10" ht="13.8" x14ac:dyDescent="0.25">
      <c r="A3095" s="255" t="s">
        <v>8594</v>
      </c>
      <c r="B3095" s="276"/>
      <c r="C3095" s="276"/>
      <c r="D3095" s="276"/>
      <c r="E3095" s="276"/>
      <c r="F3095" s="276"/>
      <c r="G3095" s="276"/>
      <c r="H3095" s="277" t="s">
        <v>6038</v>
      </c>
      <c r="I3095" s="278">
        <v>0</v>
      </c>
      <c r="J3095" s="279">
        <f>SUM(J3080:J3094)</f>
        <v>627.44000000000017</v>
      </c>
    </row>
    <row r="3096" spans="1:10" ht="13.8" x14ac:dyDescent="0.25">
      <c r="A3096" s="255" t="s">
        <v>8595</v>
      </c>
      <c r="B3096" s="262"/>
      <c r="C3096" s="262"/>
      <c r="D3096" s="262"/>
      <c r="E3096" s="262"/>
      <c r="F3096" s="262"/>
      <c r="G3096" s="262"/>
      <c r="H3096" s="262"/>
      <c r="I3096" s="280"/>
      <c r="J3096" s="262"/>
    </row>
    <row r="3097" spans="1:10" ht="13.8" x14ac:dyDescent="0.25">
      <c r="A3097" s="255" t="s">
        <v>8596</v>
      </c>
      <c r="B3097" s="256" t="s">
        <v>8597</v>
      </c>
      <c r="C3097" s="257" t="s">
        <v>5802</v>
      </c>
      <c r="D3097" s="256" t="s">
        <v>5803</v>
      </c>
      <c r="E3097" s="256" t="s">
        <v>5804</v>
      </c>
      <c r="F3097" s="258" t="s">
        <v>5805</v>
      </c>
      <c r="G3097" s="259" t="s">
        <v>5806</v>
      </c>
      <c r="H3097" s="257" t="s">
        <v>5807</v>
      </c>
      <c r="I3097" s="260" t="s">
        <v>5808</v>
      </c>
      <c r="J3097" s="257" t="s">
        <v>5809</v>
      </c>
    </row>
    <row r="3098" spans="1:10" ht="26.4" x14ac:dyDescent="0.25">
      <c r="A3098" s="255" t="s">
        <v>8598</v>
      </c>
      <c r="B3098" s="262" t="s">
        <v>5810</v>
      </c>
      <c r="C3098" s="263" t="s">
        <v>8599</v>
      </c>
      <c r="D3098" s="262" t="s">
        <v>5812</v>
      </c>
      <c r="E3098" s="262" t="s">
        <v>1222</v>
      </c>
      <c r="F3098" s="264">
        <v>18</v>
      </c>
      <c r="G3098" s="265" t="s">
        <v>5813</v>
      </c>
      <c r="H3098" s="266">
        <v>1</v>
      </c>
      <c r="I3098" s="267"/>
      <c r="J3098" s="268"/>
    </row>
    <row r="3099" spans="1:10" ht="26.4" x14ac:dyDescent="0.25">
      <c r="A3099" s="255" t="s">
        <v>8600</v>
      </c>
      <c r="B3099" s="269" t="s">
        <v>5814</v>
      </c>
      <c r="C3099" s="270" t="s">
        <v>6640</v>
      </c>
      <c r="D3099" s="269" t="s">
        <v>5812</v>
      </c>
      <c r="E3099" s="269" t="s">
        <v>5644</v>
      </c>
      <c r="F3099" s="271" t="s">
        <v>5822</v>
      </c>
      <c r="G3099" s="272" t="s">
        <v>5573</v>
      </c>
      <c r="H3099" s="273">
        <v>6.1100000000000002E-2</v>
      </c>
      <c r="I3099" s="274">
        <v>10.42</v>
      </c>
      <c r="J3099" s="275">
        <f>TRUNC(I3099*H3099,2)</f>
        <v>0.63</v>
      </c>
    </row>
    <row r="3100" spans="1:10" ht="26.4" x14ac:dyDescent="0.25">
      <c r="A3100" s="255" t="s">
        <v>8601</v>
      </c>
      <c r="B3100" s="269" t="s">
        <v>5814</v>
      </c>
      <c r="C3100" s="270" t="s">
        <v>6371</v>
      </c>
      <c r="D3100" s="269" t="s">
        <v>5812</v>
      </c>
      <c r="E3100" s="269" t="s">
        <v>5580</v>
      </c>
      <c r="F3100" s="271" t="s">
        <v>5822</v>
      </c>
      <c r="G3100" s="272" t="s">
        <v>5824</v>
      </c>
      <c r="H3100" s="273">
        <v>1.3299999999999999E-2</v>
      </c>
      <c r="I3100" s="274">
        <v>145.91</v>
      </c>
      <c r="J3100" s="275">
        <f>TRUNC(I3100*H3100,2)</f>
        <v>1.94</v>
      </c>
    </row>
    <row r="3101" spans="1:10" ht="26.4" x14ac:dyDescent="0.25">
      <c r="A3101" s="255" t="s">
        <v>8602</v>
      </c>
      <c r="B3101" s="269" t="s">
        <v>5814</v>
      </c>
      <c r="C3101" s="270" t="s">
        <v>8603</v>
      </c>
      <c r="D3101" s="269" t="s">
        <v>5812</v>
      </c>
      <c r="E3101" s="269" t="s">
        <v>8604</v>
      </c>
      <c r="F3101" s="271" t="s">
        <v>5822</v>
      </c>
      <c r="G3101" s="272" t="s">
        <v>5573</v>
      </c>
      <c r="H3101" s="273">
        <v>0.15870000000000001</v>
      </c>
      <c r="I3101" s="274">
        <v>22.1</v>
      </c>
      <c r="J3101" s="275">
        <f>TRUNC(I3101*H3101,2)</f>
        <v>3.5</v>
      </c>
    </row>
    <row r="3102" spans="1:10" ht="26.4" x14ac:dyDescent="0.25">
      <c r="A3102" s="255" t="s">
        <v>8605</v>
      </c>
      <c r="B3102" s="269" t="s">
        <v>5814</v>
      </c>
      <c r="C3102" s="270" t="s">
        <v>8606</v>
      </c>
      <c r="D3102" s="269" t="s">
        <v>5812</v>
      </c>
      <c r="E3102" s="269" t="s">
        <v>8607</v>
      </c>
      <c r="F3102" s="271" t="s">
        <v>5822</v>
      </c>
      <c r="G3102" s="272" t="s">
        <v>5564</v>
      </c>
      <c r="H3102" s="273">
        <v>8.8900000000000007E-2</v>
      </c>
      <c r="I3102" s="274">
        <v>8.4600000000000009</v>
      </c>
      <c r="J3102" s="275">
        <f>TRUNC(I3102*H3102,2)</f>
        <v>0.75</v>
      </c>
    </row>
    <row r="3103" spans="1:10" ht="26.4" x14ac:dyDescent="0.25">
      <c r="A3103" s="255" t="s">
        <v>8608</v>
      </c>
      <c r="B3103" s="269" t="s">
        <v>5814</v>
      </c>
      <c r="C3103" s="270" t="s">
        <v>6644</v>
      </c>
      <c r="D3103" s="269" t="s">
        <v>5812</v>
      </c>
      <c r="E3103" s="269" t="s">
        <v>5641</v>
      </c>
      <c r="F3103" s="271" t="s">
        <v>5822</v>
      </c>
      <c r="G3103" s="272" t="s">
        <v>5564</v>
      </c>
      <c r="H3103" s="273">
        <v>4.2099999999999999E-2</v>
      </c>
      <c r="I3103" s="274">
        <v>21.6</v>
      </c>
      <c r="J3103" s="275">
        <f>TRUNC(I3103*H3103,2)</f>
        <v>0.9</v>
      </c>
    </row>
    <row r="3104" spans="1:10" ht="26.4" x14ac:dyDescent="0.25">
      <c r="A3104" s="255" t="s">
        <v>8609</v>
      </c>
      <c r="B3104" s="269" t="s">
        <v>5814</v>
      </c>
      <c r="C3104" s="270" t="s">
        <v>6649</v>
      </c>
      <c r="D3104" s="269" t="s">
        <v>5812</v>
      </c>
      <c r="E3104" s="269" t="s">
        <v>5640</v>
      </c>
      <c r="F3104" s="271" t="s">
        <v>5822</v>
      </c>
      <c r="G3104" s="272" t="s">
        <v>5564</v>
      </c>
      <c r="H3104" s="273">
        <v>0.23810000000000001</v>
      </c>
      <c r="I3104" s="274">
        <v>27.99</v>
      </c>
      <c r="J3104" s="275">
        <f>TRUNC(I3104*H3104,2)</f>
        <v>6.66</v>
      </c>
    </row>
    <row r="3105" spans="1:10" ht="26.4" x14ac:dyDescent="0.25">
      <c r="A3105" s="255" t="s">
        <v>8610</v>
      </c>
      <c r="B3105" s="269" t="s">
        <v>5814</v>
      </c>
      <c r="C3105" s="270" t="s">
        <v>6444</v>
      </c>
      <c r="D3105" s="269" t="s">
        <v>5812</v>
      </c>
      <c r="E3105" s="269" t="s">
        <v>6445</v>
      </c>
      <c r="F3105" s="271" t="s">
        <v>5822</v>
      </c>
      <c r="G3105" s="272" t="s">
        <v>5824</v>
      </c>
      <c r="H3105" s="273">
        <v>6.1999999999999998E-3</v>
      </c>
      <c r="I3105" s="274">
        <v>121.96</v>
      </c>
      <c r="J3105" s="275">
        <f>TRUNC(I3105*H3105,2)</f>
        <v>0.75</v>
      </c>
    </row>
    <row r="3106" spans="1:10" ht="26.4" x14ac:dyDescent="0.25">
      <c r="A3106" s="255" t="s">
        <v>8611</v>
      </c>
      <c r="B3106" s="269" t="s">
        <v>5814</v>
      </c>
      <c r="C3106" s="270" t="s">
        <v>5858</v>
      </c>
      <c r="D3106" s="269" t="s">
        <v>5812</v>
      </c>
      <c r="E3106" s="269" t="s">
        <v>5596</v>
      </c>
      <c r="F3106" s="271" t="s">
        <v>5822</v>
      </c>
      <c r="G3106" s="272" t="s">
        <v>5824</v>
      </c>
      <c r="H3106" s="273">
        <v>6.1999999999999998E-3</v>
      </c>
      <c r="I3106" s="274">
        <v>113.9</v>
      </c>
      <c r="J3106" s="275">
        <f>TRUNC(I3106*H3106,2)</f>
        <v>0.7</v>
      </c>
    </row>
    <row r="3107" spans="1:10" ht="26.4" x14ac:dyDescent="0.25">
      <c r="A3107" s="255" t="s">
        <v>8612</v>
      </c>
      <c r="B3107" s="269" t="s">
        <v>5814</v>
      </c>
      <c r="C3107" s="270" t="s">
        <v>6648</v>
      </c>
      <c r="D3107" s="269" t="s">
        <v>5812</v>
      </c>
      <c r="E3107" s="269" t="s">
        <v>5642</v>
      </c>
      <c r="F3107" s="271" t="s">
        <v>5822</v>
      </c>
      <c r="G3107" s="272" t="s">
        <v>5573</v>
      </c>
      <c r="H3107" s="273">
        <v>0.29759999999999998</v>
      </c>
      <c r="I3107" s="274">
        <v>2.3199999999999998</v>
      </c>
      <c r="J3107" s="275">
        <f>TRUNC(I3107*H3107,2)</f>
        <v>0.69</v>
      </c>
    </row>
    <row r="3108" spans="1:10" ht="26.4" x14ac:dyDescent="0.25">
      <c r="A3108" s="255" t="s">
        <v>8613</v>
      </c>
      <c r="B3108" s="269" t="s">
        <v>5814</v>
      </c>
      <c r="C3108" s="270" t="s">
        <v>5861</v>
      </c>
      <c r="D3108" s="269" t="s">
        <v>5812</v>
      </c>
      <c r="E3108" s="269" t="s">
        <v>5589</v>
      </c>
      <c r="F3108" s="271" t="s">
        <v>5817</v>
      </c>
      <c r="G3108" s="272" t="s">
        <v>33</v>
      </c>
      <c r="H3108" s="273">
        <v>1.1979</v>
      </c>
      <c r="I3108" s="274">
        <v>18.62</v>
      </c>
      <c r="J3108" s="275">
        <f>TRUNC(I3108*H3108,2)</f>
        <v>22.3</v>
      </c>
    </row>
    <row r="3109" spans="1:10" ht="26.4" x14ac:dyDescent="0.25">
      <c r="A3109" s="255" t="s">
        <v>8614</v>
      </c>
      <c r="B3109" s="269" t="s">
        <v>5814</v>
      </c>
      <c r="C3109" s="270" t="s">
        <v>5862</v>
      </c>
      <c r="D3109" s="269" t="s">
        <v>5812</v>
      </c>
      <c r="E3109" s="269" t="s">
        <v>5558</v>
      </c>
      <c r="F3109" s="271" t="s">
        <v>5817</v>
      </c>
      <c r="G3109" s="272" t="s">
        <v>33</v>
      </c>
      <c r="H3109" s="273">
        <v>1.464</v>
      </c>
      <c r="I3109" s="274">
        <v>11.13</v>
      </c>
      <c r="J3109" s="275">
        <f>TRUNC(I3109*H3109,2)</f>
        <v>16.29</v>
      </c>
    </row>
    <row r="3110" spans="1:10" ht="26.4" x14ac:dyDescent="0.25">
      <c r="A3110" s="255" t="s">
        <v>8615</v>
      </c>
      <c r="B3110" s="269" t="s">
        <v>5814</v>
      </c>
      <c r="C3110" s="270" t="s">
        <v>5869</v>
      </c>
      <c r="D3110" s="269" t="s">
        <v>5812</v>
      </c>
      <c r="E3110" s="269" t="s">
        <v>5599</v>
      </c>
      <c r="F3110" s="271" t="s">
        <v>5822</v>
      </c>
      <c r="G3110" s="272" t="s">
        <v>5564</v>
      </c>
      <c r="H3110" s="273">
        <v>4.4249999999999998</v>
      </c>
      <c r="I3110" s="274">
        <v>0.54</v>
      </c>
      <c r="J3110" s="275">
        <f>TRUNC(I3110*H3110,2)</f>
        <v>2.38</v>
      </c>
    </row>
    <row r="3111" spans="1:10" ht="26.4" x14ac:dyDescent="0.25">
      <c r="A3111" s="255" t="s">
        <v>8616</v>
      </c>
      <c r="B3111" s="269" t="s">
        <v>5814</v>
      </c>
      <c r="C3111" s="270" t="s">
        <v>6641</v>
      </c>
      <c r="D3111" s="269" t="s">
        <v>5812</v>
      </c>
      <c r="E3111" s="269" t="s">
        <v>5643</v>
      </c>
      <c r="F3111" s="271" t="s">
        <v>5822</v>
      </c>
      <c r="G3111" s="272" t="s">
        <v>5573</v>
      </c>
      <c r="H3111" s="273">
        <v>5.9499999999999997E-2</v>
      </c>
      <c r="I3111" s="274">
        <v>13.3</v>
      </c>
      <c r="J3111" s="275">
        <f>TRUNC(I3111*H3111,2)</f>
        <v>0.79</v>
      </c>
    </row>
    <row r="3112" spans="1:10" ht="26.4" x14ac:dyDescent="0.25">
      <c r="A3112" s="255" t="s">
        <v>8617</v>
      </c>
      <c r="B3112" s="269" t="s">
        <v>5814</v>
      </c>
      <c r="C3112" s="270" t="s">
        <v>8618</v>
      </c>
      <c r="D3112" s="269" t="s">
        <v>5812</v>
      </c>
      <c r="E3112" s="269" t="s">
        <v>5645</v>
      </c>
      <c r="F3112" s="271" t="s">
        <v>5822</v>
      </c>
      <c r="G3112" s="272" t="s">
        <v>5573</v>
      </c>
      <c r="H3112" s="273">
        <v>1</v>
      </c>
      <c r="I3112" s="274">
        <v>98.334667798756612</v>
      </c>
      <c r="J3112" s="275">
        <f>TRUNC(I3112*H3112,2)</f>
        <v>98.33</v>
      </c>
    </row>
    <row r="3113" spans="1:10" ht="26.4" x14ac:dyDescent="0.25">
      <c r="A3113" s="255" t="s">
        <v>8619</v>
      </c>
      <c r="B3113" s="269" t="s">
        <v>5814</v>
      </c>
      <c r="C3113" s="270" t="s">
        <v>8620</v>
      </c>
      <c r="D3113" s="269" t="s">
        <v>5812</v>
      </c>
      <c r="E3113" s="269" t="s">
        <v>8621</v>
      </c>
      <c r="F3113" s="271" t="s">
        <v>5822</v>
      </c>
      <c r="G3113" s="272" t="s">
        <v>5573</v>
      </c>
      <c r="H3113" s="273">
        <v>0.3175</v>
      </c>
      <c r="I3113" s="274">
        <v>3.58</v>
      </c>
      <c r="J3113" s="275">
        <f>TRUNC(I3113*H3113,2)</f>
        <v>1.1299999999999999</v>
      </c>
    </row>
    <row r="3114" spans="1:10" ht="26.4" x14ac:dyDescent="0.25">
      <c r="A3114" s="255" t="s">
        <v>8622</v>
      </c>
      <c r="B3114" s="269" t="s">
        <v>5814</v>
      </c>
      <c r="C3114" s="270" t="s">
        <v>8623</v>
      </c>
      <c r="D3114" s="269" t="s">
        <v>5812</v>
      </c>
      <c r="E3114" s="269" t="s">
        <v>8624</v>
      </c>
      <c r="F3114" s="271" t="s">
        <v>5822</v>
      </c>
      <c r="G3114" s="272" t="s">
        <v>5564</v>
      </c>
      <c r="H3114" s="273">
        <v>2.3071000000000002</v>
      </c>
      <c r="I3114" s="274">
        <v>10.25</v>
      </c>
      <c r="J3114" s="275">
        <f>TRUNC(I3114*H3114,2)</f>
        <v>23.64</v>
      </c>
    </row>
    <row r="3115" spans="1:10" ht="26.4" x14ac:dyDescent="0.25">
      <c r="A3115" s="255" t="s">
        <v>8625</v>
      </c>
      <c r="B3115" s="269" t="s">
        <v>5814</v>
      </c>
      <c r="C3115" s="270" t="s">
        <v>8626</v>
      </c>
      <c r="D3115" s="269" t="s">
        <v>5812</v>
      </c>
      <c r="E3115" s="269" t="s">
        <v>8627</v>
      </c>
      <c r="F3115" s="271" t="s">
        <v>5822</v>
      </c>
      <c r="G3115" s="272" t="s">
        <v>5813</v>
      </c>
      <c r="H3115" s="273">
        <v>1</v>
      </c>
      <c r="I3115" s="274">
        <v>33.67</v>
      </c>
      <c r="J3115" s="275">
        <f>TRUNC(I3115*H3115,2)</f>
        <v>33.67</v>
      </c>
    </row>
    <row r="3116" spans="1:10" ht="26.4" x14ac:dyDescent="0.25">
      <c r="A3116" s="255" t="s">
        <v>8628</v>
      </c>
      <c r="B3116" s="269" t="s">
        <v>5814</v>
      </c>
      <c r="C3116" s="270" t="s">
        <v>8629</v>
      </c>
      <c r="D3116" s="269" t="s">
        <v>5812</v>
      </c>
      <c r="E3116" s="269" t="s">
        <v>5712</v>
      </c>
      <c r="F3116" s="271" t="s">
        <v>5822</v>
      </c>
      <c r="G3116" s="272" t="s">
        <v>5587</v>
      </c>
      <c r="H3116" s="273">
        <v>2.9365000000000001</v>
      </c>
      <c r="I3116" s="274">
        <v>60.65</v>
      </c>
      <c r="J3116" s="275">
        <f>TRUNC(I3116*H3116,2)</f>
        <v>178.09</v>
      </c>
    </row>
    <row r="3117" spans="1:10" ht="13.8" x14ac:dyDescent="0.25">
      <c r="A3117" s="255" t="s">
        <v>8630</v>
      </c>
      <c r="B3117" s="276"/>
      <c r="C3117" s="276"/>
      <c r="D3117" s="276"/>
      <c r="E3117" s="276"/>
      <c r="F3117" s="276"/>
      <c r="G3117" s="276"/>
      <c r="H3117" s="277" t="s">
        <v>6038</v>
      </c>
      <c r="I3117" s="278">
        <v>0</v>
      </c>
      <c r="J3117" s="279">
        <f>SUM(J3098:J3116)</f>
        <v>393.14</v>
      </c>
    </row>
    <row r="3118" spans="1:10" ht="13.8" x14ac:dyDescent="0.25">
      <c r="A3118" s="255" t="s">
        <v>8631</v>
      </c>
      <c r="B3118" s="262"/>
      <c r="C3118" s="262"/>
      <c r="D3118" s="262"/>
      <c r="E3118" s="262"/>
      <c r="F3118" s="262"/>
      <c r="G3118" s="262"/>
      <c r="H3118" s="262"/>
      <c r="I3118" s="280"/>
      <c r="J3118" s="262"/>
    </row>
    <row r="3119" spans="1:10" ht="13.8" x14ac:dyDescent="0.25">
      <c r="A3119" s="255" t="s">
        <v>8632</v>
      </c>
      <c r="B3119" s="256" t="s">
        <v>8633</v>
      </c>
      <c r="C3119" s="257" t="s">
        <v>5802</v>
      </c>
      <c r="D3119" s="256" t="s">
        <v>5803</v>
      </c>
      <c r="E3119" s="256" t="s">
        <v>5804</v>
      </c>
      <c r="F3119" s="258" t="s">
        <v>5805</v>
      </c>
      <c r="G3119" s="259" t="s">
        <v>5806</v>
      </c>
      <c r="H3119" s="257" t="s">
        <v>5807</v>
      </c>
      <c r="I3119" s="260" t="s">
        <v>5808</v>
      </c>
      <c r="J3119" s="257" t="s">
        <v>5809</v>
      </c>
    </row>
    <row r="3120" spans="1:10" ht="26.4" x14ac:dyDescent="0.25">
      <c r="A3120" s="255" t="s">
        <v>8634</v>
      </c>
      <c r="B3120" s="262" t="s">
        <v>5810</v>
      </c>
      <c r="C3120" s="263" t="s">
        <v>8635</v>
      </c>
      <c r="D3120" s="262" t="s">
        <v>5812</v>
      </c>
      <c r="E3120" s="262" t="s">
        <v>1224</v>
      </c>
      <c r="F3120" s="264">
        <v>18</v>
      </c>
      <c r="G3120" s="265" t="s">
        <v>5813</v>
      </c>
      <c r="H3120" s="266">
        <v>1</v>
      </c>
      <c r="I3120" s="267"/>
      <c r="J3120" s="268"/>
    </row>
    <row r="3121" spans="1:10" ht="26.4" x14ac:dyDescent="0.25">
      <c r="A3121" s="255" t="s">
        <v>8636</v>
      </c>
      <c r="B3121" s="269" t="s">
        <v>5814</v>
      </c>
      <c r="C3121" s="270" t="s">
        <v>6640</v>
      </c>
      <c r="D3121" s="269" t="s">
        <v>5812</v>
      </c>
      <c r="E3121" s="269" t="s">
        <v>5644</v>
      </c>
      <c r="F3121" s="271" t="s">
        <v>5822</v>
      </c>
      <c r="G3121" s="272" t="s">
        <v>5573</v>
      </c>
      <c r="H3121" s="273">
        <v>0.19409999999999999</v>
      </c>
      <c r="I3121" s="274">
        <v>10.42</v>
      </c>
      <c r="J3121" s="275">
        <f>TRUNC(I3121*H3121,2)</f>
        <v>2.02</v>
      </c>
    </row>
    <row r="3122" spans="1:10" ht="26.4" x14ac:dyDescent="0.25">
      <c r="A3122" s="255" t="s">
        <v>8637</v>
      </c>
      <c r="B3122" s="269" t="s">
        <v>5814</v>
      </c>
      <c r="C3122" s="270" t="s">
        <v>6371</v>
      </c>
      <c r="D3122" s="269" t="s">
        <v>5812</v>
      </c>
      <c r="E3122" s="269" t="s">
        <v>5580</v>
      </c>
      <c r="F3122" s="271" t="s">
        <v>5822</v>
      </c>
      <c r="G3122" s="272" t="s">
        <v>5824</v>
      </c>
      <c r="H3122" s="273">
        <v>1.43E-2</v>
      </c>
      <c r="I3122" s="274">
        <v>145.91</v>
      </c>
      <c r="J3122" s="275">
        <f>TRUNC(I3122*H3122,2)</f>
        <v>2.08</v>
      </c>
    </row>
    <row r="3123" spans="1:10" ht="26.4" x14ac:dyDescent="0.25">
      <c r="A3123" s="255" t="s">
        <v>8638</v>
      </c>
      <c r="B3123" s="269" t="s">
        <v>5814</v>
      </c>
      <c r="C3123" s="270" t="s">
        <v>6642</v>
      </c>
      <c r="D3123" s="269" t="s">
        <v>5812</v>
      </c>
      <c r="E3123" s="269" t="s">
        <v>6643</v>
      </c>
      <c r="F3123" s="271" t="s">
        <v>5822</v>
      </c>
      <c r="G3123" s="272" t="s">
        <v>5573</v>
      </c>
      <c r="H3123" s="273">
        <v>1.7857000000000001</v>
      </c>
      <c r="I3123" s="274">
        <v>11.58</v>
      </c>
      <c r="J3123" s="275">
        <f>TRUNC(I3123*H3123,2)</f>
        <v>20.67</v>
      </c>
    </row>
    <row r="3124" spans="1:10" ht="26.4" x14ac:dyDescent="0.25">
      <c r="A3124" s="255" t="s">
        <v>8639</v>
      </c>
      <c r="B3124" s="269" t="s">
        <v>5814</v>
      </c>
      <c r="C3124" s="270" t="s">
        <v>6644</v>
      </c>
      <c r="D3124" s="269" t="s">
        <v>5812</v>
      </c>
      <c r="E3124" s="269" t="s">
        <v>5641</v>
      </c>
      <c r="F3124" s="271" t="s">
        <v>5822</v>
      </c>
      <c r="G3124" s="272" t="s">
        <v>5564</v>
      </c>
      <c r="H3124" s="273">
        <v>0.1376</v>
      </c>
      <c r="I3124" s="274">
        <v>21.6</v>
      </c>
      <c r="J3124" s="275">
        <f>TRUNC(I3124*H3124,2)</f>
        <v>2.97</v>
      </c>
    </row>
    <row r="3125" spans="1:10" ht="26.4" x14ac:dyDescent="0.25">
      <c r="A3125" s="255" t="s">
        <v>8640</v>
      </c>
      <c r="B3125" s="269" t="s">
        <v>5814</v>
      </c>
      <c r="C3125" s="270" t="s">
        <v>8641</v>
      </c>
      <c r="D3125" s="269" t="s">
        <v>5812</v>
      </c>
      <c r="E3125" s="269" t="s">
        <v>5645</v>
      </c>
      <c r="F3125" s="271" t="s">
        <v>5822</v>
      </c>
      <c r="G3125" s="272" t="s">
        <v>5573</v>
      </c>
      <c r="H3125" s="273">
        <v>1</v>
      </c>
      <c r="I3125" s="274">
        <v>104.85396822429908</v>
      </c>
      <c r="J3125" s="275">
        <f>TRUNC(I3125*H3125,2)</f>
        <v>104.85</v>
      </c>
    </row>
    <row r="3126" spans="1:10" ht="26.4" x14ac:dyDescent="0.25">
      <c r="A3126" s="255" t="s">
        <v>8642</v>
      </c>
      <c r="B3126" s="269" t="s">
        <v>5814</v>
      </c>
      <c r="C3126" s="270" t="s">
        <v>6649</v>
      </c>
      <c r="D3126" s="269" t="s">
        <v>5812</v>
      </c>
      <c r="E3126" s="269" t="s">
        <v>5640</v>
      </c>
      <c r="F3126" s="271" t="s">
        <v>5822</v>
      </c>
      <c r="G3126" s="272" t="s">
        <v>5564</v>
      </c>
      <c r="H3126" s="273">
        <v>0.23810000000000001</v>
      </c>
      <c r="I3126" s="274">
        <v>27.99</v>
      </c>
      <c r="J3126" s="275">
        <f>TRUNC(I3126*H3126,2)</f>
        <v>6.66</v>
      </c>
    </row>
    <row r="3127" spans="1:10" ht="26.4" x14ac:dyDescent="0.25">
      <c r="A3127" s="255" t="s">
        <v>8643</v>
      </c>
      <c r="B3127" s="269" t="s">
        <v>5814</v>
      </c>
      <c r="C3127" s="270" t="s">
        <v>6646</v>
      </c>
      <c r="D3127" s="269" t="s">
        <v>5812</v>
      </c>
      <c r="E3127" s="269" t="s">
        <v>6647</v>
      </c>
      <c r="F3127" s="271" t="s">
        <v>5822</v>
      </c>
      <c r="G3127" s="272" t="s">
        <v>5573</v>
      </c>
      <c r="H3127" s="273">
        <v>0.59519999999999995</v>
      </c>
      <c r="I3127" s="274">
        <v>133.51</v>
      </c>
      <c r="J3127" s="275">
        <f>TRUNC(I3127*H3127,2)</f>
        <v>79.459999999999994</v>
      </c>
    </row>
    <row r="3128" spans="1:10" ht="26.4" x14ac:dyDescent="0.25">
      <c r="A3128" s="255" t="s">
        <v>8644</v>
      </c>
      <c r="B3128" s="269" t="s">
        <v>5814</v>
      </c>
      <c r="C3128" s="270" t="s">
        <v>6648</v>
      </c>
      <c r="D3128" s="269" t="s">
        <v>5812</v>
      </c>
      <c r="E3128" s="269" t="s">
        <v>5642</v>
      </c>
      <c r="F3128" s="271" t="s">
        <v>5822</v>
      </c>
      <c r="G3128" s="272" t="s">
        <v>5573</v>
      </c>
      <c r="H3128" s="273">
        <v>0.29759999999999998</v>
      </c>
      <c r="I3128" s="274">
        <v>2.3199999999999998</v>
      </c>
      <c r="J3128" s="275">
        <f>TRUNC(I3128*H3128,2)</f>
        <v>0.69</v>
      </c>
    </row>
    <row r="3129" spans="1:10" ht="26.4" x14ac:dyDescent="0.25">
      <c r="A3129" s="255" t="s">
        <v>8645</v>
      </c>
      <c r="B3129" s="269" t="s">
        <v>5814</v>
      </c>
      <c r="C3129" s="270" t="s">
        <v>5861</v>
      </c>
      <c r="D3129" s="269" t="s">
        <v>5812</v>
      </c>
      <c r="E3129" s="269" t="s">
        <v>5589</v>
      </c>
      <c r="F3129" s="271" t="s">
        <v>5817</v>
      </c>
      <c r="G3129" s="272" t="s">
        <v>33</v>
      </c>
      <c r="H3129" s="273">
        <v>1.3187</v>
      </c>
      <c r="I3129" s="274">
        <v>18.62</v>
      </c>
      <c r="J3129" s="275">
        <f>TRUNC(I3129*H3129,2)</f>
        <v>24.55</v>
      </c>
    </row>
    <row r="3130" spans="1:10" ht="26.4" x14ac:dyDescent="0.25">
      <c r="A3130" s="255" t="s">
        <v>8646</v>
      </c>
      <c r="B3130" s="269" t="s">
        <v>5814</v>
      </c>
      <c r="C3130" s="270" t="s">
        <v>5862</v>
      </c>
      <c r="D3130" s="269" t="s">
        <v>5812</v>
      </c>
      <c r="E3130" s="269" t="s">
        <v>5558</v>
      </c>
      <c r="F3130" s="271" t="s">
        <v>5817</v>
      </c>
      <c r="G3130" s="272" t="s">
        <v>33</v>
      </c>
      <c r="H3130" s="273">
        <v>1.2222999999999999</v>
      </c>
      <c r="I3130" s="274">
        <v>11.13</v>
      </c>
      <c r="J3130" s="275">
        <f>TRUNC(I3130*H3130,2)</f>
        <v>13.6</v>
      </c>
    </row>
    <row r="3131" spans="1:10" ht="26.4" x14ac:dyDescent="0.25">
      <c r="A3131" s="255" t="s">
        <v>8647</v>
      </c>
      <c r="B3131" s="269" t="s">
        <v>5814</v>
      </c>
      <c r="C3131" s="270" t="s">
        <v>5867</v>
      </c>
      <c r="D3131" s="269" t="s">
        <v>5812</v>
      </c>
      <c r="E3131" s="269" t="s">
        <v>5868</v>
      </c>
      <c r="F3131" s="271" t="s">
        <v>5822</v>
      </c>
      <c r="G3131" s="272" t="s">
        <v>5564</v>
      </c>
      <c r="H3131" s="273">
        <v>16.916699999999999</v>
      </c>
      <c r="I3131" s="274">
        <v>9.08</v>
      </c>
      <c r="J3131" s="275">
        <f>TRUNC(I3131*H3131,2)</f>
        <v>153.6</v>
      </c>
    </row>
    <row r="3132" spans="1:10" ht="26.4" x14ac:dyDescent="0.25">
      <c r="A3132" s="255" t="s">
        <v>8648</v>
      </c>
      <c r="B3132" s="269" t="s">
        <v>5814</v>
      </c>
      <c r="C3132" s="270" t="s">
        <v>5869</v>
      </c>
      <c r="D3132" s="269" t="s">
        <v>5812</v>
      </c>
      <c r="E3132" s="269" t="s">
        <v>5599</v>
      </c>
      <c r="F3132" s="271" t="s">
        <v>5822</v>
      </c>
      <c r="G3132" s="272" t="s">
        <v>5564</v>
      </c>
      <c r="H3132" s="273">
        <v>5</v>
      </c>
      <c r="I3132" s="274">
        <v>0.54</v>
      </c>
      <c r="J3132" s="275">
        <f>TRUNC(I3132*H3132,2)</f>
        <v>2.7</v>
      </c>
    </row>
    <row r="3133" spans="1:10" ht="26.4" x14ac:dyDescent="0.25">
      <c r="A3133" s="255" t="s">
        <v>8649</v>
      </c>
      <c r="B3133" s="269" t="s">
        <v>5814</v>
      </c>
      <c r="C3133" s="270" t="s">
        <v>6641</v>
      </c>
      <c r="D3133" s="269" t="s">
        <v>5812</v>
      </c>
      <c r="E3133" s="269" t="s">
        <v>5643</v>
      </c>
      <c r="F3133" s="271" t="s">
        <v>5822</v>
      </c>
      <c r="G3133" s="272" t="s">
        <v>5573</v>
      </c>
      <c r="H3133" s="273">
        <v>5.9499999999999997E-2</v>
      </c>
      <c r="I3133" s="274">
        <v>13.3</v>
      </c>
      <c r="J3133" s="275">
        <f>TRUNC(I3133*H3133,2)</f>
        <v>0.79</v>
      </c>
    </row>
    <row r="3134" spans="1:10" ht="13.8" x14ac:dyDescent="0.25">
      <c r="A3134" s="255" t="s">
        <v>8650</v>
      </c>
      <c r="B3134" s="276"/>
      <c r="C3134" s="276"/>
      <c r="D3134" s="276"/>
      <c r="E3134" s="276"/>
      <c r="F3134" s="276"/>
      <c r="G3134" s="276"/>
      <c r="H3134" s="277" t="s">
        <v>6038</v>
      </c>
      <c r="I3134" s="278">
        <v>0</v>
      </c>
      <c r="J3134" s="279">
        <f>SUM(J3120:J3133)</f>
        <v>414.64</v>
      </c>
    </row>
    <row r="3135" spans="1:10" ht="13.8" x14ac:dyDescent="0.25">
      <c r="A3135" s="255" t="s">
        <v>8651</v>
      </c>
      <c r="B3135" s="262"/>
      <c r="C3135" s="262"/>
      <c r="D3135" s="262"/>
      <c r="E3135" s="262"/>
      <c r="F3135" s="262"/>
      <c r="G3135" s="262"/>
      <c r="H3135" s="262"/>
      <c r="I3135" s="280"/>
      <c r="J3135" s="262"/>
    </row>
    <row r="3136" spans="1:10" ht="13.8" x14ac:dyDescent="0.25">
      <c r="A3136" s="255" t="s">
        <v>8652</v>
      </c>
      <c r="B3136" s="256" t="s">
        <v>8653</v>
      </c>
      <c r="C3136" s="257" t="s">
        <v>5802</v>
      </c>
      <c r="D3136" s="256" t="s">
        <v>5803</v>
      </c>
      <c r="E3136" s="256" t="s">
        <v>5804</v>
      </c>
      <c r="F3136" s="258" t="s">
        <v>5805</v>
      </c>
      <c r="G3136" s="259" t="s">
        <v>5806</v>
      </c>
      <c r="H3136" s="257" t="s">
        <v>5807</v>
      </c>
      <c r="I3136" s="260" t="s">
        <v>5808</v>
      </c>
      <c r="J3136" s="257" t="s">
        <v>5809</v>
      </c>
    </row>
    <row r="3137" spans="1:10" ht="26.4" x14ac:dyDescent="0.25">
      <c r="A3137" s="255" t="s">
        <v>8654</v>
      </c>
      <c r="B3137" s="262" t="s">
        <v>5810</v>
      </c>
      <c r="C3137" s="263" t="s">
        <v>8655</v>
      </c>
      <c r="D3137" s="262" t="s">
        <v>5812</v>
      </c>
      <c r="E3137" s="262" t="s">
        <v>1226</v>
      </c>
      <c r="F3137" s="264">
        <v>18</v>
      </c>
      <c r="G3137" s="265" t="s">
        <v>5813</v>
      </c>
      <c r="H3137" s="266">
        <v>1</v>
      </c>
      <c r="I3137" s="267"/>
      <c r="J3137" s="268"/>
    </row>
    <row r="3138" spans="1:10" ht="26.4" x14ac:dyDescent="0.25">
      <c r="A3138" s="255" t="s">
        <v>8656</v>
      </c>
      <c r="B3138" s="269" t="s">
        <v>5814</v>
      </c>
      <c r="C3138" s="270" t="s">
        <v>5861</v>
      </c>
      <c r="D3138" s="269" t="s">
        <v>5812</v>
      </c>
      <c r="E3138" s="269" t="s">
        <v>5589</v>
      </c>
      <c r="F3138" s="271" t="s">
        <v>5817</v>
      </c>
      <c r="G3138" s="272" t="s">
        <v>33</v>
      </c>
      <c r="H3138" s="273">
        <v>1.3187</v>
      </c>
      <c r="I3138" s="274">
        <v>18.62</v>
      </c>
      <c r="J3138" s="275">
        <f>TRUNC(I3138*H3138,2)</f>
        <v>24.55</v>
      </c>
    </row>
    <row r="3139" spans="1:10" ht="26.4" x14ac:dyDescent="0.25">
      <c r="A3139" s="255" t="s">
        <v>8657</v>
      </c>
      <c r="B3139" s="269" t="s">
        <v>5814</v>
      </c>
      <c r="C3139" s="270" t="s">
        <v>5862</v>
      </c>
      <c r="D3139" s="269" t="s">
        <v>5812</v>
      </c>
      <c r="E3139" s="269" t="s">
        <v>5558</v>
      </c>
      <c r="F3139" s="271" t="s">
        <v>5817</v>
      </c>
      <c r="G3139" s="272" t="s">
        <v>33</v>
      </c>
      <c r="H3139" s="273">
        <v>1.2222999999999999</v>
      </c>
      <c r="I3139" s="274">
        <v>11.13</v>
      </c>
      <c r="J3139" s="275">
        <f>TRUNC(I3139*H3139,2)</f>
        <v>13.6</v>
      </c>
    </row>
    <row r="3140" spans="1:10" ht="26.4" x14ac:dyDescent="0.25">
      <c r="A3140" s="255" t="s">
        <v>8658</v>
      </c>
      <c r="B3140" s="269" t="s">
        <v>5814</v>
      </c>
      <c r="C3140" s="270" t="s">
        <v>6371</v>
      </c>
      <c r="D3140" s="269" t="s">
        <v>5812</v>
      </c>
      <c r="E3140" s="269" t="s">
        <v>5580</v>
      </c>
      <c r="F3140" s="271" t="s">
        <v>5822</v>
      </c>
      <c r="G3140" s="272" t="s">
        <v>5824</v>
      </c>
      <c r="H3140" s="273">
        <v>1.43E-2</v>
      </c>
      <c r="I3140" s="274">
        <v>145.91</v>
      </c>
      <c r="J3140" s="275">
        <f>TRUNC(I3140*H3140,2)</f>
        <v>2.08</v>
      </c>
    </row>
    <row r="3141" spans="1:10" ht="26.4" x14ac:dyDescent="0.25">
      <c r="A3141" s="255" t="s">
        <v>8659</v>
      </c>
      <c r="B3141" s="269" t="s">
        <v>5814</v>
      </c>
      <c r="C3141" s="270" t="s">
        <v>5867</v>
      </c>
      <c r="D3141" s="269" t="s">
        <v>5812</v>
      </c>
      <c r="E3141" s="269" t="s">
        <v>5868</v>
      </c>
      <c r="F3141" s="271" t="s">
        <v>5822</v>
      </c>
      <c r="G3141" s="272" t="s">
        <v>5564</v>
      </c>
      <c r="H3141" s="273">
        <v>22.046299999999999</v>
      </c>
      <c r="I3141" s="274">
        <v>9.08</v>
      </c>
      <c r="J3141" s="275">
        <f>TRUNC(I3141*H3141,2)</f>
        <v>200.18</v>
      </c>
    </row>
    <row r="3142" spans="1:10" ht="26.4" x14ac:dyDescent="0.25">
      <c r="A3142" s="255" t="s">
        <v>8660</v>
      </c>
      <c r="B3142" s="269" t="s">
        <v>5814</v>
      </c>
      <c r="C3142" s="270" t="s">
        <v>5869</v>
      </c>
      <c r="D3142" s="269" t="s">
        <v>5812</v>
      </c>
      <c r="E3142" s="269" t="s">
        <v>5599</v>
      </c>
      <c r="F3142" s="271" t="s">
        <v>5822</v>
      </c>
      <c r="G3142" s="272" t="s">
        <v>5564</v>
      </c>
      <c r="H3142" s="273">
        <v>5</v>
      </c>
      <c r="I3142" s="274">
        <v>0.54</v>
      </c>
      <c r="J3142" s="275">
        <f>TRUNC(I3142*H3142,2)</f>
        <v>2.7</v>
      </c>
    </row>
    <row r="3143" spans="1:10" ht="26.4" x14ac:dyDescent="0.25">
      <c r="A3143" s="255" t="s">
        <v>8661</v>
      </c>
      <c r="B3143" s="269" t="s">
        <v>5814</v>
      </c>
      <c r="C3143" s="270" t="s">
        <v>6640</v>
      </c>
      <c r="D3143" s="269" t="s">
        <v>5812</v>
      </c>
      <c r="E3143" s="269" t="s">
        <v>5644</v>
      </c>
      <c r="F3143" s="271" t="s">
        <v>5822</v>
      </c>
      <c r="G3143" s="272" t="s">
        <v>5573</v>
      </c>
      <c r="H3143" s="273">
        <v>0.48730000000000001</v>
      </c>
      <c r="I3143" s="274">
        <v>10.42</v>
      </c>
      <c r="J3143" s="275">
        <f>TRUNC(I3143*H3143,2)</f>
        <v>5.07</v>
      </c>
    </row>
    <row r="3144" spans="1:10" ht="26.4" x14ac:dyDescent="0.25">
      <c r="A3144" s="255" t="s">
        <v>8662</v>
      </c>
      <c r="B3144" s="269" t="s">
        <v>5814</v>
      </c>
      <c r="C3144" s="270" t="s">
        <v>6641</v>
      </c>
      <c r="D3144" s="269" t="s">
        <v>5812</v>
      </c>
      <c r="E3144" s="269" t="s">
        <v>5643</v>
      </c>
      <c r="F3144" s="271" t="s">
        <v>5822</v>
      </c>
      <c r="G3144" s="272" t="s">
        <v>5573</v>
      </c>
      <c r="H3144" s="273">
        <v>5.9499999999999997E-2</v>
      </c>
      <c r="I3144" s="274">
        <v>13.3</v>
      </c>
      <c r="J3144" s="275">
        <f>TRUNC(I3144*H3144,2)</f>
        <v>0.79</v>
      </c>
    </row>
    <row r="3145" spans="1:10" ht="26.4" x14ac:dyDescent="0.25">
      <c r="A3145" s="255" t="s">
        <v>8663</v>
      </c>
      <c r="B3145" s="269" t="s">
        <v>5814</v>
      </c>
      <c r="C3145" s="270" t="s">
        <v>6644</v>
      </c>
      <c r="D3145" s="269" t="s">
        <v>5812</v>
      </c>
      <c r="E3145" s="269" t="s">
        <v>5641</v>
      </c>
      <c r="F3145" s="271" t="s">
        <v>5822</v>
      </c>
      <c r="G3145" s="272" t="s">
        <v>5564</v>
      </c>
      <c r="H3145" s="273">
        <v>0.2268</v>
      </c>
      <c r="I3145" s="274">
        <v>21.6</v>
      </c>
      <c r="J3145" s="275">
        <f>TRUNC(I3145*H3145,2)</f>
        <v>4.8899999999999997</v>
      </c>
    </row>
    <row r="3146" spans="1:10" ht="26.4" x14ac:dyDescent="0.25">
      <c r="A3146" s="255" t="s">
        <v>8664</v>
      </c>
      <c r="B3146" s="269" t="s">
        <v>5814</v>
      </c>
      <c r="C3146" s="270" t="s">
        <v>8665</v>
      </c>
      <c r="D3146" s="269" t="s">
        <v>5812</v>
      </c>
      <c r="E3146" s="269" t="s">
        <v>5645</v>
      </c>
      <c r="F3146" s="271" t="s">
        <v>5822</v>
      </c>
      <c r="G3146" s="272" t="s">
        <v>5573</v>
      </c>
      <c r="H3146" s="273">
        <v>1</v>
      </c>
      <c r="I3146" s="274">
        <v>85.443939982347743</v>
      </c>
      <c r="J3146" s="275">
        <f>TRUNC(I3146*H3146,2)</f>
        <v>85.44</v>
      </c>
    </row>
    <row r="3147" spans="1:10" ht="26.4" x14ac:dyDescent="0.25">
      <c r="A3147" s="255" t="s">
        <v>8666</v>
      </c>
      <c r="B3147" s="269" t="s">
        <v>5814</v>
      </c>
      <c r="C3147" s="270" t="s">
        <v>6648</v>
      </c>
      <c r="D3147" s="269" t="s">
        <v>5812</v>
      </c>
      <c r="E3147" s="269" t="s">
        <v>5642</v>
      </c>
      <c r="F3147" s="271" t="s">
        <v>5822</v>
      </c>
      <c r="G3147" s="272" t="s">
        <v>5573</v>
      </c>
      <c r="H3147" s="273">
        <v>0.29759999999999998</v>
      </c>
      <c r="I3147" s="274">
        <v>2.3199999999999998</v>
      </c>
      <c r="J3147" s="275">
        <f>TRUNC(I3147*H3147,2)</f>
        <v>0.69</v>
      </c>
    </row>
    <row r="3148" spans="1:10" ht="26.4" x14ac:dyDescent="0.25">
      <c r="A3148" s="255" t="s">
        <v>8667</v>
      </c>
      <c r="B3148" s="269" t="s">
        <v>5814</v>
      </c>
      <c r="C3148" s="270" t="s">
        <v>6649</v>
      </c>
      <c r="D3148" s="269" t="s">
        <v>5812</v>
      </c>
      <c r="E3148" s="269" t="s">
        <v>5640</v>
      </c>
      <c r="F3148" s="271" t="s">
        <v>5822</v>
      </c>
      <c r="G3148" s="272" t="s">
        <v>5564</v>
      </c>
      <c r="H3148" s="273">
        <v>0.23810000000000001</v>
      </c>
      <c r="I3148" s="274">
        <v>27.99</v>
      </c>
      <c r="J3148" s="275">
        <f>TRUNC(I3148*H3148,2)</f>
        <v>6.66</v>
      </c>
    </row>
    <row r="3149" spans="1:10" ht="13.8" x14ac:dyDescent="0.25">
      <c r="A3149" s="255" t="s">
        <v>8668</v>
      </c>
      <c r="B3149" s="276"/>
      <c r="C3149" s="276"/>
      <c r="D3149" s="276"/>
      <c r="E3149" s="276"/>
      <c r="F3149" s="276"/>
      <c r="G3149" s="276"/>
      <c r="H3149" s="277" t="s">
        <v>6038</v>
      </c>
      <c r="I3149" s="278">
        <v>0</v>
      </c>
      <c r="J3149" s="279">
        <f>SUM(J3137:J3148)</f>
        <v>346.65</v>
      </c>
    </row>
    <row r="3150" spans="1:10" ht="13.8" x14ac:dyDescent="0.25">
      <c r="A3150" s="255" t="s">
        <v>8669</v>
      </c>
      <c r="B3150" s="262"/>
      <c r="C3150" s="262"/>
      <c r="D3150" s="262"/>
      <c r="E3150" s="262"/>
      <c r="F3150" s="262"/>
      <c r="G3150" s="262"/>
      <c r="H3150" s="262"/>
      <c r="I3150" s="280"/>
      <c r="J3150" s="262"/>
    </row>
    <row r="3151" spans="1:10" ht="13.8" x14ac:dyDescent="0.25">
      <c r="A3151" s="255" t="s">
        <v>8670</v>
      </c>
      <c r="B3151" s="256" t="s">
        <v>8671</v>
      </c>
      <c r="C3151" s="257" t="s">
        <v>5802</v>
      </c>
      <c r="D3151" s="256" t="s">
        <v>5803</v>
      </c>
      <c r="E3151" s="256" t="s">
        <v>5804</v>
      </c>
      <c r="F3151" s="258" t="s">
        <v>5805</v>
      </c>
      <c r="G3151" s="259" t="s">
        <v>5806</v>
      </c>
      <c r="H3151" s="257" t="s">
        <v>5807</v>
      </c>
      <c r="I3151" s="260" t="s">
        <v>5808</v>
      </c>
      <c r="J3151" s="257" t="s">
        <v>5809</v>
      </c>
    </row>
    <row r="3152" spans="1:10" ht="26.4" x14ac:dyDescent="0.25">
      <c r="A3152" s="255" t="s">
        <v>8672</v>
      </c>
      <c r="B3152" s="262" t="s">
        <v>5810</v>
      </c>
      <c r="C3152" s="263" t="s">
        <v>8673</v>
      </c>
      <c r="D3152" s="262" t="s">
        <v>5812</v>
      </c>
      <c r="E3152" s="262" t="s">
        <v>1229</v>
      </c>
      <c r="F3152" s="264">
        <v>19</v>
      </c>
      <c r="G3152" s="265" t="s">
        <v>5813</v>
      </c>
      <c r="H3152" s="266">
        <v>1</v>
      </c>
      <c r="I3152" s="267"/>
      <c r="J3152" s="268"/>
    </row>
    <row r="3153" spans="1:10" ht="26.4" x14ac:dyDescent="0.25">
      <c r="A3153" s="255" t="s">
        <v>8674</v>
      </c>
      <c r="B3153" s="269" t="s">
        <v>5814</v>
      </c>
      <c r="C3153" s="270" t="s">
        <v>8675</v>
      </c>
      <c r="D3153" s="269" t="s">
        <v>5812</v>
      </c>
      <c r="E3153" s="269" t="s">
        <v>8676</v>
      </c>
      <c r="F3153" s="271" t="s">
        <v>5822</v>
      </c>
      <c r="G3153" s="272" t="s">
        <v>5813</v>
      </c>
      <c r="H3153" s="273">
        <v>1</v>
      </c>
      <c r="I3153" s="274">
        <v>170.7</v>
      </c>
      <c r="J3153" s="275">
        <f>TRUNC(I3153*H3153,2)</f>
        <v>170.7</v>
      </c>
    </row>
    <row r="3154" spans="1:10" ht="13.8" x14ac:dyDescent="0.25">
      <c r="A3154" s="255" t="s">
        <v>8677</v>
      </c>
      <c r="B3154" s="276"/>
      <c r="C3154" s="276"/>
      <c r="D3154" s="276"/>
      <c r="E3154" s="276"/>
      <c r="F3154" s="276"/>
      <c r="G3154" s="276"/>
      <c r="H3154" s="277" t="s">
        <v>6038</v>
      </c>
      <c r="I3154" s="278">
        <v>0</v>
      </c>
      <c r="J3154" s="279">
        <f>SUM(J3152:J3153)</f>
        <v>170.7</v>
      </c>
    </row>
    <row r="3155" spans="1:10" ht="13.8" x14ac:dyDescent="0.25">
      <c r="A3155" s="255" t="s">
        <v>8678</v>
      </c>
      <c r="B3155" s="262"/>
      <c r="C3155" s="262"/>
      <c r="D3155" s="262"/>
      <c r="E3155" s="262"/>
      <c r="F3155" s="262"/>
      <c r="G3155" s="262"/>
      <c r="H3155" s="262"/>
      <c r="I3155" s="280"/>
      <c r="J3155" s="262"/>
    </row>
    <row r="3156" spans="1:10" ht="13.8" x14ac:dyDescent="0.25">
      <c r="A3156" s="255" t="s">
        <v>8679</v>
      </c>
      <c r="B3156" s="256" t="s">
        <v>8680</v>
      </c>
      <c r="C3156" s="257" t="s">
        <v>5802</v>
      </c>
      <c r="D3156" s="256" t="s">
        <v>5803</v>
      </c>
      <c r="E3156" s="256" t="s">
        <v>5804</v>
      </c>
      <c r="F3156" s="258" t="s">
        <v>5805</v>
      </c>
      <c r="G3156" s="259" t="s">
        <v>5806</v>
      </c>
      <c r="H3156" s="257" t="s">
        <v>5807</v>
      </c>
      <c r="I3156" s="260" t="s">
        <v>5808</v>
      </c>
      <c r="J3156" s="257" t="s">
        <v>5809</v>
      </c>
    </row>
    <row r="3157" spans="1:10" ht="52.8" x14ac:dyDescent="0.25">
      <c r="A3157" s="255" t="s">
        <v>8681</v>
      </c>
      <c r="B3157" s="262" t="s">
        <v>5810</v>
      </c>
      <c r="C3157" s="263" t="s">
        <v>8682</v>
      </c>
      <c r="D3157" s="262" t="s">
        <v>170</v>
      </c>
      <c r="E3157" s="262" t="s">
        <v>1231</v>
      </c>
      <c r="F3157" s="264" t="s">
        <v>8683</v>
      </c>
      <c r="G3157" s="265" t="s">
        <v>5813</v>
      </c>
      <c r="H3157" s="266">
        <v>1</v>
      </c>
      <c r="I3157" s="267"/>
      <c r="J3157" s="268"/>
    </row>
    <row r="3158" spans="1:10" ht="26.4" x14ac:dyDescent="0.25">
      <c r="A3158" s="255" t="s">
        <v>8684</v>
      </c>
      <c r="B3158" s="281" t="s">
        <v>6134</v>
      </c>
      <c r="C3158" s="282" t="s">
        <v>6141</v>
      </c>
      <c r="D3158" s="281" t="s">
        <v>170</v>
      </c>
      <c r="E3158" s="281" t="s">
        <v>6142</v>
      </c>
      <c r="F3158" s="283" t="s">
        <v>6140</v>
      </c>
      <c r="G3158" s="284" t="s">
        <v>127</v>
      </c>
      <c r="H3158" s="285">
        <v>1.5452125000000025</v>
      </c>
      <c r="I3158" s="286">
        <v>15.84</v>
      </c>
      <c r="J3158" s="287">
        <f>TRUNC(I3158*H3158,2)</f>
        <v>24.47</v>
      </c>
    </row>
    <row r="3159" spans="1:10" ht="26.4" x14ac:dyDescent="0.25">
      <c r="A3159" s="255" t="s">
        <v>8685</v>
      </c>
      <c r="B3159" s="281" t="s">
        <v>6134</v>
      </c>
      <c r="C3159" s="282" t="s">
        <v>8686</v>
      </c>
      <c r="D3159" s="281" t="s">
        <v>170</v>
      </c>
      <c r="E3159" s="281" t="s">
        <v>8687</v>
      </c>
      <c r="F3159" s="283" t="s">
        <v>6140</v>
      </c>
      <c r="G3159" s="284" t="s">
        <v>127</v>
      </c>
      <c r="H3159" s="285">
        <v>1.5860000000000001</v>
      </c>
      <c r="I3159" s="286">
        <v>20.14</v>
      </c>
      <c r="J3159" s="287">
        <f>TRUNC(I3159*H3159,2)</f>
        <v>31.94</v>
      </c>
    </row>
    <row r="3160" spans="1:10" ht="13.8" x14ac:dyDescent="0.25">
      <c r="A3160" s="255" t="s">
        <v>8688</v>
      </c>
      <c r="B3160" s="269" t="s">
        <v>5814</v>
      </c>
      <c r="C3160" s="270" t="s">
        <v>8689</v>
      </c>
      <c r="D3160" s="269" t="s">
        <v>170</v>
      </c>
      <c r="E3160" s="269" t="s">
        <v>8690</v>
      </c>
      <c r="F3160" s="271" t="s">
        <v>5822</v>
      </c>
      <c r="G3160" s="272" t="s">
        <v>5813</v>
      </c>
      <c r="H3160" s="273">
        <v>1</v>
      </c>
      <c r="I3160" s="274">
        <v>145.76</v>
      </c>
      <c r="J3160" s="275">
        <f>TRUNC(I3160*H3160,2)</f>
        <v>145.76</v>
      </c>
    </row>
    <row r="3161" spans="1:10" ht="39.6" x14ac:dyDescent="0.25">
      <c r="A3161" s="255" t="s">
        <v>8691</v>
      </c>
      <c r="B3161" s="269" t="s">
        <v>5814</v>
      </c>
      <c r="C3161" s="270" t="s">
        <v>8692</v>
      </c>
      <c r="D3161" s="269" t="s">
        <v>170</v>
      </c>
      <c r="E3161" s="269" t="s">
        <v>8693</v>
      </c>
      <c r="F3161" s="271" t="s">
        <v>5822</v>
      </c>
      <c r="G3161" s="272" t="s">
        <v>101</v>
      </c>
      <c r="H3161" s="273">
        <v>2.1960000000000002</v>
      </c>
      <c r="I3161" s="274">
        <v>0.25</v>
      </c>
      <c r="J3161" s="275">
        <f>TRUNC(I3161*H3161,2)</f>
        <v>0.54</v>
      </c>
    </row>
    <row r="3162" spans="1:10" ht="13.8" x14ac:dyDescent="0.25">
      <c r="A3162" s="255" t="s">
        <v>8694</v>
      </c>
      <c r="B3162" s="269" t="s">
        <v>5814</v>
      </c>
      <c r="C3162" s="270" t="s">
        <v>8695</v>
      </c>
      <c r="D3162" s="269" t="s">
        <v>170</v>
      </c>
      <c r="E3162" s="269" t="s">
        <v>8696</v>
      </c>
      <c r="F3162" s="271" t="s">
        <v>5822</v>
      </c>
      <c r="G3162" s="272" t="s">
        <v>795</v>
      </c>
      <c r="H3162" s="273">
        <v>0.96399999999999997</v>
      </c>
      <c r="I3162" s="274">
        <v>34.090000000000003</v>
      </c>
      <c r="J3162" s="275">
        <f>TRUNC(I3162*H3162,2)</f>
        <v>32.86</v>
      </c>
    </row>
    <row r="3163" spans="1:10" ht="26.4" x14ac:dyDescent="0.25">
      <c r="A3163" s="255" t="s">
        <v>8697</v>
      </c>
      <c r="B3163" s="269" t="s">
        <v>5814</v>
      </c>
      <c r="C3163" s="270" t="s">
        <v>8698</v>
      </c>
      <c r="D3163" s="269" t="s">
        <v>170</v>
      </c>
      <c r="E3163" s="269" t="s">
        <v>8699</v>
      </c>
      <c r="F3163" s="271" t="s">
        <v>5822</v>
      </c>
      <c r="G3163" s="272" t="s">
        <v>123</v>
      </c>
      <c r="H3163" s="273">
        <v>2.992</v>
      </c>
      <c r="I3163" s="274">
        <v>2.36</v>
      </c>
      <c r="J3163" s="275">
        <f>TRUNC(I3163*H3163,2)</f>
        <v>7.06</v>
      </c>
    </row>
    <row r="3164" spans="1:10" ht="13.8" x14ac:dyDescent="0.25">
      <c r="A3164" s="255" t="s">
        <v>8700</v>
      </c>
      <c r="B3164" s="269" t="s">
        <v>5814</v>
      </c>
      <c r="C3164" s="270" t="s">
        <v>8701</v>
      </c>
      <c r="D3164" s="269" t="s">
        <v>170</v>
      </c>
      <c r="E3164" s="269" t="s">
        <v>8702</v>
      </c>
      <c r="F3164" s="271" t="s">
        <v>5822</v>
      </c>
      <c r="G3164" s="272" t="s">
        <v>101</v>
      </c>
      <c r="H3164" s="273">
        <v>0.39700000000000002</v>
      </c>
      <c r="I3164" s="274">
        <v>24.44</v>
      </c>
      <c r="J3164" s="275">
        <f>TRUNC(I3164*H3164,2)</f>
        <v>9.6999999999999993</v>
      </c>
    </row>
    <row r="3165" spans="1:10" ht="13.8" x14ac:dyDescent="0.25">
      <c r="A3165" s="255" t="s">
        <v>8703</v>
      </c>
      <c r="B3165" s="276"/>
      <c r="C3165" s="276"/>
      <c r="D3165" s="276"/>
      <c r="E3165" s="276"/>
      <c r="F3165" s="276"/>
      <c r="G3165" s="276"/>
      <c r="H3165" s="277" t="s">
        <v>6038</v>
      </c>
      <c r="I3165" s="278">
        <v>0</v>
      </c>
      <c r="J3165" s="279">
        <f>SUM(J3157:J3164)</f>
        <v>252.32999999999998</v>
      </c>
    </row>
    <row r="3166" spans="1:10" ht="13.8" x14ac:dyDescent="0.25">
      <c r="A3166" s="255" t="s">
        <v>8704</v>
      </c>
      <c r="B3166" s="262"/>
      <c r="C3166" s="262"/>
      <c r="D3166" s="262"/>
      <c r="E3166" s="262"/>
      <c r="F3166" s="262"/>
      <c r="G3166" s="262"/>
      <c r="H3166" s="262"/>
      <c r="I3166" s="280"/>
      <c r="J3166" s="262"/>
    </row>
    <row r="3167" spans="1:10" ht="13.8" x14ac:dyDescent="0.25">
      <c r="A3167" s="255" t="s">
        <v>8705</v>
      </c>
      <c r="B3167" s="256" t="s">
        <v>8706</v>
      </c>
      <c r="C3167" s="257" t="s">
        <v>5802</v>
      </c>
      <c r="D3167" s="256" t="s">
        <v>5803</v>
      </c>
      <c r="E3167" s="256" t="s">
        <v>5804</v>
      </c>
      <c r="F3167" s="258" t="s">
        <v>5805</v>
      </c>
      <c r="G3167" s="259" t="s">
        <v>5806</v>
      </c>
      <c r="H3167" s="257" t="s">
        <v>5807</v>
      </c>
      <c r="I3167" s="260" t="s">
        <v>5808</v>
      </c>
      <c r="J3167" s="257" t="s">
        <v>5809</v>
      </c>
    </row>
    <row r="3168" spans="1:10" ht="26.4" x14ac:dyDescent="0.25">
      <c r="A3168" s="255" t="s">
        <v>8707</v>
      </c>
      <c r="B3168" s="262" t="s">
        <v>5810</v>
      </c>
      <c r="C3168" s="263" t="s">
        <v>8708</v>
      </c>
      <c r="D3168" s="262" t="s">
        <v>5812</v>
      </c>
      <c r="E3168" s="262" t="s">
        <v>1234</v>
      </c>
      <c r="F3168" s="264">
        <v>20</v>
      </c>
      <c r="G3168" s="265" t="s">
        <v>5813</v>
      </c>
      <c r="H3168" s="266">
        <v>1</v>
      </c>
      <c r="I3168" s="267"/>
      <c r="J3168" s="268"/>
    </row>
    <row r="3169" spans="1:10" ht="26.4" x14ac:dyDescent="0.25">
      <c r="A3169" s="255" t="s">
        <v>8709</v>
      </c>
      <c r="B3169" s="269" t="s">
        <v>5814</v>
      </c>
      <c r="C3169" s="270" t="s">
        <v>6371</v>
      </c>
      <c r="D3169" s="269" t="s">
        <v>5812</v>
      </c>
      <c r="E3169" s="269" t="s">
        <v>5580</v>
      </c>
      <c r="F3169" s="271" t="s">
        <v>5822</v>
      </c>
      <c r="G3169" s="272" t="s">
        <v>5824</v>
      </c>
      <c r="H3169" s="273">
        <v>2.1730135135135133E-2</v>
      </c>
      <c r="I3169" s="274">
        <v>145.91</v>
      </c>
      <c r="J3169" s="275">
        <f>TRUNC(I3169*H3169,2)</f>
        <v>3.17</v>
      </c>
    </row>
    <row r="3170" spans="1:10" ht="26.4" x14ac:dyDescent="0.25">
      <c r="A3170" s="255" t="s">
        <v>8710</v>
      </c>
      <c r="B3170" s="269" t="s">
        <v>5814</v>
      </c>
      <c r="C3170" s="270" t="s">
        <v>5861</v>
      </c>
      <c r="D3170" s="269" t="s">
        <v>5812</v>
      </c>
      <c r="E3170" s="269" t="s">
        <v>5589</v>
      </c>
      <c r="F3170" s="271" t="s">
        <v>5817</v>
      </c>
      <c r="G3170" s="272" t="s">
        <v>33</v>
      </c>
      <c r="H3170" s="273">
        <v>0.3528</v>
      </c>
      <c r="I3170" s="274">
        <v>18.62</v>
      </c>
      <c r="J3170" s="275">
        <f>TRUNC(I3170*H3170,2)</f>
        <v>6.56</v>
      </c>
    </row>
    <row r="3171" spans="1:10" ht="26.4" x14ac:dyDescent="0.25">
      <c r="A3171" s="255" t="s">
        <v>8711</v>
      </c>
      <c r="B3171" s="269" t="s">
        <v>5814</v>
      </c>
      <c r="C3171" s="270" t="s">
        <v>5862</v>
      </c>
      <c r="D3171" s="269" t="s">
        <v>5812</v>
      </c>
      <c r="E3171" s="269" t="s">
        <v>5558</v>
      </c>
      <c r="F3171" s="271" t="s">
        <v>5817</v>
      </c>
      <c r="G3171" s="272" t="s">
        <v>33</v>
      </c>
      <c r="H3171" s="273">
        <v>0.4501</v>
      </c>
      <c r="I3171" s="274">
        <v>11.13</v>
      </c>
      <c r="J3171" s="275">
        <f>TRUNC(I3171*H3171,2)</f>
        <v>5</v>
      </c>
    </row>
    <row r="3172" spans="1:10" ht="26.4" x14ac:dyDescent="0.25">
      <c r="A3172" s="255" t="s">
        <v>8712</v>
      </c>
      <c r="B3172" s="269" t="s">
        <v>5814</v>
      </c>
      <c r="C3172" s="270" t="s">
        <v>5869</v>
      </c>
      <c r="D3172" s="269" t="s">
        <v>5812</v>
      </c>
      <c r="E3172" s="269" t="s">
        <v>5599</v>
      </c>
      <c r="F3172" s="271" t="s">
        <v>5822</v>
      </c>
      <c r="G3172" s="272" t="s">
        <v>5564</v>
      </c>
      <c r="H3172" s="273">
        <v>7.665</v>
      </c>
      <c r="I3172" s="274">
        <v>0.54</v>
      </c>
      <c r="J3172" s="275">
        <f>TRUNC(I3172*H3172,2)</f>
        <v>4.13</v>
      </c>
    </row>
    <row r="3173" spans="1:10" ht="13.8" x14ac:dyDescent="0.25">
      <c r="A3173" s="255" t="s">
        <v>8713</v>
      </c>
      <c r="B3173" s="276"/>
      <c r="C3173" s="276"/>
      <c r="D3173" s="276"/>
      <c r="E3173" s="276"/>
      <c r="F3173" s="276"/>
      <c r="G3173" s="276"/>
      <c r="H3173" s="277" t="s">
        <v>6038</v>
      </c>
      <c r="I3173" s="278">
        <v>0</v>
      </c>
      <c r="J3173" s="279">
        <f>SUM(J3168:J3172)</f>
        <v>18.86</v>
      </c>
    </row>
    <row r="3174" spans="1:10" ht="13.8" x14ac:dyDescent="0.25">
      <c r="A3174" s="255" t="s">
        <v>8714</v>
      </c>
      <c r="B3174" s="262"/>
      <c r="C3174" s="262"/>
      <c r="D3174" s="262"/>
      <c r="E3174" s="262"/>
      <c r="F3174" s="262"/>
      <c r="G3174" s="262"/>
      <c r="H3174" s="262"/>
      <c r="I3174" s="280"/>
      <c r="J3174" s="262"/>
    </row>
    <row r="3175" spans="1:10" ht="13.8" x14ac:dyDescent="0.25">
      <c r="A3175" s="255" t="s">
        <v>8715</v>
      </c>
      <c r="B3175" s="256" t="s">
        <v>8716</v>
      </c>
      <c r="C3175" s="257" t="s">
        <v>5802</v>
      </c>
      <c r="D3175" s="256" t="s">
        <v>5803</v>
      </c>
      <c r="E3175" s="256" t="s">
        <v>5804</v>
      </c>
      <c r="F3175" s="258" t="s">
        <v>5805</v>
      </c>
      <c r="G3175" s="259" t="s">
        <v>5806</v>
      </c>
      <c r="H3175" s="257" t="s">
        <v>5807</v>
      </c>
      <c r="I3175" s="260" t="s">
        <v>5808</v>
      </c>
      <c r="J3175" s="257" t="s">
        <v>5809</v>
      </c>
    </row>
    <row r="3176" spans="1:10" ht="26.4" x14ac:dyDescent="0.25">
      <c r="A3176" s="255" t="s">
        <v>8717</v>
      </c>
      <c r="B3176" s="262" t="s">
        <v>5810</v>
      </c>
      <c r="C3176" s="263" t="s">
        <v>8718</v>
      </c>
      <c r="D3176" s="262" t="s">
        <v>5812</v>
      </c>
      <c r="E3176" s="262" t="s">
        <v>1238</v>
      </c>
      <c r="F3176" s="264">
        <v>20</v>
      </c>
      <c r="G3176" s="265" t="s">
        <v>5813</v>
      </c>
      <c r="H3176" s="266">
        <v>1</v>
      </c>
      <c r="I3176" s="267"/>
      <c r="J3176" s="268"/>
    </row>
    <row r="3177" spans="1:10" ht="26.4" x14ac:dyDescent="0.25">
      <c r="A3177" s="255" t="s">
        <v>8719</v>
      </c>
      <c r="B3177" s="269" t="s">
        <v>5814</v>
      </c>
      <c r="C3177" s="270" t="s">
        <v>8720</v>
      </c>
      <c r="D3177" s="269" t="s">
        <v>5812</v>
      </c>
      <c r="E3177" s="269" t="s">
        <v>8721</v>
      </c>
      <c r="F3177" s="271" t="s">
        <v>5822</v>
      </c>
      <c r="G3177" s="272" t="s">
        <v>5564</v>
      </c>
      <c r="H3177" s="273">
        <v>0.1464</v>
      </c>
      <c r="I3177" s="274">
        <v>6.31</v>
      </c>
      <c r="J3177" s="275">
        <f>TRUNC(I3177*H3177,2)</f>
        <v>0.92</v>
      </c>
    </row>
    <row r="3178" spans="1:10" ht="26.4" x14ac:dyDescent="0.25">
      <c r="A3178" s="255" t="s">
        <v>8722</v>
      </c>
      <c r="B3178" s="269" t="s">
        <v>5814</v>
      </c>
      <c r="C3178" s="270" t="s">
        <v>8723</v>
      </c>
      <c r="D3178" s="269" t="s">
        <v>5812</v>
      </c>
      <c r="E3178" s="269" t="s">
        <v>8724</v>
      </c>
      <c r="F3178" s="271" t="s">
        <v>5817</v>
      </c>
      <c r="G3178" s="272" t="s">
        <v>33</v>
      </c>
      <c r="H3178" s="273">
        <v>0.58069999999999999</v>
      </c>
      <c r="I3178" s="274">
        <v>18.649999999999999</v>
      </c>
      <c r="J3178" s="275">
        <f>TRUNC(I3178*H3178,2)</f>
        <v>10.83</v>
      </c>
    </row>
    <row r="3179" spans="1:10" ht="26.4" x14ac:dyDescent="0.25">
      <c r="A3179" s="255" t="s">
        <v>8725</v>
      </c>
      <c r="B3179" s="269" t="s">
        <v>5814</v>
      </c>
      <c r="C3179" s="270" t="s">
        <v>8726</v>
      </c>
      <c r="D3179" s="269" t="s">
        <v>5812</v>
      </c>
      <c r="E3179" s="269" t="s">
        <v>8727</v>
      </c>
      <c r="F3179" s="271" t="s">
        <v>5822</v>
      </c>
      <c r="G3179" s="272" t="s">
        <v>5813</v>
      </c>
      <c r="H3179" s="273">
        <v>1.0229581967213113</v>
      </c>
      <c r="I3179" s="274">
        <v>37.9</v>
      </c>
      <c r="J3179" s="275">
        <f>TRUNC(I3179*H3179,2)</f>
        <v>38.770000000000003</v>
      </c>
    </row>
    <row r="3180" spans="1:10" ht="26.4" x14ac:dyDescent="0.25">
      <c r="A3180" s="255" t="s">
        <v>8728</v>
      </c>
      <c r="B3180" s="269" t="s">
        <v>5814</v>
      </c>
      <c r="C3180" s="270" t="s">
        <v>5862</v>
      </c>
      <c r="D3180" s="269" t="s">
        <v>5812</v>
      </c>
      <c r="E3180" s="269" t="s">
        <v>5558</v>
      </c>
      <c r="F3180" s="271" t="s">
        <v>5817</v>
      </c>
      <c r="G3180" s="272" t="s">
        <v>33</v>
      </c>
      <c r="H3180" s="273">
        <v>0.94940000000000002</v>
      </c>
      <c r="I3180" s="274">
        <v>11.13</v>
      </c>
      <c r="J3180" s="275">
        <f>TRUNC(I3180*H3180,2)</f>
        <v>10.56</v>
      </c>
    </row>
    <row r="3181" spans="1:10" ht="26.4" x14ac:dyDescent="0.25">
      <c r="A3181" s="255" t="s">
        <v>8729</v>
      </c>
      <c r="B3181" s="269" t="s">
        <v>5814</v>
      </c>
      <c r="C3181" s="270" t="s">
        <v>6974</v>
      </c>
      <c r="D3181" s="269" t="s">
        <v>5812</v>
      </c>
      <c r="E3181" s="269" t="s">
        <v>6975</v>
      </c>
      <c r="F3181" s="271" t="s">
        <v>5822</v>
      </c>
      <c r="G3181" s="272" t="s">
        <v>5564</v>
      </c>
      <c r="H3181" s="273">
        <v>7.5</v>
      </c>
      <c r="I3181" s="274">
        <v>1.1100000000000001</v>
      </c>
      <c r="J3181" s="275">
        <f>TRUNC(I3181*H3181,2)</f>
        <v>8.32</v>
      </c>
    </row>
    <row r="3182" spans="1:10" ht="13.8" x14ac:dyDescent="0.25">
      <c r="A3182" s="255" t="s">
        <v>8730</v>
      </c>
      <c r="B3182" s="276"/>
      <c r="C3182" s="276"/>
      <c r="D3182" s="276"/>
      <c r="E3182" s="276"/>
      <c r="F3182" s="276"/>
      <c r="G3182" s="276"/>
      <c r="H3182" s="277" t="s">
        <v>6038</v>
      </c>
      <c r="I3182" s="278">
        <v>0</v>
      </c>
      <c r="J3182" s="279">
        <f>SUM(J3176:J3181)</f>
        <v>69.400000000000006</v>
      </c>
    </row>
    <row r="3183" spans="1:10" ht="13.8" x14ac:dyDescent="0.25">
      <c r="A3183" s="255" t="s">
        <v>8731</v>
      </c>
      <c r="B3183" s="262"/>
      <c r="C3183" s="262"/>
      <c r="D3183" s="262"/>
      <c r="E3183" s="262"/>
      <c r="F3183" s="262"/>
      <c r="G3183" s="262"/>
      <c r="H3183" s="262"/>
      <c r="I3183" s="280"/>
      <c r="J3183" s="262"/>
    </row>
    <row r="3184" spans="1:10" ht="13.8" x14ac:dyDescent="0.25">
      <c r="A3184" s="255" t="s">
        <v>8732</v>
      </c>
      <c r="B3184" s="256" t="s">
        <v>8733</v>
      </c>
      <c r="C3184" s="257" t="s">
        <v>5802</v>
      </c>
      <c r="D3184" s="256" t="s">
        <v>5803</v>
      </c>
      <c r="E3184" s="256" t="s">
        <v>5804</v>
      </c>
      <c r="F3184" s="258" t="s">
        <v>5805</v>
      </c>
      <c r="G3184" s="259" t="s">
        <v>5806</v>
      </c>
      <c r="H3184" s="257" t="s">
        <v>5807</v>
      </c>
      <c r="I3184" s="260" t="s">
        <v>5808</v>
      </c>
      <c r="J3184" s="257" t="s">
        <v>5809</v>
      </c>
    </row>
    <row r="3185" spans="1:10" ht="52.8" x14ac:dyDescent="0.25">
      <c r="A3185" s="255" t="s">
        <v>8734</v>
      </c>
      <c r="B3185" s="262" t="s">
        <v>5810</v>
      </c>
      <c r="C3185" s="263" t="s">
        <v>8735</v>
      </c>
      <c r="D3185" s="262" t="s">
        <v>170</v>
      </c>
      <c r="E3185" s="262" t="s">
        <v>1240</v>
      </c>
      <c r="F3185" s="264" t="s">
        <v>8359</v>
      </c>
      <c r="G3185" s="265" t="s">
        <v>5813</v>
      </c>
      <c r="H3185" s="266">
        <v>1</v>
      </c>
      <c r="I3185" s="267"/>
      <c r="J3185" s="268"/>
    </row>
    <row r="3186" spans="1:10" ht="26.4" x14ac:dyDescent="0.25">
      <c r="A3186" s="255" t="s">
        <v>8736</v>
      </c>
      <c r="B3186" s="281" t="s">
        <v>6134</v>
      </c>
      <c r="C3186" s="282" t="s">
        <v>8737</v>
      </c>
      <c r="D3186" s="281" t="s">
        <v>170</v>
      </c>
      <c r="E3186" s="281" t="s">
        <v>8738</v>
      </c>
      <c r="F3186" s="283" t="s">
        <v>6140</v>
      </c>
      <c r="G3186" s="284" t="s">
        <v>127</v>
      </c>
      <c r="H3186" s="285">
        <v>0.69917812499999954</v>
      </c>
      <c r="I3186" s="286">
        <v>23.06</v>
      </c>
      <c r="J3186" s="287">
        <f>TRUNC(I3186*H3186,2)</f>
        <v>16.12</v>
      </c>
    </row>
    <row r="3187" spans="1:10" ht="26.4" x14ac:dyDescent="0.25">
      <c r="A3187" s="255" t="s">
        <v>8739</v>
      </c>
      <c r="B3187" s="281" t="s">
        <v>6134</v>
      </c>
      <c r="C3187" s="282" t="s">
        <v>6141</v>
      </c>
      <c r="D3187" s="281" t="s">
        <v>170</v>
      </c>
      <c r="E3187" s="281" t="s">
        <v>6142</v>
      </c>
      <c r="F3187" s="283" t="s">
        <v>6140</v>
      </c>
      <c r="G3187" s="284" t="s">
        <v>127</v>
      </c>
      <c r="H3187" s="285">
        <v>0.31380000000000002</v>
      </c>
      <c r="I3187" s="286">
        <v>15.84</v>
      </c>
      <c r="J3187" s="287">
        <f>TRUNC(I3187*H3187,2)</f>
        <v>4.97</v>
      </c>
    </row>
    <row r="3188" spans="1:10" ht="26.4" x14ac:dyDescent="0.25">
      <c r="A3188" s="255" t="s">
        <v>8740</v>
      </c>
      <c r="B3188" s="269" t="s">
        <v>5814</v>
      </c>
      <c r="C3188" s="270" t="s">
        <v>8741</v>
      </c>
      <c r="D3188" s="269" t="s">
        <v>170</v>
      </c>
      <c r="E3188" s="269" t="s">
        <v>8742</v>
      </c>
      <c r="F3188" s="271" t="s">
        <v>5822</v>
      </c>
      <c r="G3188" s="272" t="s">
        <v>5813</v>
      </c>
      <c r="H3188" s="273">
        <v>1.0798000000000001</v>
      </c>
      <c r="I3188" s="274">
        <v>20.86</v>
      </c>
      <c r="J3188" s="275">
        <f>TRUNC(I3188*H3188,2)</f>
        <v>22.52</v>
      </c>
    </row>
    <row r="3189" spans="1:10" ht="13.8" x14ac:dyDescent="0.25">
      <c r="A3189" s="255" t="s">
        <v>8743</v>
      </c>
      <c r="B3189" s="269" t="s">
        <v>5814</v>
      </c>
      <c r="C3189" s="270" t="s">
        <v>8744</v>
      </c>
      <c r="D3189" s="269" t="s">
        <v>170</v>
      </c>
      <c r="E3189" s="269" t="s">
        <v>8745</v>
      </c>
      <c r="F3189" s="271" t="s">
        <v>5822</v>
      </c>
      <c r="G3189" s="272" t="s">
        <v>795</v>
      </c>
      <c r="H3189" s="273">
        <v>6.85</v>
      </c>
      <c r="I3189" s="274">
        <v>0.62</v>
      </c>
      <c r="J3189" s="275">
        <f>TRUNC(I3189*H3189,2)</f>
        <v>4.24</v>
      </c>
    </row>
    <row r="3190" spans="1:10" ht="13.8" x14ac:dyDescent="0.25">
      <c r="A3190" s="255" t="s">
        <v>8746</v>
      </c>
      <c r="B3190" s="269" t="s">
        <v>5814</v>
      </c>
      <c r="C3190" s="270" t="s">
        <v>8747</v>
      </c>
      <c r="D3190" s="269" t="s">
        <v>170</v>
      </c>
      <c r="E3190" s="269" t="s">
        <v>8748</v>
      </c>
      <c r="F3190" s="271" t="s">
        <v>5822</v>
      </c>
      <c r="G3190" s="272" t="s">
        <v>795</v>
      </c>
      <c r="H3190" s="273">
        <v>0.222</v>
      </c>
      <c r="I3190" s="274">
        <v>3.67</v>
      </c>
      <c r="J3190" s="275">
        <f>TRUNC(I3190*H3190,2)</f>
        <v>0.81</v>
      </c>
    </row>
    <row r="3191" spans="1:10" ht="13.8" x14ac:dyDescent="0.25">
      <c r="A3191" s="255" t="s">
        <v>8749</v>
      </c>
      <c r="B3191" s="276"/>
      <c r="C3191" s="276"/>
      <c r="D3191" s="276"/>
      <c r="E3191" s="276"/>
      <c r="F3191" s="276"/>
      <c r="G3191" s="276"/>
      <c r="H3191" s="277" t="s">
        <v>6038</v>
      </c>
      <c r="I3191" s="278">
        <v>0</v>
      </c>
      <c r="J3191" s="279">
        <f>SUM(J3185:J3190)</f>
        <v>48.660000000000004</v>
      </c>
    </row>
    <row r="3192" spans="1:10" ht="13.8" x14ac:dyDescent="0.25">
      <c r="A3192" s="255" t="s">
        <v>8750</v>
      </c>
      <c r="B3192" s="262"/>
      <c r="C3192" s="262"/>
      <c r="D3192" s="262"/>
      <c r="E3192" s="262"/>
      <c r="F3192" s="262"/>
      <c r="G3192" s="262"/>
      <c r="H3192" s="262"/>
      <c r="I3192" s="280"/>
      <c r="J3192" s="262"/>
    </row>
    <row r="3193" spans="1:10" ht="13.8" x14ac:dyDescent="0.25">
      <c r="A3193" s="255" t="s">
        <v>8751</v>
      </c>
      <c r="B3193" s="256" t="s">
        <v>8752</v>
      </c>
      <c r="C3193" s="257" t="s">
        <v>5802</v>
      </c>
      <c r="D3193" s="256" t="s">
        <v>5803</v>
      </c>
      <c r="E3193" s="256" t="s">
        <v>5804</v>
      </c>
      <c r="F3193" s="258" t="s">
        <v>5805</v>
      </c>
      <c r="G3193" s="259" t="s">
        <v>5806</v>
      </c>
      <c r="H3193" s="257" t="s">
        <v>5807</v>
      </c>
      <c r="I3193" s="260" t="s">
        <v>5808</v>
      </c>
      <c r="J3193" s="257" t="s">
        <v>5809</v>
      </c>
    </row>
    <row r="3194" spans="1:10" ht="26.4" x14ac:dyDescent="0.25">
      <c r="A3194" s="255" t="s">
        <v>8753</v>
      </c>
      <c r="B3194" s="262" t="s">
        <v>5810</v>
      </c>
      <c r="C3194" s="263" t="s">
        <v>8754</v>
      </c>
      <c r="D3194" s="262" t="s">
        <v>5812</v>
      </c>
      <c r="E3194" s="262" t="s">
        <v>1244</v>
      </c>
      <c r="F3194" s="264">
        <v>21</v>
      </c>
      <c r="G3194" s="265" t="s">
        <v>5813</v>
      </c>
      <c r="H3194" s="266">
        <v>1</v>
      </c>
      <c r="I3194" s="267"/>
      <c r="J3194" s="268"/>
    </row>
    <row r="3195" spans="1:10" ht="26.4" x14ac:dyDescent="0.25">
      <c r="A3195" s="255" t="s">
        <v>8755</v>
      </c>
      <c r="B3195" s="269" t="s">
        <v>5814</v>
      </c>
      <c r="C3195" s="270" t="s">
        <v>5854</v>
      </c>
      <c r="D3195" s="269" t="s">
        <v>5812</v>
      </c>
      <c r="E3195" s="269" t="s">
        <v>5567</v>
      </c>
      <c r="F3195" s="271" t="s">
        <v>5817</v>
      </c>
      <c r="G3195" s="272" t="s">
        <v>33</v>
      </c>
      <c r="H3195" s="273">
        <v>0.16</v>
      </c>
      <c r="I3195" s="274">
        <v>12.28</v>
      </c>
      <c r="J3195" s="275">
        <f>TRUNC(I3195*H3195,2)</f>
        <v>1.96</v>
      </c>
    </row>
    <row r="3196" spans="1:10" ht="26.4" x14ac:dyDescent="0.25">
      <c r="A3196" s="255" t="s">
        <v>8756</v>
      </c>
      <c r="B3196" s="269" t="s">
        <v>5814</v>
      </c>
      <c r="C3196" s="270" t="s">
        <v>5857</v>
      </c>
      <c r="D3196" s="269" t="s">
        <v>5812</v>
      </c>
      <c r="E3196" s="269" t="s">
        <v>5751</v>
      </c>
      <c r="F3196" s="271" t="s">
        <v>5817</v>
      </c>
      <c r="G3196" s="272" t="s">
        <v>33</v>
      </c>
      <c r="H3196" s="273">
        <v>0.48512075471698152</v>
      </c>
      <c r="I3196" s="274">
        <v>18.62</v>
      </c>
      <c r="J3196" s="275">
        <f>TRUNC(I3196*H3196,2)</f>
        <v>9.0299999999999994</v>
      </c>
    </row>
    <row r="3197" spans="1:10" ht="26.4" x14ac:dyDescent="0.25">
      <c r="A3197" s="255" t="s">
        <v>8757</v>
      </c>
      <c r="B3197" s="269" t="s">
        <v>5814</v>
      </c>
      <c r="C3197" s="270" t="s">
        <v>8758</v>
      </c>
      <c r="D3197" s="269" t="s">
        <v>5812</v>
      </c>
      <c r="E3197" s="269" t="s">
        <v>8759</v>
      </c>
      <c r="F3197" s="271" t="s">
        <v>5822</v>
      </c>
      <c r="G3197" s="272" t="s">
        <v>5564</v>
      </c>
      <c r="H3197" s="273">
        <v>6</v>
      </c>
      <c r="I3197" s="274">
        <v>0.8</v>
      </c>
      <c r="J3197" s="275">
        <f>TRUNC(I3197*H3197,2)</f>
        <v>4.8</v>
      </c>
    </row>
    <row r="3198" spans="1:10" ht="13.8" x14ac:dyDescent="0.25">
      <c r="A3198" s="255" t="s">
        <v>8760</v>
      </c>
      <c r="B3198" s="276"/>
      <c r="C3198" s="276"/>
      <c r="D3198" s="276"/>
      <c r="E3198" s="276"/>
      <c r="F3198" s="276"/>
      <c r="G3198" s="276"/>
      <c r="H3198" s="277" t="s">
        <v>6038</v>
      </c>
      <c r="I3198" s="278">
        <v>0</v>
      </c>
      <c r="J3198" s="279">
        <f>SUM(J3194:J3197)</f>
        <v>15.79</v>
      </c>
    </row>
    <row r="3199" spans="1:10" ht="13.8" x14ac:dyDescent="0.25">
      <c r="A3199" s="255" t="s">
        <v>8761</v>
      </c>
      <c r="B3199" s="262"/>
      <c r="C3199" s="262"/>
      <c r="D3199" s="262"/>
      <c r="E3199" s="262"/>
      <c r="F3199" s="262"/>
      <c r="G3199" s="262"/>
      <c r="H3199" s="262"/>
      <c r="I3199" s="280"/>
      <c r="J3199" s="262"/>
    </row>
    <row r="3200" spans="1:10" ht="13.8" x14ac:dyDescent="0.25">
      <c r="A3200" s="255" t="s">
        <v>8762</v>
      </c>
      <c r="B3200" s="256" t="s">
        <v>8763</v>
      </c>
      <c r="C3200" s="257" t="s">
        <v>5802</v>
      </c>
      <c r="D3200" s="256" t="s">
        <v>5803</v>
      </c>
      <c r="E3200" s="256" t="s">
        <v>5804</v>
      </c>
      <c r="F3200" s="258" t="s">
        <v>5805</v>
      </c>
      <c r="G3200" s="259" t="s">
        <v>5806</v>
      </c>
      <c r="H3200" s="257" t="s">
        <v>5807</v>
      </c>
      <c r="I3200" s="260" t="s">
        <v>5808</v>
      </c>
      <c r="J3200" s="257" t="s">
        <v>5809</v>
      </c>
    </row>
    <row r="3201" spans="1:10" ht="26.4" x14ac:dyDescent="0.25">
      <c r="A3201" s="255" t="s">
        <v>8764</v>
      </c>
      <c r="B3201" s="262" t="s">
        <v>5810</v>
      </c>
      <c r="C3201" s="263" t="s">
        <v>8765</v>
      </c>
      <c r="D3201" s="262" t="s">
        <v>5812</v>
      </c>
      <c r="E3201" s="262" t="s">
        <v>1247</v>
      </c>
      <c r="F3201" s="264">
        <v>22</v>
      </c>
      <c r="G3201" s="265" t="s">
        <v>5587</v>
      </c>
      <c r="H3201" s="266">
        <v>1</v>
      </c>
      <c r="I3201" s="267"/>
      <c r="J3201" s="268"/>
    </row>
    <row r="3202" spans="1:10" ht="26.4" x14ac:dyDescent="0.25">
      <c r="A3202" s="255" t="s">
        <v>8766</v>
      </c>
      <c r="B3202" s="269" t="s">
        <v>5814</v>
      </c>
      <c r="C3202" s="270" t="s">
        <v>5861</v>
      </c>
      <c r="D3202" s="269" t="s">
        <v>5812</v>
      </c>
      <c r="E3202" s="269" t="s">
        <v>5589</v>
      </c>
      <c r="F3202" s="271" t="s">
        <v>5817</v>
      </c>
      <c r="G3202" s="272" t="s">
        <v>33</v>
      </c>
      <c r="H3202" s="273">
        <v>0.22935000000000039</v>
      </c>
      <c r="I3202" s="274">
        <v>18.62</v>
      </c>
      <c r="J3202" s="275">
        <f>TRUNC(I3202*H3202,2)</f>
        <v>4.2699999999999996</v>
      </c>
    </row>
    <row r="3203" spans="1:10" ht="26.4" x14ac:dyDescent="0.25">
      <c r="A3203" s="255" t="s">
        <v>8767</v>
      </c>
      <c r="B3203" s="269" t="s">
        <v>5814</v>
      </c>
      <c r="C3203" s="270" t="s">
        <v>5862</v>
      </c>
      <c r="D3203" s="269" t="s">
        <v>5812</v>
      </c>
      <c r="E3203" s="269" t="s">
        <v>5558</v>
      </c>
      <c r="F3203" s="271" t="s">
        <v>5817</v>
      </c>
      <c r="G3203" s="272" t="s">
        <v>33</v>
      </c>
      <c r="H3203" s="273">
        <v>0.21</v>
      </c>
      <c r="I3203" s="274">
        <v>11.13</v>
      </c>
      <c r="J3203" s="275">
        <f>TRUNC(I3203*H3203,2)</f>
        <v>2.33</v>
      </c>
    </row>
    <row r="3204" spans="1:10" ht="26.4" x14ac:dyDescent="0.25">
      <c r="A3204" s="255" t="s">
        <v>8768</v>
      </c>
      <c r="B3204" s="269" t="s">
        <v>5814</v>
      </c>
      <c r="C3204" s="270" t="s">
        <v>6371</v>
      </c>
      <c r="D3204" s="269" t="s">
        <v>5812</v>
      </c>
      <c r="E3204" s="269" t="s">
        <v>5580</v>
      </c>
      <c r="F3204" s="271" t="s">
        <v>5822</v>
      </c>
      <c r="G3204" s="272" t="s">
        <v>5824</v>
      </c>
      <c r="H3204" s="273">
        <v>2.3999999999999998E-3</v>
      </c>
      <c r="I3204" s="274">
        <v>145.91</v>
      </c>
      <c r="J3204" s="275">
        <f>TRUNC(I3204*H3204,2)</f>
        <v>0.35</v>
      </c>
    </row>
    <row r="3205" spans="1:10" ht="26.4" x14ac:dyDescent="0.25">
      <c r="A3205" s="255" t="s">
        <v>8769</v>
      </c>
      <c r="B3205" s="269" t="s">
        <v>5814</v>
      </c>
      <c r="C3205" s="270" t="s">
        <v>5869</v>
      </c>
      <c r="D3205" s="269" t="s">
        <v>5812</v>
      </c>
      <c r="E3205" s="269" t="s">
        <v>5599</v>
      </c>
      <c r="F3205" s="271" t="s">
        <v>5822</v>
      </c>
      <c r="G3205" s="272" t="s">
        <v>5564</v>
      </c>
      <c r="H3205" s="273">
        <v>1.113</v>
      </c>
      <c r="I3205" s="274">
        <v>0.54</v>
      </c>
      <c r="J3205" s="275">
        <f>TRUNC(I3205*H3205,2)</f>
        <v>0.6</v>
      </c>
    </row>
    <row r="3206" spans="1:10" ht="26.4" x14ac:dyDescent="0.25">
      <c r="A3206" s="255" t="s">
        <v>8770</v>
      </c>
      <c r="B3206" s="269" t="s">
        <v>5814</v>
      </c>
      <c r="C3206" s="270" t="s">
        <v>8771</v>
      </c>
      <c r="D3206" s="269" t="s">
        <v>5812</v>
      </c>
      <c r="E3206" s="269" t="s">
        <v>8772</v>
      </c>
      <c r="F3206" s="271" t="s">
        <v>5822</v>
      </c>
      <c r="G3206" s="272" t="s">
        <v>5564</v>
      </c>
      <c r="H3206" s="273">
        <v>8.0000000000000002E-3</v>
      </c>
      <c r="I3206" s="274">
        <v>36.46</v>
      </c>
      <c r="J3206" s="275">
        <f>TRUNC(I3206*H3206,2)</f>
        <v>0.28999999999999998</v>
      </c>
    </row>
    <row r="3207" spans="1:10" ht="13.8" x14ac:dyDescent="0.25">
      <c r="A3207" s="255" t="s">
        <v>8773</v>
      </c>
      <c r="B3207" s="276"/>
      <c r="C3207" s="276"/>
      <c r="D3207" s="276"/>
      <c r="E3207" s="276"/>
      <c r="F3207" s="276"/>
      <c r="G3207" s="276"/>
      <c r="H3207" s="277" t="s">
        <v>6038</v>
      </c>
      <c r="I3207" s="278">
        <v>0</v>
      </c>
      <c r="J3207" s="279">
        <f>SUM(J3201:J3206)</f>
        <v>7.839999999999999</v>
      </c>
    </row>
    <row r="3208" spans="1:10" ht="13.8" x14ac:dyDescent="0.25">
      <c r="A3208" s="255" t="s">
        <v>8774</v>
      </c>
      <c r="B3208" s="262"/>
      <c r="C3208" s="262"/>
      <c r="D3208" s="262"/>
      <c r="E3208" s="262"/>
      <c r="F3208" s="262"/>
      <c r="G3208" s="262"/>
      <c r="H3208" s="262"/>
      <c r="I3208" s="280"/>
      <c r="J3208" s="262"/>
    </row>
    <row r="3209" spans="1:10" ht="13.8" x14ac:dyDescent="0.25">
      <c r="A3209" s="255" t="s">
        <v>8775</v>
      </c>
      <c r="B3209" s="256" t="s">
        <v>8776</v>
      </c>
      <c r="C3209" s="257" t="s">
        <v>5802</v>
      </c>
      <c r="D3209" s="256" t="s">
        <v>5803</v>
      </c>
      <c r="E3209" s="256" t="s">
        <v>5804</v>
      </c>
      <c r="F3209" s="258" t="s">
        <v>5805</v>
      </c>
      <c r="G3209" s="259" t="s">
        <v>5806</v>
      </c>
      <c r="H3209" s="257" t="s">
        <v>5807</v>
      </c>
      <c r="I3209" s="260" t="s">
        <v>5808</v>
      </c>
      <c r="J3209" s="257" t="s">
        <v>5809</v>
      </c>
    </row>
    <row r="3210" spans="1:10" ht="26.4" x14ac:dyDescent="0.25">
      <c r="A3210" s="255" t="s">
        <v>8777</v>
      </c>
      <c r="B3210" s="262" t="s">
        <v>5810</v>
      </c>
      <c r="C3210" s="263" t="s">
        <v>8778</v>
      </c>
      <c r="D3210" s="262" t="s">
        <v>5812</v>
      </c>
      <c r="E3210" s="262" t="s">
        <v>1249</v>
      </c>
      <c r="F3210" s="264">
        <v>22</v>
      </c>
      <c r="G3210" s="265" t="s">
        <v>5813</v>
      </c>
      <c r="H3210" s="266">
        <v>1</v>
      </c>
      <c r="I3210" s="267"/>
      <c r="J3210" s="268"/>
    </row>
    <row r="3211" spans="1:10" ht="26.4" x14ac:dyDescent="0.25">
      <c r="A3211" s="255" t="s">
        <v>8779</v>
      </c>
      <c r="B3211" s="269" t="s">
        <v>5814</v>
      </c>
      <c r="C3211" s="270" t="s">
        <v>5856</v>
      </c>
      <c r="D3211" s="269" t="s">
        <v>5812</v>
      </c>
      <c r="E3211" s="269" t="s">
        <v>5590</v>
      </c>
      <c r="F3211" s="271" t="s">
        <v>5817</v>
      </c>
      <c r="G3211" s="272" t="s">
        <v>33</v>
      </c>
      <c r="H3211" s="273">
        <v>0.1109</v>
      </c>
      <c r="I3211" s="274">
        <v>13.36</v>
      </c>
      <c r="J3211" s="275">
        <f>TRUNC(I3211*H3211,2)</f>
        <v>1.48</v>
      </c>
    </row>
    <row r="3212" spans="1:10" ht="26.4" x14ac:dyDescent="0.25">
      <c r="A3212" s="255" t="s">
        <v>8780</v>
      </c>
      <c r="B3212" s="269" t="s">
        <v>5814</v>
      </c>
      <c r="C3212" s="270" t="s">
        <v>5861</v>
      </c>
      <c r="D3212" s="269" t="s">
        <v>5812</v>
      </c>
      <c r="E3212" s="269" t="s">
        <v>5589</v>
      </c>
      <c r="F3212" s="271" t="s">
        <v>5817</v>
      </c>
      <c r="G3212" s="272" t="s">
        <v>33</v>
      </c>
      <c r="H3212" s="273">
        <v>0.17219999999999999</v>
      </c>
      <c r="I3212" s="274">
        <v>18.62</v>
      </c>
      <c r="J3212" s="275">
        <f>TRUNC(I3212*H3212,2)</f>
        <v>3.2</v>
      </c>
    </row>
    <row r="3213" spans="1:10" ht="26.4" x14ac:dyDescent="0.25">
      <c r="A3213" s="255" t="s">
        <v>8781</v>
      </c>
      <c r="B3213" s="269" t="s">
        <v>5814</v>
      </c>
      <c r="C3213" s="270" t="s">
        <v>5862</v>
      </c>
      <c r="D3213" s="269" t="s">
        <v>5812</v>
      </c>
      <c r="E3213" s="269" t="s">
        <v>5558</v>
      </c>
      <c r="F3213" s="271" t="s">
        <v>5817</v>
      </c>
      <c r="G3213" s="272" t="s">
        <v>33</v>
      </c>
      <c r="H3213" s="273">
        <v>0.37359456410256286</v>
      </c>
      <c r="I3213" s="274">
        <v>11.13</v>
      </c>
      <c r="J3213" s="275">
        <f>TRUNC(I3213*H3213,2)</f>
        <v>4.1500000000000004</v>
      </c>
    </row>
    <row r="3214" spans="1:10" ht="26.4" x14ac:dyDescent="0.25">
      <c r="A3214" s="255" t="s">
        <v>8782</v>
      </c>
      <c r="B3214" s="269" t="s">
        <v>5814</v>
      </c>
      <c r="C3214" s="270" t="s">
        <v>6614</v>
      </c>
      <c r="D3214" s="269" t="s">
        <v>5812</v>
      </c>
      <c r="E3214" s="269" t="s">
        <v>5694</v>
      </c>
      <c r="F3214" s="271" t="s">
        <v>5822</v>
      </c>
      <c r="G3214" s="272" t="s">
        <v>5564</v>
      </c>
      <c r="H3214" s="273">
        <v>1</v>
      </c>
      <c r="I3214" s="274">
        <v>6.26</v>
      </c>
      <c r="J3214" s="275">
        <f>TRUNC(I3214*H3214,2)</f>
        <v>6.26</v>
      </c>
    </row>
    <row r="3215" spans="1:10" ht="26.4" x14ac:dyDescent="0.25">
      <c r="A3215" s="255" t="s">
        <v>8783</v>
      </c>
      <c r="B3215" s="269" t="s">
        <v>5814</v>
      </c>
      <c r="C3215" s="270" t="s">
        <v>5823</v>
      </c>
      <c r="D3215" s="269" t="s">
        <v>5812</v>
      </c>
      <c r="E3215" s="269" t="s">
        <v>5685</v>
      </c>
      <c r="F3215" s="271" t="s">
        <v>5822</v>
      </c>
      <c r="G3215" s="272" t="s">
        <v>5824</v>
      </c>
      <c r="H3215" s="273">
        <v>3.5000000000000003E-2</v>
      </c>
      <c r="I3215" s="274">
        <v>144.93</v>
      </c>
      <c r="J3215" s="275">
        <f>TRUNC(I3215*H3215,2)</f>
        <v>5.07</v>
      </c>
    </row>
    <row r="3216" spans="1:10" ht="26.4" x14ac:dyDescent="0.25">
      <c r="A3216" s="255" t="s">
        <v>8784</v>
      </c>
      <c r="B3216" s="269" t="s">
        <v>5814</v>
      </c>
      <c r="C3216" s="270" t="s">
        <v>5858</v>
      </c>
      <c r="D3216" s="269" t="s">
        <v>5812</v>
      </c>
      <c r="E3216" s="269" t="s">
        <v>5596</v>
      </c>
      <c r="F3216" s="271" t="s">
        <v>5822</v>
      </c>
      <c r="G3216" s="272" t="s">
        <v>5824</v>
      </c>
      <c r="H3216" s="273">
        <v>2.1999999999999999E-2</v>
      </c>
      <c r="I3216" s="274">
        <v>113.9</v>
      </c>
      <c r="J3216" s="275">
        <f>TRUNC(I3216*H3216,2)</f>
        <v>2.5</v>
      </c>
    </row>
    <row r="3217" spans="1:10" ht="26.4" x14ac:dyDescent="0.25">
      <c r="A3217" s="255" t="s">
        <v>8785</v>
      </c>
      <c r="B3217" s="269" t="s">
        <v>5814</v>
      </c>
      <c r="C3217" s="270" t="s">
        <v>5825</v>
      </c>
      <c r="D3217" s="269" t="s">
        <v>5812</v>
      </c>
      <c r="E3217" s="269" t="s">
        <v>5597</v>
      </c>
      <c r="F3217" s="271" t="s">
        <v>5822</v>
      </c>
      <c r="G3217" s="272" t="s">
        <v>5824</v>
      </c>
      <c r="H3217" s="273">
        <v>2.1999999999999999E-2</v>
      </c>
      <c r="I3217" s="274">
        <v>111.96</v>
      </c>
      <c r="J3217" s="275">
        <f>TRUNC(I3217*H3217,2)</f>
        <v>2.46</v>
      </c>
    </row>
    <row r="3218" spans="1:10" ht="26.4" x14ac:dyDescent="0.25">
      <c r="A3218" s="255" t="s">
        <v>8786</v>
      </c>
      <c r="B3218" s="269" t="s">
        <v>5814</v>
      </c>
      <c r="C3218" s="270" t="s">
        <v>5869</v>
      </c>
      <c r="D3218" s="269" t="s">
        <v>5812</v>
      </c>
      <c r="E3218" s="269" t="s">
        <v>5599</v>
      </c>
      <c r="F3218" s="271" t="s">
        <v>5822</v>
      </c>
      <c r="G3218" s="272" t="s">
        <v>5564</v>
      </c>
      <c r="H3218" s="273">
        <v>11</v>
      </c>
      <c r="I3218" s="274">
        <v>0.54</v>
      </c>
      <c r="J3218" s="275">
        <f>TRUNC(I3218*H3218,2)</f>
        <v>5.94</v>
      </c>
    </row>
    <row r="3219" spans="1:10" ht="13.8" x14ac:dyDescent="0.25">
      <c r="A3219" s="255" t="s">
        <v>8787</v>
      </c>
      <c r="B3219" s="276"/>
      <c r="C3219" s="276"/>
      <c r="D3219" s="276"/>
      <c r="E3219" s="276"/>
      <c r="F3219" s="276"/>
      <c r="G3219" s="276"/>
      <c r="H3219" s="277" t="s">
        <v>6038</v>
      </c>
      <c r="I3219" s="278">
        <v>0</v>
      </c>
      <c r="J3219" s="279">
        <f>SUM(J3210:J3218)</f>
        <v>31.060000000000002</v>
      </c>
    </row>
    <row r="3220" spans="1:10" ht="13.8" x14ac:dyDescent="0.25">
      <c r="A3220" s="255" t="s">
        <v>8788</v>
      </c>
      <c r="B3220" s="262"/>
      <c r="C3220" s="262"/>
      <c r="D3220" s="262"/>
      <c r="E3220" s="262"/>
      <c r="F3220" s="262"/>
      <c r="G3220" s="262"/>
      <c r="H3220" s="262"/>
      <c r="I3220" s="280"/>
      <c r="J3220" s="262"/>
    </row>
    <row r="3221" spans="1:10" ht="13.8" x14ac:dyDescent="0.25">
      <c r="A3221" s="255" t="s">
        <v>8789</v>
      </c>
      <c r="B3221" s="256" t="s">
        <v>8790</v>
      </c>
      <c r="C3221" s="257" t="s">
        <v>5802</v>
      </c>
      <c r="D3221" s="256" t="s">
        <v>5803</v>
      </c>
      <c r="E3221" s="256" t="s">
        <v>5804</v>
      </c>
      <c r="F3221" s="258" t="s">
        <v>5805</v>
      </c>
      <c r="G3221" s="259" t="s">
        <v>5806</v>
      </c>
      <c r="H3221" s="257" t="s">
        <v>5807</v>
      </c>
      <c r="I3221" s="260" t="s">
        <v>5808</v>
      </c>
      <c r="J3221" s="257" t="s">
        <v>5809</v>
      </c>
    </row>
    <row r="3222" spans="1:10" ht="26.4" x14ac:dyDescent="0.25">
      <c r="A3222" s="255" t="s">
        <v>8791</v>
      </c>
      <c r="B3222" s="262" t="s">
        <v>5810</v>
      </c>
      <c r="C3222" s="263" t="s">
        <v>8792</v>
      </c>
      <c r="D3222" s="262" t="s">
        <v>5812</v>
      </c>
      <c r="E3222" s="262" t="s">
        <v>1251</v>
      </c>
      <c r="F3222" s="264">
        <v>22</v>
      </c>
      <c r="G3222" s="265" t="s">
        <v>5813</v>
      </c>
      <c r="H3222" s="266">
        <v>1</v>
      </c>
      <c r="I3222" s="267"/>
      <c r="J3222" s="268"/>
    </row>
    <row r="3223" spans="1:10" ht="26.4" x14ac:dyDescent="0.25">
      <c r="A3223" s="255" t="s">
        <v>8793</v>
      </c>
      <c r="B3223" s="269" t="s">
        <v>5814</v>
      </c>
      <c r="C3223" s="270" t="s">
        <v>6371</v>
      </c>
      <c r="D3223" s="269" t="s">
        <v>5812</v>
      </c>
      <c r="E3223" s="269" t="s">
        <v>5580</v>
      </c>
      <c r="F3223" s="271" t="s">
        <v>5822</v>
      </c>
      <c r="G3223" s="272" t="s">
        <v>5824</v>
      </c>
      <c r="H3223" s="273">
        <v>2.4299999999999999E-2</v>
      </c>
      <c r="I3223" s="274">
        <v>145.91</v>
      </c>
      <c r="J3223" s="275">
        <f>TRUNC(I3223*H3223,2)</f>
        <v>3.54</v>
      </c>
    </row>
    <row r="3224" spans="1:10" ht="26.4" x14ac:dyDescent="0.25">
      <c r="A3224" s="255" t="s">
        <v>8794</v>
      </c>
      <c r="B3224" s="269" t="s">
        <v>5814</v>
      </c>
      <c r="C3224" s="270" t="s">
        <v>5861</v>
      </c>
      <c r="D3224" s="269" t="s">
        <v>5812</v>
      </c>
      <c r="E3224" s="269" t="s">
        <v>5589</v>
      </c>
      <c r="F3224" s="271" t="s">
        <v>5817</v>
      </c>
      <c r="G3224" s="272" t="s">
        <v>33</v>
      </c>
      <c r="H3224" s="273">
        <v>0.41792911764706536</v>
      </c>
      <c r="I3224" s="274">
        <v>18.62</v>
      </c>
      <c r="J3224" s="275">
        <f>TRUNC(I3224*H3224,2)</f>
        <v>7.78</v>
      </c>
    </row>
    <row r="3225" spans="1:10" ht="26.4" x14ac:dyDescent="0.25">
      <c r="A3225" s="255" t="s">
        <v>8795</v>
      </c>
      <c r="B3225" s="269" t="s">
        <v>5814</v>
      </c>
      <c r="C3225" s="270" t="s">
        <v>5862</v>
      </c>
      <c r="D3225" s="269" t="s">
        <v>5812</v>
      </c>
      <c r="E3225" s="269" t="s">
        <v>5558</v>
      </c>
      <c r="F3225" s="271" t="s">
        <v>5817</v>
      </c>
      <c r="G3225" s="272" t="s">
        <v>33</v>
      </c>
      <c r="H3225" s="273">
        <v>0.60909999999999997</v>
      </c>
      <c r="I3225" s="274">
        <v>11.13</v>
      </c>
      <c r="J3225" s="275">
        <f>TRUNC(I3225*H3225,2)</f>
        <v>6.77</v>
      </c>
    </row>
    <row r="3226" spans="1:10" ht="26.4" x14ac:dyDescent="0.25">
      <c r="A3226" s="255" t="s">
        <v>8796</v>
      </c>
      <c r="B3226" s="269" t="s">
        <v>5814</v>
      </c>
      <c r="C3226" s="270" t="s">
        <v>5869</v>
      </c>
      <c r="D3226" s="269" t="s">
        <v>5812</v>
      </c>
      <c r="E3226" s="269" t="s">
        <v>5599</v>
      </c>
      <c r="F3226" s="271" t="s">
        <v>5822</v>
      </c>
      <c r="G3226" s="272" t="s">
        <v>5564</v>
      </c>
      <c r="H3226" s="273">
        <v>17.72</v>
      </c>
      <c r="I3226" s="274">
        <v>0.54</v>
      </c>
      <c r="J3226" s="275">
        <f>TRUNC(I3226*H3226,2)</f>
        <v>9.56</v>
      </c>
    </row>
    <row r="3227" spans="1:10" ht="26.4" x14ac:dyDescent="0.25">
      <c r="A3227" s="255" t="s">
        <v>8797</v>
      </c>
      <c r="B3227" s="269" t="s">
        <v>5814</v>
      </c>
      <c r="C3227" s="270" t="s">
        <v>8798</v>
      </c>
      <c r="D3227" s="269" t="s">
        <v>5812</v>
      </c>
      <c r="E3227" s="269" t="s">
        <v>8799</v>
      </c>
      <c r="F3227" s="271" t="s">
        <v>5822</v>
      </c>
      <c r="G3227" s="272" t="s">
        <v>5813</v>
      </c>
      <c r="H3227" s="273">
        <v>1</v>
      </c>
      <c r="I3227" s="274">
        <v>43.16</v>
      </c>
      <c r="J3227" s="275">
        <f>TRUNC(I3227*H3227,2)</f>
        <v>43.16</v>
      </c>
    </row>
    <row r="3228" spans="1:10" ht="13.8" x14ac:dyDescent="0.25">
      <c r="A3228" s="255" t="s">
        <v>8800</v>
      </c>
      <c r="B3228" s="276"/>
      <c r="C3228" s="276"/>
      <c r="D3228" s="276"/>
      <c r="E3228" s="276"/>
      <c r="F3228" s="276"/>
      <c r="G3228" s="276"/>
      <c r="H3228" s="277" t="s">
        <v>6038</v>
      </c>
      <c r="I3228" s="278">
        <v>0</v>
      </c>
      <c r="J3228" s="279">
        <f>SUM(J3222:J3227)</f>
        <v>70.81</v>
      </c>
    </row>
    <row r="3229" spans="1:10" ht="13.8" x14ac:dyDescent="0.25">
      <c r="A3229" s="255" t="s">
        <v>8801</v>
      </c>
      <c r="B3229" s="262"/>
      <c r="C3229" s="262"/>
      <c r="D3229" s="262"/>
      <c r="E3229" s="262"/>
      <c r="F3229" s="262"/>
      <c r="G3229" s="262"/>
      <c r="H3229" s="262"/>
      <c r="I3229" s="280"/>
      <c r="J3229" s="262"/>
    </row>
    <row r="3230" spans="1:10" ht="13.8" x14ac:dyDescent="0.25">
      <c r="A3230" s="255" t="s">
        <v>8802</v>
      </c>
      <c r="B3230" s="256" t="s">
        <v>8803</v>
      </c>
      <c r="C3230" s="257" t="s">
        <v>5802</v>
      </c>
      <c r="D3230" s="256" t="s">
        <v>5803</v>
      </c>
      <c r="E3230" s="256" t="s">
        <v>5804</v>
      </c>
      <c r="F3230" s="258" t="s">
        <v>5805</v>
      </c>
      <c r="G3230" s="259" t="s">
        <v>5806</v>
      </c>
      <c r="H3230" s="257" t="s">
        <v>5807</v>
      </c>
      <c r="I3230" s="260" t="s">
        <v>5808</v>
      </c>
      <c r="J3230" s="257" t="s">
        <v>5809</v>
      </c>
    </row>
    <row r="3231" spans="1:10" ht="26.4" x14ac:dyDescent="0.25">
      <c r="A3231" s="255" t="s">
        <v>8804</v>
      </c>
      <c r="B3231" s="262" t="s">
        <v>5810</v>
      </c>
      <c r="C3231" s="263" t="s">
        <v>8805</v>
      </c>
      <c r="D3231" s="262" t="s">
        <v>5812</v>
      </c>
      <c r="E3231" s="262" t="s">
        <v>1253</v>
      </c>
      <c r="F3231" s="264">
        <v>22</v>
      </c>
      <c r="G3231" s="265" t="s">
        <v>5587</v>
      </c>
      <c r="H3231" s="266">
        <v>1</v>
      </c>
      <c r="I3231" s="267"/>
      <c r="J3231" s="268"/>
    </row>
    <row r="3232" spans="1:10" ht="26.4" x14ac:dyDescent="0.25">
      <c r="A3232" s="255" t="s">
        <v>8806</v>
      </c>
      <c r="B3232" s="269" t="s">
        <v>5814</v>
      </c>
      <c r="C3232" s="270" t="s">
        <v>8807</v>
      </c>
      <c r="D3232" s="269" t="s">
        <v>5812</v>
      </c>
      <c r="E3232" s="269" t="s">
        <v>8808</v>
      </c>
      <c r="F3232" s="271" t="s">
        <v>5822</v>
      </c>
      <c r="G3232" s="272" t="s">
        <v>5587</v>
      </c>
      <c r="H3232" s="273">
        <v>1</v>
      </c>
      <c r="I3232" s="274">
        <v>14.69</v>
      </c>
      <c r="J3232" s="275">
        <f>TRUNC(I3232*H3232,2)</f>
        <v>14.69</v>
      </c>
    </row>
    <row r="3233" spans="1:10" ht="13.8" x14ac:dyDescent="0.25">
      <c r="A3233" s="255" t="s">
        <v>8809</v>
      </c>
      <c r="B3233" s="276"/>
      <c r="C3233" s="276"/>
      <c r="D3233" s="276"/>
      <c r="E3233" s="276"/>
      <c r="F3233" s="276"/>
      <c r="G3233" s="276"/>
      <c r="H3233" s="277" t="s">
        <v>6038</v>
      </c>
      <c r="I3233" s="278">
        <v>0</v>
      </c>
      <c r="J3233" s="279">
        <f>SUM(J3231:J3232)</f>
        <v>14.69</v>
      </c>
    </row>
    <row r="3234" spans="1:10" ht="13.8" x14ac:dyDescent="0.25">
      <c r="A3234" s="255" t="s">
        <v>8810</v>
      </c>
      <c r="B3234" s="262"/>
      <c r="C3234" s="262"/>
      <c r="D3234" s="262"/>
      <c r="E3234" s="262"/>
      <c r="F3234" s="262"/>
      <c r="G3234" s="262"/>
      <c r="H3234" s="262"/>
      <c r="I3234" s="280"/>
      <c r="J3234" s="262"/>
    </row>
    <row r="3235" spans="1:10" ht="13.8" x14ac:dyDescent="0.25">
      <c r="A3235" s="255" t="s">
        <v>8811</v>
      </c>
      <c r="B3235" s="256" t="s">
        <v>8812</v>
      </c>
      <c r="C3235" s="257" t="s">
        <v>5802</v>
      </c>
      <c r="D3235" s="256" t="s">
        <v>5803</v>
      </c>
      <c r="E3235" s="256" t="s">
        <v>5804</v>
      </c>
      <c r="F3235" s="258" t="s">
        <v>5805</v>
      </c>
      <c r="G3235" s="259" t="s">
        <v>5806</v>
      </c>
      <c r="H3235" s="257" t="s">
        <v>5807</v>
      </c>
      <c r="I3235" s="260" t="s">
        <v>5808</v>
      </c>
      <c r="J3235" s="257" t="s">
        <v>5809</v>
      </c>
    </row>
    <row r="3236" spans="1:10" ht="26.4" x14ac:dyDescent="0.25">
      <c r="A3236" s="255" t="s">
        <v>8813</v>
      </c>
      <c r="B3236" s="262" t="s">
        <v>5810</v>
      </c>
      <c r="C3236" s="263" t="s">
        <v>8814</v>
      </c>
      <c r="D3236" s="262" t="s">
        <v>5812</v>
      </c>
      <c r="E3236" s="262" t="s">
        <v>1255</v>
      </c>
      <c r="F3236" s="264">
        <v>22</v>
      </c>
      <c r="G3236" s="265" t="s">
        <v>5813</v>
      </c>
      <c r="H3236" s="266">
        <v>1</v>
      </c>
      <c r="I3236" s="267"/>
      <c r="J3236" s="268"/>
    </row>
    <row r="3237" spans="1:10" ht="26.4" x14ac:dyDescent="0.25">
      <c r="A3237" s="255" t="s">
        <v>8815</v>
      </c>
      <c r="B3237" s="269" t="s">
        <v>5814</v>
      </c>
      <c r="C3237" s="270" t="s">
        <v>8816</v>
      </c>
      <c r="D3237" s="269" t="s">
        <v>5812</v>
      </c>
      <c r="E3237" s="269" t="s">
        <v>8817</v>
      </c>
      <c r="F3237" s="271" t="s">
        <v>5822</v>
      </c>
      <c r="G3237" s="272" t="s">
        <v>5813</v>
      </c>
      <c r="H3237" s="273">
        <v>1</v>
      </c>
      <c r="I3237" s="274">
        <v>29.5</v>
      </c>
      <c r="J3237" s="275">
        <f>TRUNC(I3237*H3237,2)</f>
        <v>29.5</v>
      </c>
    </row>
    <row r="3238" spans="1:10" ht="13.8" x14ac:dyDescent="0.25">
      <c r="A3238" s="255" t="s">
        <v>8818</v>
      </c>
      <c r="B3238" s="276"/>
      <c r="C3238" s="276"/>
      <c r="D3238" s="276"/>
      <c r="E3238" s="276"/>
      <c r="F3238" s="276"/>
      <c r="G3238" s="276"/>
      <c r="H3238" s="277" t="s">
        <v>6038</v>
      </c>
      <c r="I3238" s="278">
        <v>0</v>
      </c>
      <c r="J3238" s="279">
        <f>SUM(J3236:J3237)</f>
        <v>29.5</v>
      </c>
    </row>
    <row r="3239" spans="1:10" ht="13.8" x14ac:dyDescent="0.25">
      <c r="A3239" s="255" t="s">
        <v>8819</v>
      </c>
      <c r="B3239" s="262"/>
      <c r="C3239" s="262"/>
      <c r="D3239" s="262"/>
      <c r="E3239" s="262"/>
      <c r="F3239" s="262"/>
      <c r="G3239" s="262"/>
      <c r="H3239" s="262"/>
      <c r="I3239" s="280"/>
      <c r="J3239" s="262"/>
    </row>
    <row r="3240" spans="1:10" ht="13.8" x14ac:dyDescent="0.25">
      <c r="A3240" s="255" t="s">
        <v>8820</v>
      </c>
      <c r="B3240" s="256" t="s">
        <v>8821</v>
      </c>
      <c r="C3240" s="257" t="s">
        <v>5802</v>
      </c>
      <c r="D3240" s="256" t="s">
        <v>5803</v>
      </c>
      <c r="E3240" s="256" t="s">
        <v>5804</v>
      </c>
      <c r="F3240" s="258" t="s">
        <v>5805</v>
      </c>
      <c r="G3240" s="259" t="s">
        <v>5806</v>
      </c>
      <c r="H3240" s="257" t="s">
        <v>5807</v>
      </c>
      <c r="I3240" s="260" t="s">
        <v>5808</v>
      </c>
      <c r="J3240" s="257" t="s">
        <v>5809</v>
      </c>
    </row>
    <row r="3241" spans="1:10" ht="26.4" x14ac:dyDescent="0.25">
      <c r="A3241" s="255" t="s">
        <v>8822</v>
      </c>
      <c r="B3241" s="262" t="s">
        <v>5810</v>
      </c>
      <c r="C3241" s="263" t="s">
        <v>8823</v>
      </c>
      <c r="D3241" s="262" t="s">
        <v>5812</v>
      </c>
      <c r="E3241" s="262" t="s">
        <v>1259</v>
      </c>
      <c r="F3241" s="264">
        <v>23</v>
      </c>
      <c r="G3241" s="265" t="s">
        <v>5573</v>
      </c>
      <c r="H3241" s="266">
        <v>1</v>
      </c>
      <c r="I3241" s="267"/>
      <c r="J3241" s="268"/>
    </row>
    <row r="3242" spans="1:10" ht="26.4" x14ac:dyDescent="0.25">
      <c r="A3242" s="255" t="s">
        <v>8824</v>
      </c>
      <c r="B3242" s="269" t="s">
        <v>5814</v>
      </c>
      <c r="C3242" s="270" t="s">
        <v>5854</v>
      </c>
      <c r="D3242" s="269" t="s">
        <v>5812</v>
      </c>
      <c r="E3242" s="269" t="s">
        <v>5567</v>
      </c>
      <c r="F3242" s="271" t="s">
        <v>5817</v>
      </c>
      <c r="G3242" s="272" t="s">
        <v>33</v>
      </c>
      <c r="H3242" s="273">
        <v>0.35</v>
      </c>
      <c r="I3242" s="274">
        <v>12.28</v>
      </c>
      <c r="J3242" s="275">
        <f>TRUNC(I3242*H3242,2)</f>
        <v>4.29</v>
      </c>
    </row>
    <row r="3243" spans="1:10" ht="26.4" x14ac:dyDescent="0.25">
      <c r="A3243" s="255" t="s">
        <v>8825</v>
      </c>
      <c r="B3243" s="269" t="s">
        <v>5814</v>
      </c>
      <c r="C3243" s="270" t="s">
        <v>5855</v>
      </c>
      <c r="D3243" s="269" t="s">
        <v>5812</v>
      </c>
      <c r="E3243" s="269" t="s">
        <v>5568</v>
      </c>
      <c r="F3243" s="271" t="s">
        <v>5817</v>
      </c>
      <c r="G3243" s="272" t="s">
        <v>33</v>
      </c>
      <c r="H3243" s="273">
        <v>0.32702235772357879</v>
      </c>
      <c r="I3243" s="274">
        <v>18.62</v>
      </c>
      <c r="J3243" s="275">
        <f>TRUNC(I3243*H3243,2)</f>
        <v>6.08</v>
      </c>
    </row>
    <row r="3244" spans="1:10" ht="26.4" x14ac:dyDescent="0.25">
      <c r="A3244" s="255" t="s">
        <v>8826</v>
      </c>
      <c r="B3244" s="269" t="s">
        <v>5814</v>
      </c>
      <c r="C3244" s="270" t="s">
        <v>8827</v>
      </c>
      <c r="D3244" s="269" t="s">
        <v>5812</v>
      </c>
      <c r="E3244" s="269" t="s">
        <v>8828</v>
      </c>
      <c r="F3244" s="271" t="s">
        <v>5822</v>
      </c>
      <c r="G3244" s="272" t="s">
        <v>5573</v>
      </c>
      <c r="H3244" s="273">
        <v>1</v>
      </c>
      <c r="I3244" s="274">
        <v>77.22</v>
      </c>
      <c r="J3244" s="275">
        <f>TRUNC(I3244*H3244,2)</f>
        <v>77.22</v>
      </c>
    </row>
    <row r="3245" spans="1:10" ht="13.8" x14ac:dyDescent="0.25">
      <c r="A3245" s="255" t="s">
        <v>8829</v>
      </c>
      <c r="B3245" s="276"/>
      <c r="C3245" s="276"/>
      <c r="D3245" s="276"/>
      <c r="E3245" s="276"/>
      <c r="F3245" s="276"/>
      <c r="G3245" s="276"/>
      <c r="H3245" s="277" t="s">
        <v>6038</v>
      </c>
      <c r="I3245" s="278">
        <v>0</v>
      </c>
      <c r="J3245" s="279">
        <f>SUM(J3241:J3244)</f>
        <v>87.59</v>
      </c>
    </row>
    <row r="3246" spans="1:10" ht="13.8" x14ac:dyDescent="0.25">
      <c r="A3246" s="255" t="s">
        <v>8830</v>
      </c>
      <c r="B3246" s="262"/>
      <c r="C3246" s="262"/>
      <c r="D3246" s="262"/>
      <c r="E3246" s="262"/>
      <c r="F3246" s="262"/>
      <c r="G3246" s="262"/>
      <c r="H3246" s="262"/>
      <c r="I3246" s="280"/>
      <c r="J3246" s="262"/>
    </row>
    <row r="3247" spans="1:10" ht="13.8" x14ac:dyDescent="0.25">
      <c r="A3247" s="255" t="s">
        <v>8831</v>
      </c>
      <c r="B3247" s="256" t="s">
        <v>8832</v>
      </c>
      <c r="C3247" s="257" t="s">
        <v>5802</v>
      </c>
      <c r="D3247" s="256" t="s">
        <v>5803</v>
      </c>
      <c r="E3247" s="256" t="s">
        <v>5804</v>
      </c>
      <c r="F3247" s="258" t="s">
        <v>5805</v>
      </c>
      <c r="G3247" s="259" t="s">
        <v>5806</v>
      </c>
      <c r="H3247" s="257" t="s">
        <v>5807</v>
      </c>
      <c r="I3247" s="260" t="s">
        <v>5808</v>
      </c>
      <c r="J3247" s="257" t="s">
        <v>5809</v>
      </c>
    </row>
    <row r="3248" spans="1:10" ht="26.4" x14ac:dyDescent="0.25">
      <c r="A3248" s="255" t="s">
        <v>8833</v>
      </c>
      <c r="B3248" s="262" t="s">
        <v>5810</v>
      </c>
      <c r="C3248" s="263" t="s">
        <v>8834</v>
      </c>
      <c r="D3248" s="262" t="s">
        <v>5812</v>
      </c>
      <c r="E3248" s="262" t="s">
        <v>1261</v>
      </c>
      <c r="F3248" s="264">
        <v>23</v>
      </c>
      <c r="G3248" s="265" t="s">
        <v>5573</v>
      </c>
      <c r="H3248" s="266">
        <v>1</v>
      </c>
      <c r="I3248" s="267"/>
      <c r="J3248" s="268"/>
    </row>
    <row r="3249" spans="1:10" ht="26.4" x14ac:dyDescent="0.25">
      <c r="A3249" s="255" t="s">
        <v>8835</v>
      </c>
      <c r="B3249" s="269" t="s">
        <v>5814</v>
      </c>
      <c r="C3249" s="270" t="s">
        <v>5854</v>
      </c>
      <c r="D3249" s="269" t="s">
        <v>5812</v>
      </c>
      <c r="E3249" s="269" t="s">
        <v>5567</v>
      </c>
      <c r="F3249" s="271" t="s">
        <v>5817</v>
      </c>
      <c r="G3249" s="272" t="s">
        <v>33</v>
      </c>
      <c r="H3249" s="273">
        <v>0.35</v>
      </c>
      <c r="I3249" s="274">
        <v>12.28</v>
      </c>
      <c r="J3249" s="275">
        <f>TRUNC(I3249*H3249,2)</f>
        <v>4.29</v>
      </c>
    </row>
    <row r="3250" spans="1:10" ht="26.4" x14ac:dyDescent="0.25">
      <c r="A3250" s="255" t="s">
        <v>8836</v>
      </c>
      <c r="B3250" s="269" t="s">
        <v>5814</v>
      </c>
      <c r="C3250" s="270" t="s">
        <v>5855</v>
      </c>
      <c r="D3250" s="269" t="s">
        <v>5812</v>
      </c>
      <c r="E3250" s="269" t="s">
        <v>5568</v>
      </c>
      <c r="F3250" s="271" t="s">
        <v>5817</v>
      </c>
      <c r="G3250" s="272" t="s">
        <v>33</v>
      </c>
      <c r="H3250" s="273">
        <v>0.32702235772357879</v>
      </c>
      <c r="I3250" s="274">
        <v>18.62</v>
      </c>
      <c r="J3250" s="275">
        <f>TRUNC(I3250*H3250,2)</f>
        <v>6.08</v>
      </c>
    </row>
    <row r="3251" spans="1:10" ht="26.4" x14ac:dyDescent="0.25">
      <c r="A3251" s="255" t="s">
        <v>8837</v>
      </c>
      <c r="B3251" s="269" t="s">
        <v>5814</v>
      </c>
      <c r="C3251" s="270" t="s">
        <v>8838</v>
      </c>
      <c r="D3251" s="269" t="s">
        <v>5812</v>
      </c>
      <c r="E3251" s="269" t="s">
        <v>8839</v>
      </c>
      <c r="F3251" s="271" t="s">
        <v>5822</v>
      </c>
      <c r="G3251" s="272" t="s">
        <v>5573</v>
      </c>
      <c r="H3251" s="273">
        <v>1</v>
      </c>
      <c r="I3251" s="274">
        <v>113.11</v>
      </c>
      <c r="J3251" s="275">
        <f>TRUNC(I3251*H3251,2)</f>
        <v>113.11</v>
      </c>
    </row>
    <row r="3252" spans="1:10" ht="13.8" x14ac:dyDescent="0.25">
      <c r="A3252" s="255" t="s">
        <v>8840</v>
      </c>
      <c r="B3252" s="276"/>
      <c r="C3252" s="276"/>
      <c r="D3252" s="276"/>
      <c r="E3252" s="276"/>
      <c r="F3252" s="276"/>
      <c r="G3252" s="276"/>
      <c r="H3252" s="277" t="s">
        <v>6038</v>
      </c>
      <c r="I3252" s="278">
        <v>0</v>
      </c>
      <c r="J3252" s="279">
        <f>SUM(J3248:J3251)</f>
        <v>123.48</v>
      </c>
    </row>
    <row r="3253" spans="1:10" ht="13.8" x14ac:dyDescent="0.25">
      <c r="A3253" s="255" t="s">
        <v>8841</v>
      </c>
      <c r="B3253" s="262"/>
      <c r="C3253" s="262"/>
      <c r="D3253" s="262"/>
      <c r="E3253" s="262"/>
      <c r="F3253" s="262"/>
      <c r="G3253" s="262"/>
      <c r="H3253" s="262"/>
      <c r="I3253" s="280"/>
      <c r="J3253" s="262"/>
    </row>
    <row r="3254" spans="1:10" ht="13.8" x14ac:dyDescent="0.25">
      <c r="A3254" s="255" t="s">
        <v>8842</v>
      </c>
      <c r="B3254" s="256" t="s">
        <v>8843</v>
      </c>
      <c r="C3254" s="257" t="s">
        <v>5802</v>
      </c>
      <c r="D3254" s="256" t="s">
        <v>5803</v>
      </c>
      <c r="E3254" s="256" t="s">
        <v>5804</v>
      </c>
      <c r="F3254" s="258" t="s">
        <v>5805</v>
      </c>
      <c r="G3254" s="259" t="s">
        <v>5806</v>
      </c>
      <c r="H3254" s="257" t="s">
        <v>5807</v>
      </c>
      <c r="I3254" s="260" t="s">
        <v>5808</v>
      </c>
      <c r="J3254" s="257" t="s">
        <v>5809</v>
      </c>
    </row>
    <row r="3255" spans="1:10" ht="26.4" x14ac:dyDescent="0.25">
      <c r="A3255" s="255" t="s">
        <v>8844</v>
      </c>
      <c r="B3255" s="262" t="s">
        <v>5810</v>
      </c>
      <c r="C3255" s="263" t="s">
        <v>8845</v>
      </c>
      <c r="D3255" s="262" t="s">
        <v>5812</v>
      </c>
      <c r="E3255" s="262" t="s">
        <v>1266</v>
      </c>
      <c r="F3255" s="264">
        <v>26</v>
      </c>
      <c r="G3255" s="265" t="s">
        <v>5813</v>
      </c>
      <c r="H3255" s="266">
        <v>1</v>
      </c>
      <c r="I3255" s="267"/>
      <c r="J3255" s="268"/>
    </row>
    <row r="3256" spans="1:10" ht="26.4" x14ac:dyDescent="0.25">
      <c r="A3256" s="255" t="s">
        <v>8846</v>
      </c>
      <c r="B3256" s="269" t="s">
        <v>5814</v>
      </c>
      <c r="C3256" s="270" t="s">
        <v>5854</v>
      </c>
      <c r="D3256" s="269" t="s">
        <v>5812</v>
      </c>
      <c r="E3256" s="269" t="s">
        <v>5567</v>
      </c>
      <c r="F3256" s="271" t="s">
        <v>5817</v>
      </c>
      <c r="G3256" s="272" t="s">
        <v>33</v>
      </c>
      <c r="H3256" s="273">
        <v>0.2</v>
      </c>
      <c r="I3256" s="274">
        <v>12.28</v>
      </c>
      <c r="J3256" s="275">
        <f>TRUNC(I3256*H3256,2)</f>
        <v>2.4500000000000002</v>
      </c>
    </row>
    <row r="3257" spans="1:10" ht="26.4" x14ac:dyDescent="0.25">
      <c r="A3257" s="255" t="s">
        <v>8847</v>
      </c>
      <c r="B3257" s="269" t="s">
        <v>5814</v>
      </c>
      <c r="C3257" s="270" t="s">
        <v>5857</v>
      </c>
      <c r="D3257" s="269" t="s">
        <v>5812</v>
      </c>
      <c r="E3257" s="269" t="s">
        <v>5751</v>
      </c>
      <c r="F3257" s="271" t="s">
        <v>5817</v>
      </c>
      <c r="G3257" s="272" t="s">
        <v>33</v>
      </c>
      <c r="H3257" s="273">
        <v>0.28111764705882364</v>
      </c>
      <c r="I3257" s="274">
        <v>18.62</v>
      </c>
      <c r="J3257" s="275">
        <f>TRUNC(I3257*H3257,2)</f>
        <v>5.23</v>
      </c>
    </row>
    <row r="3258" spans="1:10" ht="26.4" x14ac:dyDescent="0.25">
      <c r="A3258" s="255" t="s">
        <v>8848</v>
      </c>
      <c r="B3258" s="269" t="s">
        <v>5814</v>
      </c>
      <c r="C3258" s="270" t="s">
        <v>6615</v>
      </c>
      <c r="D3258" s="269" t="s">
        <v>5812</v>
      </c>
      <c r="E3258" s="269" t="s">
        <v>5779</v>
      </c>
      <c r="F3258" s="271" t="s">
        <v>5822</v>
      </c>
      <c r="G3258" s="272" t="s">
        <v>5573</v>
      </c>
      <c r="H3258" s="273">
        <v>0.15</v>
      </c>
      <c r="I3258" s="274">
        <v>0.91</v>
      </c>
      <c r="J3258" s="275">
        <f>TRUNC(I3258*H3258,2)</f>
        <v>0.13</v>
      </c>
    </row>
    <row r="3259" spans="1:10" ht="26.4" x14ac:dyDescent="0.25">
      <c r="A3259" s="255" t="s">
        <v>8849</v>
      </c>
      <c r="B3259" s="269" t="s">
        <v>5814</v>
      </c>
      <c r="C3259" s="270" t="s">
        <v>6897</v>
      </c>
      <c r="D3259" s="269" t="s">
        <v>5812</v>
      </c>
      <c r="E3259" s="269" t="s">
        <v>6898</v>
      </c>
      <c r="F3259" s="271" t="s">
        <v>5822</v>
      </c>
      <c r="G3259" s="272" t="s">
        <v>5564</v>
      </c>
      <c r="H3259" s="273">
        <v>0.7</v>
      </c>
      <c r="I3259" s="274">
        <v>2.2799999999999998</v>
      </c>
      <c r="J3259" s="275">
        <f>TRUNC(I3259*H3259,2)</f>
        <v>1.59</v>
      </c>
    </row>
    <row r="3260" spans="1:10" ht="13.8" x14ac:dyDescent="0.25">
      <c r="A3260" s="255" t="s">
        <v>8850</v>
      </c>
      <c r="B3260" s="276"/>
      <c r="C3260" s="276"/>
      <c r="D3260" s="276"/>
      <c r="E3260" s="276"/>
      <c r="F3260" s="276"/>
      <c r="G3260" s="276"/>
      <c r="H3260" s="277" t="s">
        <v>6038</v>
      </c>
      <c r="I3260" s="278">
        <v>0</v>
      </c>
      <c r="J3260" s="279">
        <f>SUM(J3255:J3259)</f>
        <v>9.4</v>
      </c>
    </row>
    <row r="3261" spans="1:10" ht="13.8" x14ac:dyDescent="0.25">
      <c r="A3261" s="255" t="s">
        <v>8851</v>
      </c>
      <c r="B3261" s="262"/>
      <c r="C3261" s="262"/>
      <c r="D3261" s="262"/>
      <c r="E3261" s="262"/>
      <c r="F3261" s="262"/>
      <c r="G3261" s="262"/>
      <c r="H3261" s="262"/>
      <c r="I3261" s="280"/>
      <c r="J3261" s="262"/>
    </row>
    <row r="3262" spans="1:10" ht="13.8" x14ac:dyDescent="0.25">
      <c r="A3262" s="255" t="s">
        <v>8852</v>
      </c>
      <c r="B3262" s="256" t="s">
        <v>8853</v>
      </c>
      <c r="C3262" s="257" t="s">
        <v>5802</v>
      </c>
      <c r="D3262" s="256" t="s">
        <v>5803</v>
      </c>
      <c r="E3262" s="256" t="s">
        <v>5804</v>
      </c>
      <c r="F3262" s="258" t="s">
        <v>5805</v>
      </c>
      <c r="G3262" s="259" t="s">
        <v>5806</v>
      </c>
      <c r="H3262" s="257" t="s">
        <v>5807</v>
      </c>
      <c r="I3262" s="260" t="s">
        <v>5808</v>
      </c>
      <c r="J3262" s="257" t="s">
        <v>5809</v>
      </c>
    </row>
    <row r="3263" spans="1:10" ht="26.4" x14ac:dyDescent="0.25">
      <c r="A3263" s="255" t="s">
        <v>8854</v>
      </c>
      <c r="B3263" s="262" t="s">
        <v>5810</v>
      </c>
      <c r="C3263" s="263" t="s">
        <v>8855</v>
      </c>
      <c r="D3263" s="262" t="s">
        <v>5812</v>
      </c>
      <c r="E3263" s="262" t="s">
        <v>1268</v>
      </c>
      <c r="F3263" s="264">
        <v>26</v>
      </c>
      <c r="G3263" s="265" t="s">
        <v>5813</v>
      </c>
      <c r="H3263" s="266">
        <v>1</v>
      </c>
      <c r="I3263" s="267"/>
      <c r="J3263" s="268"/>
    </row>
    <row r="3264" spans="1:10" ht="26.4" x14ac:dyDescent="0.25">
      <c r="A3264" s="255" t="s">
        <v>8856</v>
      </c>
      <c r="B3264" s="269" t="s">
        <v>5814</v>
      </c>
      <c r="C3264" s="270" t="s">
        <v>6615</v>
      </c>
      <c r="D3264" s="269" t="s">
        <v>5812</v>
      </c>
      <c r="E3264" s="269" t="s">
        <v>5779</v>
      </c>
      <c r="F3264" s="271" t="s">
        <v>5822</v>
      </c>
      <c r="G3264" s="272" t="s">
        <v>5573</v>
      </c>
      <c r="H3264" s="273">
        <v>0.1</v>
      </c>
      <c r="I3264" s="274">
        <v>0.91</v>
      </c>
      <c r="J3264" s="275">
        <f>TRUNC(I3264*H3264,2)</f>
        <v>0.09</v>
      </c>
    </row>
    <row r="3265" spans="1:10" ht="26.4" x14ac:dyDescent="0.25">
      <c r="A3265" s="255" t="s">
        <v>8857</v>
      </c>
      <c r="B3265" s="269" t="s">
        <v>5814</v>
      </c>
      <c r="C3265" s="270" t="s">
        <v>5854</v>
      </c>
      <c r="D3265" s="269" t="s">
        <v>5812</v>
      </c>
      <c r="E3265" s="269" t="s">
        <v>5567</v>
      </c>
      <c r="F3265" s="271" t="s">
        <v>5817</v>
      </c>
      <c r="G3265" s="272" t="s">
        <v>33</v>
      </c>
      <c r="H3265" s="273">
        <v>8.2199999999999995E-2</v>
      </c>
      <c r="I3265" s="274">
        <v>12.28</v>
      </c>
      <c r="J3265" s="275">
        <f>TRUNC(I3265*H3265,2)</f>
        <v>1</v>
      </c>
    </row>
    <row r="3266" spans="1:10" ht="26.4" x14ac:dyDescent="0.25">
      <c r="A3266" s="255" t="s">
        <v>8858</v>
      </c>
      <c r="B3266" s="269" t="s">
        <v>5814</v>
      </c>
      <c r="C3266" s="270" t="s">
        <v>5857</v>
      </c>
      <c r="D3266" s="269" t="s">
        <v>5812</v>
      </c>
      <c r="E3266" s="269" t="s">
        <v>5751</v>
      </c>
      <c r="F3266" s="271" t="s">
        <v>5817</v>
      </c>
      <c r="G3266" s="272" t="s">
        <v>33</v>
      </c>
      <c r="H3266" s="273">
        <v>0.28052571428571393</v>
      </c>
      <c r="I3266" s="274">
        <v>18.62</v>
      </c>
      <c r="J3266" s="275">
        <f>TRUNC(I3266*H3266,2)</f>
        <v>5.22</v>
      </c>
    </row>
    <row r="3267" spans="1:10" ht="26.4" x14ac:dyDescent="0.25">
      <c r="A3267" s="255" t="s">
        <v>8859</v>
      </c>
      <c r="B3267" s="269" t="s">
        <v>5814</v>
      </c>
      <c r="C3267" s="270" t="s">
        <v>6619</v>
      </c>
      <c r="D3267" s="269" t="s">
        <v>5812</v>
      </c>
      <c r="E3267" s="269" t="s">
        <v>6620</v>
      </c>
      <c r="F3267" s="271" t="s">
        <v>5822</v>
      </c>
      <c r="G3267" s="272" t="s">
        <v>5690</v>
      </c>
      <c r="H3267" s="273">
        <v>0.16</v>
      </c>
      <c r="I3267" s="274">
        <v>22.46</v>
      </c>
      <c r="J3267" s="275">
        <f>TRUNC(I3267*H3267,2)</f>
        <v>3.59</v>
      </c>
    </row>
    <row r="3268" spans="1:10" ht="13.8" x14ac:dyDescent="0.25">
      <c r="A3268" s="255" t="s">
        <v>8860</v>
      </c>
      <c r="B3268" s="276"/>
      <c r="C3268" s="276"/>
      <c r="D3268" s="276"/>
      <c r="E3268" s="276"/>
      <c r="F3268" s="276"/>
      <c r="G3268" s="276"/>
      <c r="H3268" s="277" t="s">
        <v>6038</v>
      </c>
      <c r="I3268" s="278">
        <v>0</v>
      </c>
      <c r="J3268" s="279">
        <f>SUM(J3263:J3267)</f>
        <v>9.8999999999999986</v>
      </c>
    </row>
    <row r="3269" spans="1:10" ht="13.8" x14ac:dyDescent="0.25">
      <c r="A3269" s="255" t="s">
        <v>8861</v>
      </c>
      <c r="B3269" s="262"/>
      <c r="C3269" s="262"/>
      <c r="D3269" s="262"/>
      <c r="E3269" s="262"/>
      <c r="F3269" s="262"/>
      <c r="G3269" s="262"/>
      <c r="H3269" s="262"/>
      <c r="I3269" s="280"/>
      <c r="J3269" s="262"/>
    </row>
    <row r="3270" spans="1:10" ht="13.8" x14ac:dyDescent="0.25">
      <c r="A3270" s="255" t="s">
        <v>8862</v>
      </c>
      <c r="B3270" s="256" t="s">
        <v>8863</v>
      </c>
      <c r="C3270" s="257" t="s">
        <v>5802</v>
      </c>
      <c r="D3270" s="256" t="s">
        <v>5803</v>
      </c>
      <c r="E3270" s="256" t="s">
        <v>5804</v>
      </c>
      <c r="F3270" s="258" t="s">
        <v>5805</v>
      </c>
      <c r="G3270" s="259" t="s">
        <v>5806</v>
      </c>
      <c r="H3270" s="257" t="s">
        <v>5807</v>
      </c>
      <c r="I3270" s="260" t="s">
        <v>5808</v>
      </c>
      <c r="J3270" s="257" t="s">
        <v>5809</v>
      </c>
    </row>
    <row r="3271" spans="1:10" ht="26.4" x14ac:dyDescent="0.25">
      <c r="A3271" s="255" t="s">
        <v>8864</v>
      </c>
      <c r="B3271" s="262" t="s">
        <v>5810</v>
      </c>
      <c r="C3271" s="263" t="s">
        <v>8865</v>
      </c>
      <c r="D3271" s="262" t="s">
        <v>5812</v>
      </c>
      <c r="E3271" s="262" t="s">
        <v>1272</v>
      </c>
      <c r="F3271" s="264">
        <v>26</v>
      </c>
      <c r="G3271" s="265" t="s">
        <v>5813</v>
      </c>
      <c r="H3271" s="266">
        <v>1</v>
      </c>
      <c r="I3271" s="267"/>
      <c r="J3271" s="268"/>
    </row>
    <row r="3272" spans="1:10" ht="26.4" x14ac:dyDescent="0.25">
      <c r="A3272" s="255" t="s">
        <v>8866</v>
      </c>
      <c r="B3272" s="269" t="s">
        <v>5814</v>
      </c>
      <c r="C3272" s="270" t="s">
        <v>6615</v>
      </c>
      <c r="D3272" s="269" t="s">
        <v>5812</v>
      </c>
      <c r="E3272" s="269" t="s">
        <v>5779</v>
      </c>
      <c r="F3272" s="271" t="s">
        <v>5822</v>
      </c>
      <c r="G3272" s="272" t="s">
        <v>5573</v>
      </c>
      <c r="H3272" s="273">
        <v>0.1</v>
      </c>
      <c r="I3272" s="274">
        <v>0.91</v>
      </c>
      <c r="J3272" s="275">
        <f>TRUNC(I3272*H3272,2)</f>
        <v>0.09</v>
      </c>
    </row>
    <row r="3273" spans="1:10" ht="26.4" x14ac:dyDescent="0.25">
      <c r="A3273" s="255" t="s">
        <v>8867</v>
      </c>
      <c r="B3273" s="269" t="s">
        <v>5814</v>
      </c>
      <c r="C3273" s="270" t="s">
        <v>6897</v>
      </c>
      <c r="D3273" s="269" t="s">
        <v>5812</v>
      </c>
      <c r="E3273" s="269" t="s">
        <v>6898</v>
      </c>
      <c r="F3273" s="271" t="s">
        <v>5822</v>
      </c>
      <c r="G3273" s="272" t="s">
        <v>5564</v>
      </c>
      <c r="H3273" s="273">
        <v>0.45</v>
      </c>
      <c r="I3273" s="274">
        <v>2.2799999999999998</v>
      </c>
      <c r="J3273" s="275">
        <f>TRUNC(I3273*H3273,2)</f>
        <v>1.02</v>
      </c>
    </row>
    <row r="3274" spans="1:10" ht="26.4" x14ac:dyDescent="0.25">
      <c r="A3274" s="255" t="s">
        <v>8868</v>
      </c>
      <c r="B3274" s="269" t="s">
        <v>5814</v>
      </c>
      <c r="C3274" s="270" t="s">
        <v>5854</v>
      </c>
      <c r="D3274" s="269" t="s">
        <v>5812</v>
      </c>
      <c r="E3274" s="269" t="s">
        <v>5567</v>
      </c>
      <c r="F3274" s="271" t="s">
        <v>5817</v>
      </c>
      <c r="G3274" s="272" t="s">
        <v>33</v>
      </c>
      <c r="H3274" s="273">
        <v>0.14849999999999999</v>
      </c>
      <c r="I3274" s="274">
        <v>12.28</v>
      </c>
      <c r="J3274" s="275">
        <f>TRUNC(I3274*H3274,2)</f>
        <v>1.82</v>
      </c>
    </row>
    <row r="3275" spans="1:10" ht="26.4" x14ac:dyDescent="0.25">
      <c r="A3275" s="255" t="s">
        <v>8869</v>
      </c>
      <c r="B3275" s="269" t="s">
        <v>5814</v>
      </c>
      <c r="C3275" s="270" t="s">
        <v>5857</v>
      </c>
      <c r="D3275" s="269" t="s">
        <v>5812</v>
      </c>
      <c r="E3275" s="269" t="s">
        <v>5751</v>
      </c>
      <c r="F3275" s="271" t="s">
        <v>5817</v>
      </c>
      <c r="G3275" s="272" t="s">
        <v>33</v>
      </c>
      <c r="H3275" s="273">
        <v>0.1879679999999998</v>
      </c>
      <c r="I3275" s="274">
        <v>18.62</v>
      </c>
      <c r="J3275" s="275">
        <f>TRUNC(I3275*H3275,2)</f>
        <v>3.49</v>
      </c>
    </row>
    <row r="3276" spans="1:10" ht="13.8" x14ac:dyDescent="0.25">
      <c r="A3276" s="255" t="s">
        <v>8870</v>
      </c>
      <c r="B3276" s="276"/>
      <c r="C3276" s="276"/>
      <c r="D3276" s="276"/>
      <c r="E3276" s="276"/>
      <c r="F3276" s="276"/>
      <c r="G3276" s="276"/>
      <c r="H3276" s="277" t="s">
        <v>6038</v>
      </c>
      <c r="I3276" s="278">
        <v>0</v>
      </c>
      <c r="J3276" s="279">
        <f>SUM(J3271:J3275)</f>
        <v>6.42</v>
      </c>
    </row>
    <row r="3277" spans="1:10" ht="13.8" x14ac:dyDescent="0.25">
      <c r="A3277" s="255" t="s">
        <v>8871</v>
      </c>
      <c r="B3277" s="262"/>
      <c r="C3277" s="262"/>
      <c r="D3277" s="262"/>
      <c r="E3277" s="262"/>
      <c r="F3277" s="262"/>
      <c r="G3277" s="262"/>
      <c r="H3277" s="262"/>
      <c r="I3277" s="280"/>
      <c r="J3277" s="262"/>
    </row>
    <row r="3278" spans="1:10" ht="13.8" x14ac:dyDescent="0.25">
      <c r="A3278" s="255" t="s">
        <v>8872</v>
      </c>
      <c r="B3278" s="256" t="s">
        <v>8873</v>
      </c>
      <c r="C3278" s="257" t="s">
        <v>5802</v>
      </c>
      <c r="D3278" s="256" t="s">
        <v>5803</v>
      </c>
      <c r="E3278" s="256" t="s">
        <v>5804</v>
      </c>
      <c r="F3278" s="258" t="s">
        <v>5805</v>
      </c>
      <c r="G3278" s="259" t="s">
        <v>5806</v>
      </c>
      <c r="H3278" s="257" t="s">
        <v>5807</v>
      </c>
      <c r="I3278" s="260" t="s">
        <v>5808</v>
      </c>
      <c r="J3278" s="257" t="s">
        <v>5809</v>
      </c>
    </row>
    <row r="3279" spans="1:10" ht="26.4" x14ac:dyDescent="0.25">
      <c r="A3279" s="255" t="s">
        <v>8874</v>
      </c>
      <c r="B3279" s="262" t="s">
        <v>5810</v>
      </c>
      <c r="C3279" s="263" t="s">
        <v>8875</v>
      </c>
      <c r="D3279" s="262" t="s">
        <v>5812</v>
      </c>
      <c r="E3279" s="262" t="s">
        <v>1274</v>
      </c>
      <c r="F3279" s="264">
        <v>26</v>
      </c>
      <c r="G3279" s="265" t="s">
        <v>5813</v>
      </c>
      <c r="H3279" s="266">
        <v>1</v>
      </c>
      <c r="I3279" s="267"/>
      <c r="J3279" s="268"/>
    </row>
    <row r="3280" spans="1:10" ht="26.4" x14ac:dyDescent="0.25">
      <c r="A3280" s="255" t="s">
        <v>8876</v>
      </c>
      <c r="B3280" s="269" t="s">
        <v>5814</v>
      </c>
      <c r="C3280" s="270" t="s">
        <v>6615</v>
      </c>
      <c r="D3280" s="269" t="s">
        <v>5812</v>
      </c>
      <c r="E3280" s="269" t="s">
        <v>5779</v>
      </c>
      <c r="F3280" s="271" t="s">
        <v>5822</v>
      </c>
      <c r="G3280" s="272" t="s">
        <v>5573</v>
      </c>
      <c r="H3280" s="273">
        <v>0.1</v>
      </c>
      <c r="I3280" s="274">
        <v>0.91</v>
      </c>
      <c r="J3280" s="275">
        <f>TRUNC(I3280*H3280,2)</f>
        <v>0.09</v>
      </c>
    </row>
    <row r="3281" spans="1:10" ht="26.4" x14ac:dyDescent="0.25">
      <c r="A3281" s="255" t="s">
        <v>8877</v>
      </c>
      <c r="B3281" s="269" t="s">
        <v>5814</v>
      </c>
      <c r="C3281" s="270" t="s">
        <v>5854</v>
      </c>
      <c r="D3281" s="269" t="s">
        <v>5812</v>
      </c>
      <c r="E3281" s="269" t="s">
        <v>5567</v>
      </c>
      <c r="F3281" s="271" t="s">
        <v>5817</v>
      </c>
      <c r="G3281" s="272" t="s">
        <v>33</v>
      </c>
      <c r="H3281" s="273">
        <v>8.2199999999999995E-2</v>
      </c>
      <c r="I3281" s="274">
        <v>12.28</v>
      </c>
      <c r="J3281" s="275">
        <f>TRUNC(I3281*H3281,2)</f>
        <v>1</v>
      </c>
    </row>
    <row r="3282" spans="1:10" ht="26.4" x14ac:dyDescent="0.25">
      <c r="A3282" s="255" t="s">
        <v>8878</v>
      </c>
      <c r="B3282" s="269" t="s">
        <v>5814</v>
      </c>
      <c r="C3282" s="270" t="s">
        <v>5857</v>
      </c>
      <c r="D3282" s="269" t="s">
        <v>5812</v>
      </c>
      <c r="E3282" s="269" t="s">
        <v>5751</v>
      </c>
      <c r="F3282" s="271" t="s">
        <v>5817</v>
      </c>
      <c r="G3282" s="272" t="s">
        <v>33</v>
      </c>
      <c r="H3282" s="273">
        <v>0.18725925925925938</v>
      </c>
      <c r="I3282" s="274">
        <v>18.62</v>
      </c>
      <c r="J3282" s="275">
        <f>TRUNC(I3282*H3282,2)</f>
        <v>3.48</v>
      </c>
    </row>
    <row r="3283" spans="1:10" ht="26.4" x14ac:dyDescent="0.25">
      <c r="A3283" s="255" t="s">
        <v>8879</v>
      </c>
      <c r="B3283" s="269" t="s">
        <v>5814</v>
      </c>
      <c r="C3283" s="270" t="s">
        <v>6902</v>
      </c>
      <c r="D3283" s="269" t="s">
        <v>5812</v>
      </c>
      <c r="E3283" s="269" t="s">
        <v>6903</v>
      </c>
      <c r="F3283" s="271" t="s">
        <v>5822</v>
      </c>
      <c r="G3283" s="272" t="s">
        <v>5690</v>
      </c>
      <c r="H3283" s="273">
        <v>0.17</v>
      </c>
      <c r="I3283" s="274">
        <v>18.84</v>
      </c>
      <c r="J3283" s="275">
        <f>TRUNC(I3283*H3283,2)</f>
        <v>3.2</v>
      </c>
    </row>
    <row r="3284" spans="1:10" ht="13.8" x14ac:dyDescent="0.25">
      <c r="A3284" s="255" t="s">
        <v>8880</v>
      </c>
      <c r="B3284" s="276"/>
      <c r="C3284" s="276"/>
      <c r="D3284" s="276"/>
      <c r="E3284" s="276"/>
      <c r="F3284" s="276"/>
      <c r="G3284" s="276"/>
      <c r="H3284" s="277" t="s">
        <v>6038</v>
      </c>
      <c r="I3284" s="278">
        <v>0</v>
      </c>
      <c r="J3284" s="279">
        <f>SUM(J3279:J3283)</f>
        <v>7.7700000000000005</v>
      </c>
    </row>
    <row r="3285" spans="1:10" ht="13.8" x14ac:dyDescent="0.25">
      <c r="A3285" s="255" t="s">
        <v>8881</v>
      </c>
      <c r="B3285" s="262"/>
      <c r="C3285" s="262"/>
      <c r="D3285" s="262"/>
      <c r="E3285" s="262"/>
      <c r="F3285" s="262"/>
      <c r="G3285" s="262"/>
      <c r="H3285" s="262"/>
      <c r="I3285" s="280"/>
      <c r="J3285" s="262"/>
    </row>
    <row r="3286" spans="1:10" ht="13.8" x14ac:dyDescent="0.25">
      <c r="A3286" s="255" t="s">
        <v>8882</v>
      </c>
      <c r="B3286" s="256" t="s">
        <v>8883</v>
      </c>
      <c r="C3286" s="257" t="s">
        <v>5802</v>
      </c>
      <c r="D3286" s="256" t="s">
        <v>5803</v>
      </c>
      <c r="E3286" s="256" t="s">
        <v>5804</v>
      </c>
      <c r="F3286" s="258" t="s">
        <v>5805</v>
      </c>
      <c r="G3286" s="259" t="s">
        <v>5806</v>
      </c>
      <c r="H3286" s="257" t="s">
        <v>5807</v>
      </c>
      <c r="I3286" s="260" t="s">
        <v>5808</v>
      </c>
      <c r="J3286" s="257" t="s">
        <v>5809</v>
      </c>
    </row>
    <row r="3287" spans="1:10" ht="26.4" x14ac:dyDescent="0.25">
      <c r="A3287" s="255" t="s">
        <v>8884</v>
      </c>
      <c r="B3287" s="262" t="s">
        <v>5810</v>
      </c>
      <c r="C3287" s="263" t="s">
        <v>8885</v>
      </c>
      <c r="D3287" s="262" t="s">
        <v>5812</v>
      </c>
      <c r="E3287" s="262" t="s">
        <v>1283</v>
      </c>
      <c r="F3287" s="264">
        <v>26</v>
      </c>
      <c r="G3287" s="265" t="s">
        <v>5813</v>
      </c>
      <c r="H3287" s="266">
        <v>1</v>
      </c>
      <c r="I3287" s="267"/>
      <c r="J3287" s="268"/>
    </row>
    <row r="3288" spans="1:10" ht="26.4" x14ac:dyDescent="0.25">
      <c r="A3288" s="255" t="s">
        <v>8886</v>
      </c>
      <c r="B3288" s="269" t="s">
        <v>5814</v>
      </c>
      <c r="C3288" s="270" t="s">
        <v>5854</v>
      </c>
      <c r="D3288" s="269" t="s">
        <v>5812</v>
      </c>
      <c r="E3288" s="269" t="s">
        <v>5567</v>
      </c>
      <c r="F3288" s="271" t="s">
        <v>5817</v>
      </c>
      <c r="G3288" s="272" t="s">
        <v>33</v>
      </c>
      <c r="H3288" s="273">
        <v>7.0000000000000007E-2</v>
      </c>
      <c r="I3288" s="274">
        <v>12.28</v>
      </c>
      <c r="J3288" s="275">
        <f>TRUNC(I3288*H3288,2)</f>
        <v>0.85</v>
      </c>
    </row>
    <row r="3289" spans="1:10" ht="26.4" x14ac:dyDescent="0.25">
      <c r="A3289" s="255" t="s">
        <v>8887</v>
      </c>
      <c r="B3289" s="269" t="s">
        <v>5814</v>
      </c>
      <c r="C3289" s="270" t="s">
        <v>5857</v>
      </c>
      <c r="D3289" s="269" t="s">
        <v>5812</v>
      </c>
      <c r="E3289" s="269" t="s">
        <v>5751</v>
      </c>
      <c r="F3289" s="271" t="s">
        <v>5817</v>
      </c>
      <c r="G3289" s="272" t="s">
        <v>33</v>
      </c>
      <c r="H3289" s="273">
        <v>0.12194000000000023</v>
      </c>
      <c r="I3289" s="274">
        <v>18.62</v>
      </c>
      <c r="J3289" s="275">
        <f>TRUNC(I3289*H3289,2)</f>
        <v>2.27</v>
      </c>
    </row>
    <row r="3290" spans="1:10" ht="26.4" x14ac:dyDescent="0.25">
      <c r="A3290" s="255" t="s">
        <v>8888</v>
      </c>
      <c r="B3290" s="269" t="s">
        <v>5814</v>
      </c>
      <c r="C3290" s="270" t="s">
        <v>7020</v>
      </c>
      <c r="D3290" s="269" t="s">
        <v>5812</v>
      </c>
      <c r="E3290" s="269" t="s">
        <v>7021</v>
      </c>
      <c r="F3290" s="271" t="s">
        <v>5822</v>
      </c>
      <c r="G3290" s="272" t="s">
        <v>5690</v>
      </c>
      <c r="H3290" s="273">
        <v>0.03</v>
      </c>
      <c r="I3290" s="274">
        <v>21.52</v>
      </c>
      <c r="J3290" s="275">
        <f>TRUNC(I3290*H3290,2)</f>
        <v>0.64</v>
      </c>
    </row>
    <row r="3291" spans="1:10" ht="26.4" x14ac:dyDescent="0.25">
      <c r="A3291" s="255" t="s">
        <v>8889</v>
      </c>
      <c r="B3291" s="269" t="s">
        <v>5814</v>
      </c>
      <c r="C3291" s="270" t="s">
        <v>6648</v>
      </c>
      <c r="D3291" s="269" t="s">
        <v>5812</v>
      </c>
      <c r="E3291" s="269" t="s">
        <v>5642</v>
      </c>
      <c r="F3291" s="271" t="s">
        <v>5822</v>
      </c>
      <c r="G3291" s="272" t="s">
        <v>5573</v>
      </c>
      <c r="H3291" s="273">
        <v>0.25</v>
      </c>
      <c r="I3291" s="274">
        <v>2.3199999999999998</v>
      </c>
      <c r="J3291" s="275">
        <f>TRUNC(I3291*H3291,2)</f>
        <v>0.57999999999999996</v>
      </c>
    </row>
    <row r="3292" spans="1:10" ht="39.6" x14ac:dyDescent="0.25">
      <c r="A3292" s="255" t="s">
        <v>8890</v>
      </c>
      <c r="B3292" s="269" t="s">
        <v>5814</v>
      </c>
      <c r="C3292" s="270" t="s">
        <v>5872</v>
      </c>
      <c r="D3292" s="269" t="s">
        <v>5812</v>
      </c>
      <c r="E3292" s="269" t="s">
        <v>5759</v>
      </c>
      <c r="F3292" s="271" t="s">
        <v>5822</v>
      </c>
      <c r="G3292" s="272" t="s">
        <v>5573</v>
      </c>
      <c r="H3292" s="273">
        <v>5.3E-3</v>
      </c>
      <c r="I3292" s="274">
        <v>2.41</v>
      </c>
      <c r="J3292" s="275">
        <f>TRUNC(I3292*H3292,2)</f>
        <v>0.01</v>
      </c>
    </row>
    <row r="3293" spans="1:10" ht="26.4" x14ac:dyDescent="0.25">
      <c r="A3293" s="255" t="s">
        <v>8891</v>
      </c>
      <c r="B3293" s="269" t="s">
        <v>5814</v>
      </c>
      <c r="C3293" s="270" t="s">
        <v>8892</v>
      </c>
      <c r="D3293" s="269" t="s">
        <v>5812</v>
      </c>
      <c r="E3293" s="269" t="s">
        <v>8893</v>
      </c>
      <c r="F3293" s="271" t="s">
        <v>5822</v>
      </c>
      <c r="G3293" s="272" t="s">
        <v>5690</v>
      </c>
      <c r="H3293" s="273">
        <v>0.16</v>
      </c>
      <c r="I3293" s="274">
        <v>44.14</v>
      </c>
      <c r="J3293" s="275">
        <f>TRUNC(I3293*H3293,2)</f>
        <v>7.06</v>
      </c>
    </row>
    <row r="3294" spans="1:10" ht="13.8" x14ac:dyDescent="0.25">
      <c r="A3294" s="255" t="s">
        <v>8894</v>
      </c>
      <c r="B3294" s="276"/>
      <c r="C3294" s="276"/>
      <c r="D3294" s="276"/>
      <c r="E3294" s="276"/>
      <c r="F3294" s="276"/>
      <c r="G3294" s="276"/>
      <c r="H3294" s="277" t="s">
        <v>6038</v>
      </c>
      <c r="I3294" s="278">
        <v>0</v>
      </c>
      <c r="J3294" s="279">
        <f>SUM(J3287:J3293)</f>
        <v>11.41</v>
      </c>
    </row>
    <row r="3295" spans="1:10" ht="13.8" x14ac:dyDescent="0.25">
      <c r="A3295" s="255" t="s">
        <v>8895</v>
      </c>
      <c r="B3295" s="262"/>
      <c r="C3295" s="262"/>
      <c r="D3295" s="262"/>
      <c r="E3295" s="262"/>
      <c r="F3295" s="262"/>
      <c r="G3295" s="262"/>
      <c r="H3295" s="262"/>
      <c r="I3295" s="280"/>
      <c r="J3295" s="262"/>
    </row>
    <row r="3296" spans="1:10" ht="13.8" x14ac:dyDescent="0.25">
      <c r="A3296" s="255" t="s">
        <v>8896</v>
      </c>
      <c r="B3296" s="256" t="s">
        <v>8897</v>
      </c>
      <c r="C3296" s="257" t="s">
        <v>5802</v>
      </c>
      <c r="D3296" s="256" t="s">
        <v>5803</v>
      </c>
      <c r="E3296" s="256" t="s">
        <v>5804</v>
      </c>
      <c r="F3296" s="258" t="s">
        <v>5805</v>
      </c>
      <c r="G3296" s="259" t="s">
        <v>5806</v>
      </c>
      <c r="H3296" s="257" t="s">
        <v>5807</v>
      </c>
      <c r="I3296" s="260" t="s">
        <v>5808</v>
      </c>
      <c r="J3296" s="257" t="s">
        <v>5809</v>
      </c>
    </row>
    <row r="3297" spans="1:10" ht="26.4" x14ac:dyDescent="0.25">
      <c r="A3297" s="255" t="s">
        <v>8898</v>
      </c>
      <c r="B3297" s="262" t="s">
        <v>5810</v>
      </c>
      <c r="C3297" s="263" t="s">
        <v>8899</v>
      </c>
      <c r="D3297" s="262" t="s">
        <v>5812</v>
      </c>
      <c r="E3297" s="262" t="s">
        <v>1289</v>
      </c>
      <c r="F3297" s="264">
        <v>27</v>
      </c>
      <c r="G3297" s="265" t="s">
        <v>123</v>
      </c>
      <c r="H3297" s="266">
        <v>1</v>
      </c>
      <c r="I3297" s="267"/>
      <c r="J3297" s="268"/>
    </row>
    <row r="3298" spans="1:10" ht="26.4" x14ac:dyDescent="0.25">
      <c r="A3298" s="255" t="s">
        <v>8900</v>
      </c>
      <c r="B3298" s="269" t="s">
        <v>5814</v>
      </c>
      <c r="C3298" s="270" t="s">
        <v>5818</v>
      </c>
      <c r="D3298" s="269" t="s">
        <v>5812</v>
      </c>
      <c r="E3298" s="269" t="s">
        <v>5591</v>
      </c>
      <c r="F3298" s="271" t="s">
        <v>5817</v>
      </c>
      <c r="G3298" s="272" t="s">
        <v>33</v>
      </c>
      <c r="H3298" s="273">
        <v>0.34079999999999999</v>
      </c>
      <c r="I3298" s="274">
        <v>18.62</v>
      </c>
      <c r="J3298" s="275">
        <f>TRUNC(I3298*H3298,2)</f>
        <v>6.34</v>
      </c>
    </row>
    <row r="3299" spans="1:10" ht="26.4" x14ac:dyDescent="0.25">
      <c r="A3299" s="255" t="s">
        <v>8901</v>
      </c>
      <c r="B3299" s="269" t="s">
        <v>5814</v>
      </c>
      <c r="C3299" s="270" t="s">
        <v>5819</v>
      </c>
      <c r="D3299" s="269" t="s">
        <v>5812</v>
      </c>
      <c r="E3299" s="269" t="s">
        <v>5637</v>
      </c>
      <c r="F3299" s="271" t="s">
        <v>5817</v>
      </c>
      <c r="G3299" s="272" t="s">
        <v>33</v>
      </c>
      <c r="H3299" s="273">
        <v>0.1837</v>
      </c>
      <c r="I3299" s="274">
        <v>18.91</v>
      </c>
      <c r="J3299" s="275">
        <f>TRUNC(I3299*H3299,2)</f>
        <v>3.47</v>
      </c>
    </row>
    <row r="3300" spans="1:10" ht="26.4" x14ac:dyDescent="0.25">
      <c r="A3300" s="255" t="s">
        <v>8902</v>
      </c>
      <c r="B3300" s="269" t="s">
        <v>5814</v>
      </c>
      <c r="C3300" s="270" t="s">
        <v>7028</v>
      </c>
      <c r="D3300" s="269" t="s">
        <v>5812</v>
      </c>
      <c r="E3300" s="269" t="s">
        <v>5592</v>
      </c>
      <c r="F3300" s="271" t="s">
        <v>5822</v>
      </c>
      <c r="G3300" s="272" t="s">
        <v>5564</v>
      </c>
      <c r="H3300" s="273">
        <v>1.47E-2</v>
      </c>
      <c r="I3300" s="274">
        <v>17.79</v>
      </c>
      <c r="J3300" s="275">
        <f>TRUNC(I3300*H3300,2)</f>
        <v>0.26</v>
      </c>
    </row>
    <row r="3301" spans="1:10" ht="26.4" x14ac:dyDescent="0.25">
      <c r="A3301" s="255" t="s">
        <v>8903</v>
      </c>
      <c r="B3301" s="269" t="s">
        <v>5814</v>
      </c>
      <c r="C3301" s="270" t="s">
        <v>6368</v>
      </c>
      <c r="D3301" s="269" t="s">
        <v>5812</v>
      </c>
      <c r="E3301" s="269" t="s">
        <v>5563</v>
      </c>
      <c r="F3301" s="271" t="s">
        <v>5822</v>
      </c>
      <c r="G3301" s="272" t="s">
        <v>5564</v>
      </c>
      <c r="H3301" s="273">
        <v>0.1867</v>
      </c>
      <c r="I3301" s="274">
        <v>21.13</v>
      </c>
      <c r="J3301" s="275">
        <f>TRUNC(I3301*H3301,2)</f>
        <v>3.94</v>
      </c>
    </row>
    <row r="3302" spans="1:10" ht="26.4" x14ac:dyDescent="0.25">
      <c r="A3302" s="255" t="s">
        <v>8904</v>
      </c>
      <c r="B3302" s="269" t="s">
        <v>5814</v>
      </c>
      <c r="C3302" s="270" t="s">
        <v>5823</v>
      </c>
      <c r="D3302" s="269" t="s">
        <v>5812</v>
      </c>
      <c r="E3302" s="269" t="s">
        <v>5685</v>
      </c>
      <c r="F3302" s="271" t="s">
        <v>5822</v>
      </c>
      <c r="G3302" s="272" t="s">
        <v>5824</v>
      </c>
      <c r="H3302" s="273">
        <v>9.5299999999999996E-2</v>
      </c>
      <c r="I3302" s="274">
        <v>144.93</v>
      </c>
      <c r="J3302" s="275">
        <f>TRUNC(I3302*H3302,2)</f>
        <v>13.81</v>
      </c>
    </row>
    <row r="3303" spans="1:10" ht="26.4" x14ac:dyDescent="0.25">
      <c r="A3303" s="255" t="s">
        <v>8905</v>
      </c>
      <c r="B3303" s="269" t="s">
        <v>5814</v>
      </c>
      <c r="C3303" s="270" t="s">
        <v>5825</v>
      </c>
      <c r="D3303" s="269" t="s">
        <v>5812</v>
      </c>
      <c r="E3303" s="269" t="s">
        <v>5597</v>
      </c>
      <c r="F3303" s="271" t="s">
        <v>5822</v>
      </c>
      <c r="G3303" s="272" t="s">
        <v>5824</v>
      </c>
      <c r="H3303" s="273">
        <v>7.6899999999999996E-2</v>
      </c>
      <c r="I3303" s="274">
        <v>111.96</v>
      </c>
      <c r="J3303" s="275">
        <f>TRUNC(I3303*H3303,2)</f>
        <v>8.6</v>
      </c>
    </row>
    <row r="3304" spans="1:10" ht="26.4" x14ac:dyDescent="0.25">
      <c r="A3304" s="255" t="s">
        <v>8906</v>
      </c>
      <c r="B3304" s="269" t="s">
        <v>5814</v>
      </c>
      <c r="C3304" s="270" t="s">
        <v>6369</v>
      </c>
      <c r="D3304" s="269" t="s">
        <v>5812</v>
      </c>
      <c r="E3304" s="269" t="s">
        <v>5595</v>
      </c>
      <c r="F3304" s="271" t="s">
        <v>5822</v>
      </c>
      <c r="G3304" s="272" t="s">
        <v>5564</v>
      </c>
      <c r="H3304" s="273">
        <v>7.3333000000000004</v>
      </c>
      <c r="I3304" s="274">
        <v>6.69</v>
      </c>
      <c r="J3304" s="275">
        <f>TRUNC(I3304*H3304,2)</f>
        <v>49.05</v>
      </c>
    </row>
    <row r="3305" spans="1:10" ht="26.4" x14ac:dyDescent="0.25">
      <c r="A3305" s="255" t="s">
        <v>8907</v>
      </c>
      <c r="B3305" s="269" t="s">
        <v>5814</v>
      </c>
      <c r="C3305" s="270" t="s">
        <v>6370</v>
      </c>
      <c r="D3305" s="269" t="s">
        <v>5812</v>
      </c>
      <c r="E3305" s="269" t="s">
        <v>5593</v>
      </c>
      <c r="F3305" s="271" t="s">
        <v>5822</v>
      </c>
      <c r="G3305" s="272" t="s">
        <v>5564</v>
      </c>
      <c r="H3305" s="273">
        <v>2.9333</v>
      </c>
      <c r="I3305" s="274">
        <v>9.51</v>
      </c>
      <c r="J3305" s="275">
        <f>TRUNC(I3305*H3305,2)</f>
        <v>27.89</v>
      </c>
    </row>
    <row r="3306" spans="1:10" ht="26.4" x14ac:dyDescent="0.25">
      <c r="A3306" s="255" t="s">
        <v>8908</v>
      </c>
      <c r="B3306" s="269" t="s">
        <v>5814</v>
      </c>
      <c r="C3306" s="270" t="s">
        <v>6371</v>
      </c>
      <c r="D3306" s="269" t="s">
        <v>5812</v>
      </c>
      <c r="E3306" s="269" t="s">
        <v>5580</v>
      </c>
      <c r="F3306" s="271" t="s">
        <v>5822</v>
      </c>
      <c r="G3306" s="272" t="s">
        <v>5824</v>
      </c>
      <c r="H3306" s="273">
        <v>1.06E-2</v>
      </c>
      <c r="I3306" s="274">
        <v>145.91</v>
      </c>
      <c r="J3306" s="275">
        <f>TRUNC(I3306*H3306,2)</f>
        <v>1.54</v>
      </c>
    </row>
    <row r="3307" spans="1:10" ht="26.4" x14ac:dyDescent="0.25">
      <c r="A3307" s="255" t="s">
        <v>8909</v>
      </c>
      <c r="B3307" s="269" t="s">
        <v>5814</v>
      </c>
      <c r="C3307" s="270" t="s">
        <v>6443</v>
      </c>
      <c r="D3307" s="269" t="s">
        <v>5812</v>
      </c>
      <c r="E3307" s="269" t="s">
        <v>5598</v>
      </c>
      <c r="F3307" s="271" t="s">
        <v>5822</v>
      </c>
      <c r="G3307" s="272" t="s">
        <v>5564</v>
      </c>
      <c r="H3307" s="273">
        <v>1.272</v>
      </c>
      <c r="I3307" s="274">
        <v>0.82</v>
      </c>
      <c r="J3307" s="275">
        <f>TRUNC(I3307*H3307,2)</f>
        <v>1.04</v>
      </c>
    </row>
    <row r="3308" spans="1:10" ht="26.4" x14ac:dyDescent="0.25">
      <c r="A3308" s="255" t="s">
        <v>8910</v>
      </c>
      <c r="B3308" s="269" t="s">
        <v>5814</v>
      </c>
      <c r="C3308" s="270" t="s">
        <v>5847</v>
      </c>
      <c r="D3308" s="269" t="s">
        <v>5812</v>
      </c>
      <c r="E3308" s="269" t="s">
        <v>5603</v>
      </c>
      <c r="F3308" s="271" t="s">
        <v>5822</v>
      </c>
      <c r="G3308" s="272" t="s">
        <v>5587</v>
      </c>
      <c r="H3308" s="273">
        <v>0.75800000000000001</v>
      </c>
      <c r="I3308" s="274">
        <v>6.73</v>
      </c>
      <c r="J3308" s="275">
        <f>TRUNC(I3308*H3308,2)</f>
        <v>5.0999999999999996</v>
      </c>
    </row>
    <row r="3309" spans="1:10" ht="26.4" x14ac:dyDescent="0.25">
      <c r="A3309" s="255" t="s">
        <v>8911</v>
      </c>
      <c r="B3309" s="269" t="s">
        <v>5814</v>
      </c>
      <c r="C3309" s="270" t="s">
        <v>5854</v>
      </c>
      <c r="D3309" s="269" t="s">
        <v>5812</v>
      </c>
      <c r="E3309" s="269" t="s">
        <v>5567</v>
      </c>
      <c r="F3309" s="271" t="s">
        <v>5817</v>
      </c>
      <c r="G3309" s="272" t="s">
        <v>33</v>
      </c>
      <c r="H3309" s="273">
        <v>1.1353</v>
      </c>
      <c r="I3309" s="274">
        <v>12.28</v>
      </c>
      <c r="J3309" s="275">
        <f>TRUNC(I3309*H3309,2)</f>
        <v>13.94</v>
      </c>
    </row>
    <row r="3310" spans="1:10" ht="26.4" x14ac:dyDescent="0.25">
      <c r="A3310" s="255" t="s">
        <v>8912</v>
      </c>
      <c r="B3310" s="269" t="s">
        <v>5814</v>
      </c>
      <c r="C3310" s="270" t="s">
        <v>6372</v>
      </c>
      <c r="D3310" s="269" t="s">
        <v>5812</v>
      </c>
      <c r="E3310" s="269" t="s">
        <v>5559</v>
      </c>
      <c r="F3310" s="271" t="s">
        <v>5817</v>
      </c>
      <c r="G3310" s="272" t="s">
        <v>33</v>
      </c>
      <c r="H3310" s="273">
        <v>0.72</v>
      </c>
      <c r="I3310" s="274">
        <v>18.62</v>
      </c>
      <c r="J3310" s="275">
        <f>TRUNC(I3310*H3310,2)</f>
        <v>13.4</v>
      </c>
    </row>
    <row r="3311" spans="1:10" ht="26.4" x14ac:dyDescent="0.25">
      <c r="A3311" s="255" t="s">
        <v>8913</v>
      </c>
      <c r="B3311" s="269" t="s">
        <v>5814</v>
      </c>
      <c r="C3311" s="270" t="s">
        <v>5856</v>
      </c>
      <c r="D3311" s="269" t="s">
        <v>5812</v>
      </c>
      <c r="E3311" s="269" t="s">
        <v>5590</v>
      </c>
      <c r="F3311" s="271" t="s">
        <v>5817</v>
      </c>
      <c r="G3311" s="272" t="s">
        <v>33</v>
      </c>
      <c r="H3311" s="273">
        <v>5.0700000000000002E-2</v>
      </c>
      <c r="I3311" s="274">
        <v>13.36</v>
      </c>
      <c r="J3311" s="275">
        <f>TRUNC(I3311*H3311,2)</f>
        <v>0.67</v>
      </c>
    </row>
    <row r="3312" spans="1:10" ht="26.4" x14ac:dyDescent="0.25">
      <c r="A3312" s="255" t="s">
        <v>8914</v>
      </c>
      <c r="B3312" s="269" t="s">
        <v>5814</v>
      </c>
      <c r="C3312" s="270" t="s">
        <v>5857</v>
      </c>
      <c r="D3312" s="269" t="s">
        <v>5812</v>
      </c>
      <c r="E3312" s="269" t="s">
        <v>5751</v>
      </c>
      <c r="F3312" s="271" t="s">
        <v>5817</v>
      </c>
      <c r="G3312" s="272" t="s">
        <v>33</v>
      </c>
      <c r="H3312" s="273">
        <v>1.9300000000000001E-2</v>
      </c>
      <c r="I3312" s="274">
        <v>18.62</v>
      </c>
      <c r="J3312" s="275">
        <f>TRUNC(I3312*H3312,2)</f>
        <v>0.35</v>
      </c>
    </row>
    <row r="3313" spans="1:10" ht="26.4" x14ac:dyDescent="0.25">
      <c r="A3313" s="255" t="s">
        <v>8915</v>
      </c>
      <c r="B3313" s="269" t="s">
        <v>5814</v>
      </c>
      <c r="C3313" s="270" t="s">
        <v>5858</v>
      </c>
      <c r="D3313" s="269" t="s">
        <v>5812</v>
      </c>
      <c r="E3313" s="269" t="s">
        <v>5596</v>
      </c>
      <c r="F3313" s="271" t="s">
        <v>5822</v>
      </c>
      <c r="G3313" s="272" t="s">
        <v>5824</v>
      </c>
      <c r="H3313" s="273">
        <v>2.8199999999999999E-2</v>
      </c>
      <c r="I3313" s="274">
        <v>113.9</v>
      </c>
      <c r="J3313" s="275">
        <f>TRUNC(I3313*H3313,2)</f>
        <v>3.21</v>
      </c>
    </row>
    <row r="3314" spans="1:10" ht="26.4" x14ac:dyDescent="0.25">
      <c r="A3314" s="255" t="s">
        <v>8916</v>
      </c>
      <c r="B3314" s="269" t="s">
        <v>5814</v>
      </c>
      <c r="C3314" s="270" t="s">
        <v>7029</v>
      </c>
      <c r="D3314" s="269" t="s">
        <v>5812</v>
      </c>
      <c r="E3314" s="269" t="s">
        <v>7030</v>
      </c>
      <c r="F3314" s="271" t="s">
        <v>5822</v>
      </c>
      <c r="G3314" s="272" t="s">
        <v>5813</v>
      </c>
      <c r="H3314" s="273">
        <v>0.62129999999999996</v>
      </c>
      <c r="I3314" s="274">
        <v>2.5299999999999998</v>
      </c>
      <c r="J3314" s="275">
        <f>TRUNC(I3314*H3314,2)</f>
        <v>1.57</v>
      </c>
    </row>
    <row r="3315" spans="1:10" ht="26.4" x14ac:dyDescent="0.25">
      <c r="A3315" s="255" t="s">
        <v>8917</v>
      </c>
      <c r="B3315" s="269" t="s">
        <v>5814</v>
      </c>
      <c r="C3315" s="270" t="s">
        <v>5861</v>
      </c>
      <c r="D3315" s="269" t="s">
        <v>5812</v>
      </c>
      <c r="E3315" s="269" t="s">
        <v>5589</v>
      </c>
      <c r="F3315" s="271" t="s">
        <v>5817</v>
      </c>
      <c r="G3315" s="272" t="s">
        <v>33</v>
      </c>
      <c r="H3315" s="273">
        <v>0.9355</v>
      </c>
      <c r="I3315" s="274">
        <v>18.62</v>
      </c>
      <c r="J3315" s="275">
        <f>TRUNC(I3315*H3315,2)</f>
        <v>17.41</v>
      </c>
    </row>
    <row r="3316" spans="1:10" ht="26.4" x14ac:dyDescent="0.25">
      <c r="A3316" s="255" t="s">
        <v>8918</v>
      </c>
      <c r="B3316" s="269" t="s">
        <v>5814</v>
      </c>
      <c r="C3316" s="270" t="s">
        <v>5862</v>
      </c>
      <c r="D3316" s="269" t="s">
        <v>5812</v>
      </c>
      <c r="E3316" s="269" t="s">
        <v>5558</v>
      </c>
      <c r="F3316" s="271" t="s">
        <v>5817</v>
      </c>
      <c r="G3316" s="272" t="s">
        <v>33</v>
      </c>
      <c r="H3316" s="273">
        <v>4.1382000000000003</v>
      </c>
      <c r="I3316" s="274">
        <v>11.13</v>
      </c>
      <c r="J3316" s="275">
        <f>TRUNC(I3316*H3316,2)</f>
        <v>46.05</v>
      </c>
    </row>
    <row r="3317" spans="1:10" ht="26.4" x14ac:dyDescent="0.25">
      <c r="A3317" s="255" t="s">
        <v>8919</v>
      </c>
      <c r="B3317" s="269" t="s">
        <v>5814</v>
      </c>
      <c r="C3317" s="270" t="s">
        <v>5869</v>
      </c>
      <c r="D3317" s="269" t="s">
        <v>5812</v>
      </c>
      <c r="E3317" s="269" t="s">
        <v>5599</v>
      </c>
      <c r="F3317" s="271" t="s">
        <v>5822</v>
      </c>
      <c r="G3317" s="272" t="s">
        <v>5564</v>
      </c>
      <c r="H3317" s="273">
        <v>36.663899999999998</v>
      </c>
      <c r="I3317" s="274">
        <v>0.54</v>
      </c>
      <c r="J3317" s="275">
        <f>TRUNC(I3317*H3317,2)</f>
        <v>19.79</v>
      </c>
    </row>
    <row r="3318" spans="1:10" ht="26.4" x14ac:dyDescent="0.25">
      <c r="A3318" s="255" t="s">
        <v>8920</v>
      </c>
      <c r="B3318" s="269" t="s">
        <v>5814</v>
      </c>
      <c r="C3318" s="270" t="s">
        <v>5889</v>
      </c>
      <c r="D3318" s="269" t="s">
        <v>5812</v>
      </c>
      <c r="E3318" s="269" t="s">
        <v>5601</v>
      </c>
      <c r="F3318" s="271" t="s">
        <v>5822</v>
      </c>
      <c r="G3318" s="272" t="s">
        <v>5587</v>
      </c>
      <c r="H3318" s="273">
        <v>1.0698000000000001</v>
      </c>
      <c r="I3318" s="274">
        <v>12.24</v>
      </c>
      <c r="J3318" s="275">
        <f>TRUNC(I3318*H3318,2)</f>
        <v>13.09</v>
      </c>
    </row>
    <row r="3319" spans="1:10" ht="26.4" x14ac:dyDescent="0.25">
      <c r="A3319" s="255" t="s">
        <v>8921</v>
      </c>
      <c r="B3319" s="269" t="s">
        <v>5814</v>
      </c>
      <c r="C3319" s="270" t="s">
        <v>8922</v>
      </c>
      <c r="D3319" s="269" t="s">
        <v>5812</v>
      </c>
      <c r="E3319" s="269" t="s">
        <v>8923</v>
      </c>
      <c r="F3319" s="271" t="s">
        <v>5822</v>
      </c>
      <c r="G3319" s="272" t="s">
        <v>5573</v>
      </c>
      <c r="H3319" s="273">
        <v>21.868180051150883</v>
      </c>
      <c r="I3319" s="274">
        <v>2.12</v>
      </c>
      <c r="J3319" s="275">
        <f>TRUNC(I3319*H3319,2)</f>
        <v>46.36</v>
      </c>
    </row>
    <row r="3320" spans="1:10" ht="26.4" x14ac:dyDescent="0.25">
      <c r="A3320" s="255" t="s">
        <v>8924</v>
      </c>
      <c r="B3320" s="269" t="s">
        <v>5814</v>
      </c>
      <c r="C3320" s="270" t="s">
        <v>5899</v>
      </c>
      <c r="D3320" s="269" t="s">
        <v>5812</v>
      </c>
      <c r="E3320" s="269" t="s">
        <v>5602</v>
      </c>
      <c r="F3320" s="271" t="s">
        <v>5822</v>
      </c>
      <c r="G3320" s="272" t="s">
        <v>5564</v>
      </c>
      <c r="H3320" s="273">
        <v>8.0500000000000002E-2</v>
      </c>
      <c r="I3320" s="274">
        <v>21.04</v>
      </c>
      <c r="J3320" s="275">
        <f>TRUNC(I3320*H3320,2)</f>
        <v>1.69</v>
      </c>
    </row>
    <row r="3321" spans="1:10" ht="26.4" x14ac:dyDescent="0.25">
      <c r="A3321" s="255" t="s">
        <v>8925</v>
      </c>
      <c r="B3321" s="269" t="s">
        <v>5814</v>
      </c>
      <c r="C3321" s="270" t="s">
        <v>8926</v>
      </c>
      <c r="D3321" s="269" t="s">
        <v>5812</v>
      </c>
      <c r="E3321" s="269" t="s">
        <v>8927</v>
      </c>
      <c r="F3321" s="271" t="s">
        <v>5822</v>
      </c>
      <c r="G3321" s="272" t="s">
        <v>5690</v>
      </c>
      <c r="H3321" s="273">
        <v>7.1300000000000002E-2</v>
      </c>
      <c r="I3321" s="274">
        <v>21.11</v>
      </c>
      <c r="J3321" s="275">
        <f>TRUNC(I3321*H3321,2)</f>
        <v>1.5</v>
      </c>
    </row>
    <row r="3322" spans="1:10" ht="13.8" x14ac:dyDescent="0.25">
      <c r="A3322" s="255" t="s">
        <v>8928</v>
      </c>
      <c r="B3322" s="276"/>
      <c r="C3322" s="276"/>
      <c r="D3322" s="276"/>
      <c r="E3322" s="276"/>
      <c r="F3322" s="276"/>
      <c r="G3322" s="276"/>
      <c r="H3322" s="277" t="s">
        <v>6038</v>
      </c>
      <c r="I3322" s="278">
        <v>0</v>
      </c>
      <c r="J3322" s="279">
        <f>SUM(J3297:J3321)</f>
        <v>300.07</v>
      </c>
    </row>
    <row r="3323" spans="1:10" ht="13.8" x14ac:dyDescent="0.25">
      <c r="A3323" s="255" t="s">
        <v>8929</v>
      </c>
      <c r="B3323" s="262"/>
      <c r="C3323" s="262"/>
      <c r="D3323" s="262"/>
      <c r="E3323" s="262"/>
      <c r="F3323" s="262"/>
      <c r="G3323" s="262"/>
      <c r="H3323" s="262"/>
      <c r="I3323" s="280"/>
      <c r="J3323" s="262"/>
    </row>
    <row r="3324" spans="1:10" ht="13.8" x14ac:dyDescent="0.25">
      <c r="A3324" s="255" t="s">
        <v>8930</v>
      </c>
      <c r="B3324" s="256" t="s">
        <v>8931</v>
      </c>
      <c r="C3324" s="257" t="s">
        <v>5802</v>
      </c>
      <c r="D3324" s="256" t="s">
        <v>5803</v>
      </c>
      <c r="E3324" s="256" t="s">
        <v>5804</v>
      </c>
      <c r="F3324" s="258" t="s">
        <v>5805</v>
      </c>
      <c r="G3324" s="259" t="s">
        <v>5806</v>
      </c>
      <c r="H3324" s="257" t="s">
        <v>5807</v>
      </c>
      <c r="I3324" s="260" t="s">
        <v>5808</v>
      </c>
      <c r="J3324" s="257" t="s">
        <v>5809</v>
      </c>
    </row>
    <row r="3325" spans="1:10" ht="26.4" x14ac:dyDescent="0.25">
      <c r="A3325" s="255" t="s">
        <v>8932</v>
      </c>
      <c r="B3325" s="262" t="s">
        <v>5810</v>
      </c>
      <c r="C3325" s="263" t="s">
        <v>8933</v>
      </c>
      <c r="D3325" s="262" t="s">
        <v>5812</v>
      </c>
      <c r="E3325" s="262" t="s">
        <v>1291</v>
      </c>
      <c r="F3325" s="264">
        <v>27</v>
      </c>
      <c r="G3325" s="265" t="s">
        <v>5813</v>
      </c>
      <c r="H3325" s="266">
        <v>1</v>
      </c>
      <c r="I3325" s="267"/>
      <c r="J3325" s="268"/>
    </row>
    <row r="3326" spans="1:10" ht="26.4" x14ac:dyDescent="0.25">
      <c r="A3326" s="255" t="s">
        <v>8934</v>
      </c>
      <c r="B3326" s="269" t="s">
        <v>5814</v>
      </c>
      <c r="C3326" s="270" t="s">
        <v>6371</v>
      </c>
      <c r="D3326" s="269" t="s">
        <v>5812</v>
      </c>
      <c r="E3326" s="269" t="s">
        <v>5580</v>
      </c>
      <c r="F3326" s="271" t="s">
        <v>5822</v>
      </c>
      <c r="G3326" s="272" t="s">
        <v>5824</v>
      </c>
      <c r="H3326" s="273">
        <v>1.04E-2</v>
      </c>
      <c r="I3326" s="274">
        <v>145.91</v>
      </c>
      <c r="J3326" s="275">
        <f>TRUNC(I3326*H3326,2)</f>
        <v>1.51</v>
      </c>
    </row>
    <row r="3327" spans="1:10" ht="26.4" x14ac:dyDescent="0.25">
      <c r="A3327" s="255" t="s">
        <v>8935</v>
      </c>
      <c r="B3327" s="269" t="s">
        <v>5814</v>
      </c>
      <c r="C3327" s="270" t="s">
        <v>8936</v>
      </c>
      <c r="D3327" s="269" t="s">
        <v>5812</v>
      </c>
      <c r="E3327" s="269" t="s">
        <v>8937</v>
      </c>
      <c r="F3327" s="271" t="s">
        <v>5822</v>
      </c>
      <c r="G3327" s="272" t="s">
        <v>5813</v>
      </c>
      <c r="H3327" s="273">
        <v>1.2</v>
      </c>
      <c r="I3327" s="274">
        <v>328.26</v>
      </c>
      <c r="J3327" s="275">
        <f>TRUNC(I3327*H3327,2)</f>
        <v>393.91</v>
      </c>
    </row>
    <row r="3328" spans="1:10" ht="26.4" x14ac:dyDescent="0.25">
      <c r="A3328" s="255" t="s">
        <v>8938</v>
      </c>
      <c r="B3328" s="269" t="s">
        <v>5814</v>
      </c>
      <c r="C3328" s="270" t="s">
        <v>5861</v>
      </c>
      <c r="D3328" s="269" t="s">
        <v>5812</v>
      </c>
      <c r="E3328" s="269" t="s">
        <v>5589</v>
      </c>
      <c r="F3328" s="271" t="s">
        <v>5817</v>
      </c>
      <c r="G3328" s="272" t="s">
        <v>33</v>
      </c>
      <c r="H3328" s="273">
        <v>1.4110200856123727</v>
      </c>
      <c r="I3328" s="274">
        <v>18.62</v>
      </c>
      <c r="J3328" s="275">
        <f>TRUNC(I3328*H3328,2)</f>
        <v>26.27</v>
      </c>
    </row>
    <row r="3329" spans="1:10" ht="26.4" x14ac:dyDescent="0.25">
      <c r="A3329" s="255" t="s">
        <v>8939</v>
      </c>
      <c r="B3329" s="269" t="s">
        <v>5814</v>
      </c>
      <c r="C3329" s="270" t="s">
        <v>5862</v>
      </c>
      <c r="D3329" s="269" t="s">
        <v>5812</v>
      </c>
      <c r="E3329" s="269" t="s">
        <v>5558</v>
      </c>
      <c r="F3329" s="271" t="s">
        <v>5817</v>
      </c>
      <c r="G3329" s="272" t="s">
        <v>33</v>
      </c>
      <c r="H3329" s="273">
        <v>1.2844</v>
      </c>
      <c r="I3329" s="274">
        <v>11.13</v>
      </c>
      <c r="J3329" s="275">
        <f>TRUNC(I3329*H3329,2)</f>
        <v>14.29</v>
      </c>
    </row>
    <row r="3330" spans="1:10" ht="26.4" x14ac:dyDescent="0.25">
      <c r="A3330" s="255" t="s">
        <v>8940</v>
      </c>
      <c r="B3330" s="269" t="s">
        <v>5814</v>
      </c>
      <c r="C3330" s="270" t="s">
        <v>5869</v>
      </c>
      <c r="D3330" s="269" t="s">
        <v>5812</v>
      </c>
      <c r="E3330" s="269" t="s">
        <v>5599</v>
      </c>
      <c r="F3330" s="271" t="s">
        <v>5822</v>
      </c>
      <c r="G3330" s="272" t="s">
        <v>5564</v>
      </c>
      <c r="H3330" s="273">
        <v>4.54</v>
      </c>
      <c r="I3330" s="274">
        <v>0.54</v>
      </c>
      <c r="J3330" s="275">
        <f>TRUNC(I3330*H3330,2)</f>
        <v>2.4500000000000002</v>
      </c>
    </row>
    <row r="3331" spans="1:10" ht="13.8" x14ac:dyDescent="0.25">
      <c r="A3331" s="255" t="s">
        <v>8941</v>
      </c>
      <c r="B3331" s="276"/>
      <c r="C3331" s="276"/>
      <c r="D3331" s="276"/>
      <c r="E3331" s="276"/>
      <c r="F3331" s="276"/>
      <c r="G3331" s="276"/>
      <c r="H3331" s="277" t="s">
        <v>6038</v>
      </c>
      <c r="I3331" s="278">
        <v>0</v>
      </c>
      <c r="J3331" s="279">
        <f>SUM(J3325:J3330)</f>
        <v>438.43</v>
      </c>
    </row>
    <row r="3332" spans="1:10" ht="13.8" x14ac:dyDescent="0.25">
      <c r="A3332" s="255" t="s">
        <v>8942</v>
      </c>
      <c r="B3332" s="262"/>
      <c r="C3332" s="262"/>
      <c r="D3332" s="262"/>
      <c r="E3332" s="262"/>
      <c r="F3332" s="262"/>
      <c r="G3332" s="262"/>
      <c r="H3332" s="262"/>
      <c r="I3332" s="280"/>
      <c r="J3332" s="262"/>
    </row>
    <row r="3333" spans="1:10" ht="13.8" x14ac:dyDescent="0.25">
      <c r="A3333" s="255" t="s">
        <v>8943</v>
      </c>
      <c r="B3333" s="256" t="s">
        <v>8944</v>
      </c>
      <c r="C3333" s="257" t="s">
        <v>5802</v>
      </c>
      <c r="D3333" s="256" t="s">
        <v>5803</v>
      </c>
      <c r="E3333" s="256" t="s">
        <v>5804</v>
      </c>
      <c r="F3333" s="258" t="s">
        <v>5805</v>
      </c>
      <c r="G3333" s="259" t="s">
        <v>5806</v>
      </c>
      <c r="H3333" s="257" t="s">
        <v>5807</v>
      </c>
      <c r="I3333" s="260" t="s">
        <v>5808</v>
      </c>
      <c r="J3333" s="257" t="s">
        <v>5809</v>
      </c>
    </row>
    <row r="3334" spans="1:10" ht="26.4" x14ac:dyDescent="0.25">
      <c r="A3334" s="255" t="s">
        <v>8945</v>
      </c>
      <c r="B3334" s="262" t="s">
        <v>5810</v>
      </c>
      <c r="C3334" s="263" t="s">
        <v>8946</v>
      </c>
      <c r="D3334" s="262" t="s">
        <v>5812</v>
      </c>
      <c r="E3334" s="262" t="s">
        <v>1310</v>
      </c>
      <c r="F3334" s="264">
        <v>5</v>
      </c>
      <c r="G3334" s="265" t="s">
        <v>5564</v>
      </c>
      <c r="H3334" s="266">
        <v>1</v>
      </c>
      <c r="I3334" s="267"/>
      <c r="J3334" s="268"/>
    </row>
    <row r="3335" spans="1:10" ht="26.4" x14ac:dyDescent="0.25">
      <c r="A3335" s="255" t="s">
        <v>8947</v>
      </c>
      <c r="B3335" s="269" t="s">
        <v>5814</v>
      </c>
      <c r="C3335" s="270" t="s">
        <v>5854</v>
      </c>
      <c r="D3335" s="269" t="s">
        <v>5812</v>
      </c>
      <c r="E3335" s="269" t="s">
        <v>5567</v>
      </c>
      <c r="F3335" s="271" t="s">
        <v>5817</v>
      </c>
      <c r="G3335" s="272" t="s">
        <v>33</v>
      </c>
      <c r="H3335" s="273">
        <v>0.08</v>
      </c>
      <c r="I3335" s="274">
        <v>12.28</v>
      </c>
      <c r="J3335" s="275">
        <f>TRUNC(I3335*H3335,2)</f>
        <v>0.98</v>
      </c>
    </row>
    <row r="3336" spans="1:10" ht="26.4" x14ac:dyDescent="0.25">
      <c r="A3336" s="255" t="s">
        <v>8948</v>
      </c>
      <c r="B3336" s="269" t="s">
        <v>5814</v>
      </c>
      <c r="C3336" s="270" t="s">
        <v>6372</v>
      </c>
      <c r="D3336" s="269" t="s">
        <v>5812</v>
      </c>
      <c r="E3336" s="269" t="s">
        <v>5559</v>
      </c>
      <c r="F3336" s="271" t="s">
        <v>5817</v>
      </c>
      <c r="G3336" s="272" t="s">
        <v>33</v>
      </c>
      <c r="H3336" s="273">
        <v>7.5999999999999387E-2</v>
      </c>
      <c r="I3336" s="274">
        <v>18.62</v>
      </c>
      <c r="J3336" s="275">
        <f>TRUNC(I3336*H3336,2)</f>
        <v>1.41</v>
      </c>
    </row>
    <row r="3337" spans="1:10" ht="26.4" x14ac:dyDescent="0.25">
      <c r="A3337" s="255" t="s">
        <v>8949</v>
      </c>
      <c r="B3337" s="269" t="s">
        <v>5814</v>
      </c>
      <c r="C3337" s="270" t="s">
        <v>6369</v>
      </c>
      <c r="D3337" s="269" t="s">
        <v>5812</v>
      </c>
      <c r="E3337" s="269" t="s">
        <v>5595</v>
      </c>
      <c r="F3337" s="271" t="s">
        <v>5822</v>
      </c>
      <c r="G3337" s="272" t="s">
        <v>5564</v>
      </c>
      <c r="H3337" s="273">
        <v>1.1000000000000001</v>
      </c>
      <c r="I3337" s="274">
        <v>6.69</v>
      </c>
      <c r="J3337" s="275">
        <f>TRUNC(I3337*H3337,2)</f>
        <v>7.35</v>
      </c>
    </row>
    <row r="3338" spans="1:10" ht="26.4" x14ac:dyDescent="0.25">
      <c r="A3338" s="255" t="s">
        <v>8950</v>
      </c>
      <c r="B3338" s="269" t="s">
        <v>5814</v>
      </c>
      <c r="C3338" s="270" t="s">
        <v>6368</v>
      </c>
      <c r="D3338" s="269" t="s">
        <v>5812</v>
      </c>
      <c r="E3338" s="269" t="s">
        <v>5563</v>
      </c>
      <c r="F3338" s="271" t="s">
        <v>5822</v>
      </c>
      <c r="G3338" s="272" t="s">
        <v>5564</v>
      </c>
      <c r="H3338" s="273">
        <v>0.02</v>
      </c>
      <c r="I3338" s="274">
        <v>21.13</v>
      </c>
      <c r="J3338" s="275">
        <f>TRUNC(I3338*H3338,2)</f>
        <v>0.42</v>
      </c>
    </row>
    <row r="3339" spans="1:10" ht="13.8" x14ac:dyDescent="0.25">
      <c r="A3339" s="255" t="s">
        <v>8951</v>
      </c>
      <c r="B3339" s="276"/>
      <c r="C3339" s="276"/>
      <c r="D3339" s="276"/>
      <c r="E3339" s="276"/>
      <c r="F3339" s="276"/>
      <c r="G3339" s="276"/>
      <c r="H3339" s="277" t="s">
        <v>6038</v>
      </c>
      <c r="I3339" s="278">
        <v>0</v>
      </c>
      <c r="J3339" s="279">
        <f>SUM(J3334:J3338)</f>
        <v>10.159999999999998</v>
      </c>
    </row>
    <row r="3340" spans="1:10" ht="13.8" x14ac:dyDescent="0.25">
      <c r="A3340" s="255" t="s">
        <v>8952</v>
      </c>
      <c r="B3340" s="262"/>
      <c r="C3340" s="262"/>
      <c r="D3340" s="262"/>
      <c r="E3340" s="262"/>
      <c r="F3340" s="262"/>
      <c r="G3340" s="262"/>
      <c r="H3340" s="262"/>
      <c r="I3340" s="280"/>
      <c r="J3340" s="262"/>
    </row>
    <row r="3341" spans="1:10" ht="13.8" x14ac:dyDescent="0.25">
      <c r="A3341" s="255" t="s">
        <v>8953</v>
      </c>
      <c r="B3341" s="256" t="s">
        <v>8954</v>
      </c>
      <c r="C3341" s="257" t="s">
        <v>5802</v>
      </c>
      <c r="D3341" s="256" t="s">
        <v>5803</v>
      </c>
      <c r="E3341" s="256" t="s">
        <v>5804</v>
      </c>
      <c r="F3341" s="258" t="s">
        <v>5805</v>
      </c>
      <c r="G3341" s="259" t="s">
        <v>5806</v>
      </c>
      <c r="H3341" s="257" t="s">
        <v>5807</v>
      </c>
      <c r="I3341" s="260" t="s">
        <v>5808</v>
      </c>
      <c r="J3341" s="257" t="s">
        <v>5809</v>
      </c>
    </row>
    <row r="3342" spans="1:10" ht="39.6" x14ac:dyDescent="0.25">
      <c r="A3342" s="255" t="s">
        <v>8955</v>
      </c>
      <c r="B3342" s="262" t="s">
        <v>5810</v>
      </c>
      <c r="C3342" s="263" t="s">
        <v>8956</v>
      </c>
      <c r="D3342" s="262" t="s">
        <v>170</v>
      </c>
      <c r="E3342" s="262" t="s">
        <v>8957</v>
      </c>
      <c r="F3342" s="264" t="s">
        <v>6145</v>
      </c>
      <c r="G3342" s="265" t="s">
        <v>795</v>
      </c>
      <c r="H3342" s="266">
        <v>1</v>
      </c>
      <c r="I3342" s="267"/>
      <c r="J3342" s="268"/>
    </row>
    <row r="3343" spans="1:10" ht="26.4" x14ac:dyDescent="0.25">
      <c r="A3343" s="255" t="s">
        <v>8958</v>
      </c>
      <c r="B3343" s="281" t="s">
        <v>6134</v>
      </c>
      <c r="C3343" s="282" t="s">
        <v>7133</v>
      </c>
      <c r="D3343" s="281" t="s">
        <v>170</v>
      </c>
      <c r="E3343" s="281" t="s">
        <v>7134</v>
      </c>
      <c r="F3343" s="283" t="s">
        <v>6140</v>
      </c>
      <c r="G3343" s="284" t="s">
        <v>127</v>
      </c>
      <c r="H3343" s="285">
        <v>4.1999999999999997E-3</v>
      </c>
      <c r="I3343" s="286">
        <v>16.21</v>
      </c>
      <c r="J3343" s="287">
        <f>TRUNC(I3343*H3343,2)</f>
        <v>0.06</v>
      </c>
    </row>
    <row r="3344" spans="1:10" ht="26.4" x14ac:dyDescent="0.25">
      <c r="A3344" s="255" t="s">
        <v>8959</v>
      </c>
      <c r="B3344" s="281" t="s">
        <v>6134</v>
      </c>
      <c r="C3344" s="282" t="s">
        <v>7136</v>
      </c>
      <c r="D3344" s="281" t="s">
        <v>170</v>
      </c>
      <c r="E3344" s="281" t="s">
        <v>7137</v>
      </c>
      <c r="F3344" s="283" t="s">
        <v>6140</v>
      </c>
      <c r="G3344" s="284" t="s">
        <v>127</v>
      </c>
      <c r="H3344" s="285">
        <v>2.5957000000000001E-2</v>
      </c>
      <c r="I3344" s="286">
        <v>22.51</v>
      </c>
      <c r="J3344" s="287">
        <f>TRUNC(I3344*H3344,2)</f>
        <v>0.57999999999999996</v>
      </c>
    </row>
    <row r="3345" spans="1:10" ht="39.6" x14ac:dyDescent="0.25">
      <c r="A3345" s="255" t="s">
        <v>8960</v>
      </c>
      <c r="B3345" s="281" t="s">
        <v>6134</v>
      </c>
      <c r="C3345" s="282" t="s">
        <v>8961</v>
      </c>
      <c r="D3345" s="281" t="s">
        <v>170</v>
      </c>
      <c r="E3345" s="281" t="s">
        <v>8962</v>
      </c>
      <c r="F3345" s="283" t="s">
        <v>6145</v>
      </c>
      <c r="G3345" s="284" t="s">
        <v>795</v>
      </c>
      <c r="H3345" s="285">
        <v>1</v>
      </c>
      <c r="I3345" s="286">
        <v>6.86</v>
      </c>
      <c r="J3345" s="287">
        <f>TRUNC(I3345*H3345,2)</f>
        <v>6.86</v>
      </c>
    </row>
    <row r="3346" spans="1:10" ht="26.4" x14ac:dyDescent="0.25">
      <c r="A3346" s="255" t="s">
        <v>8963</v>
      </c>
      <c r="B3346" s="269" t="s">
        <v>5814</v>
      </c>
      <c r="C3346" s="270" t="s">
        <v>7142</v>
      </c>
      <c r="D3346" s="269" t="s">
        <v>170</v>
      </c>
      <c r="E3346" s="269" t="s">
        <v>7143</v>
      </c>
      <c r="F3346" s="271" t="s">
        <v>5822</v>
      </c>
      <c r="G3346" s="272" t="s">
        <v>101</v>
      </c>
      <c r="H3346" s="273">
        <v>0.36699999999999999</v>
      </c>
      <c r="I3346" s="274">
        <v>0.18</v>
      </c>
      <c r="J3346" s="275">
        <f>TRUNC(I3346*H3346,2)</f>
        <v>0.06</v>
      </c>
    </row>
    <row r="3347" spans="1:10" ht="26.4" x14ac:dyDescent="0.25">
      <c r="A3347" s="255" t="s">
        <v>8964</v>
      </c>
      <c r="B3347" s="269" t="s">
        <v>5814</v>
      </c>
      <c r="C3347" s="270" t="s">
        <v>7145</v>
      </c>
      <c r="D3347" s="269" t="s">
        <v>170</v>
      </c>
      <c r="E3347" s="269" t="s">
        <v>7146</v>
      </c>
      <c r="F3347" s="271" t="s">
        <v>5822</v>
      </c>
      <c r="G3347" s="272" t="s">
        <v>795</v>
      </c>
      <c r="H3347" s="273">
        <v>2.5000000000000001E-2</v>
      </c>
      <c r="I3347" s="274">
        <v>20.83</v>
      </c>
      <c r="J3347" s="275">
        <f>TRUNC(I3347*H3347,2)</f>
        <v>0.52</v>
      </c>
    </row>
    <row r="3348" spans="1:10" ht="13.8" x14ac:dyDescent="0.25">
      <c r="A3348" s="255" t="s">
        <v>8965</v>
      </c>
      <c r="B3348" s="276"/>
      <c r="C3348" s="276"/>
      <c r="D3348" s="276"/>
      <c r="E3348" s="276"/>
      <c r="F3348" s="276"/>
      <c r="G3348" s="276"/>
      <c r="H3348" s="277" t="s">
        <v>6038</v>
      </c>
      <c r="I3348" s="278">
        <v>0</v>
      </c>
      <c r="J3348" s="279">
        <f>SUM(J3342:J3347)</f>
        <v>8.08</v>
      </c>
    </row>
    <row r="3349" spans="1:10" ht="13.8" x14ac:dyDescent="0.25">
      <c r="A3349" s="255" t="s">
        <v>8966</v>
      </c>
      <c r="B3349" s="262"/>
      <c r="C3349" s="262"/>
      <c r="D3349" s="262"/>
      <c r="E3349" s="262"/>
      <c r="F3349" s="262"/>
      <c r="G3349" s="262"/>
      <c r="H3349" s="262"/>
      <c r="I3349" s="280"/>
      <c r="J3349" s="262"/>
    </row>
    <row r="3350" spans="1:10" ht="13.8" x14ac:dyDescent="0.25">
      <c r="A3350" s="255" t="s">
        <v>8967</v>
      </c>
      <c r="B3350" s="256" t="s">
        <v>8968</v>
      </c>
      <c r="C3350" s="257" t="s">
        <v>5802</v>
      </c>
      <c r="D3350" s="256" t="s">
        <v>5803</v>
      </c>
      <c r="E3350" s="256" t="s">
        <v>5804</v>
      </c>
      <c r="F3350" s="258" t="s">
        <v>5805</v>
      </c>
      <c r="G3350" s="259" t="s">
        <v>5806</v>
      </c>
      <c r="H3350" s="257" t="s">
        <v>5807</v>
      </c>
      <c r="I3350" s="260" t="s">
        <v>5808</v>
      </c>
      <c r="J3350" s="257" t="s">
        <v>5809</v>
      </c>
    </row>
    <row r="3351" spans="1:10" ht="26.4" x14ac:dyDescent="0.25">
      <c r="A3351" s="255" t="s">
        <v>8969</v>
      </c>
      <c r="B3351" s="262" t="s">
        <v>5810</v>
      </c>
      <c r="C3351" s="263" t="s">
        <v>8970</v>
      </c>
      <c r="D3351" s="262" t="s">
        <v>5812</v>
      </c>
      <c r="E3351" s="262" t="s">
        <v>1355</v>
      </c>
      <c r="F3351" s="264">
        <v>7</v>
      </c>
      <c r="G3351" s="265" t="s">
        <v>6185</v>
      </c>
      <c r="H3351" s="266">
        <v>1</v>
      </c>
      <c r="I3351" s="267"/>
      <c r="J3351" s="268"/>
    </row>
    <row r="3352" spans="1:10" ht="26.4" x14ac:dyDescent="0.25">
      <c r="A3352" s="255" t="s">
        <v>8971</v>
      </c>
      <c r="B3352" s="269" t="s">
        <v>5814</v>
      </c>
      <c r="C3352" s="270" t="s">
        <v>5834</v>
      </c>
      <c r="D3352" s="269" t="s">
        <v>5812</v>
      </c>
      <c r="E3352" s="269" t="s">
        <v>5613</v>
      </c>
      <c r="F3352" s="271" t="s">
        <v>5817</v>
      </c>
      <c r="G3352" s="272" t="s">
        <v>33</v>
      </c>
      <c r="H3352" s="273">
        <v>0.01</v>
      </c>
      <c r="I3352" s="274">
        <v>18.62</v>
      </c>
      <c r="J3352" s="275">
        <f>TRUNC(I3352*H3352,2)</f>
        <v>0.18</v>
      </c>
    </row>
    <row r="3353" spans="1:10" ht="26.4" x14ac:dyDescent="0.25">
      <c r="A3353" s="255" t="s">
        <v>8972</v>
      </c>
      <c r="B3353" s="269" t="s">
        <v>5814</v>
      </c>
      <c r="C3353" s="270" t="s">
        <v>5854</v>
      </c>
      <c r="D3353" s="269" t="s">
        <v>5812</v>
      </c>
      <c r="E3353" s="269" t="s">
        <v>5567</v>
      </c>
      <c r="F3353" s="271" t="s">
        <v>5817</v>
      </c>
      <c r="G3353" s="272" t="s">
        <v>33</v>
      </c>
      <c r="H3353" s="273">
        <v>0.01</v>
      </c>
      <c r="I3353" s="274">
        <v>12.28</v>
      </c>
      <c r="J3353" s="275">
        <f>TRUNC(I3353*H3353,2)</f>
        <v>0.12</v>
      </c>
    </row>
    <row r="3354" spans="1:10" ht="26.4" x14ac:dyDescent="0.25">
      <c r="A3354" s="255" t="s">
        <v>8973</v>
      </c>
      <c r="B3354" s="269" t="s">
        <v>5814</v>
      </c>
      <c r="C3354" s="270" t="s">
        <v>8974</v>
      </c>
      <c r="D3354" s="269" t="s">
        <v>5812</v>
      </c>
      <c r="E3354" s="269" t="s">
        <v>8975</v>
      </c>
      <c r="F3354" s="271" t="s">
        <v>5822</v>
      </c>
      <c r="G3354" s="272" t="s">
        <v>5573</v>
      </c>
      <c r="H3354" s="273">
        <v>1</v>
      </c>
      <c r="I3354" s="274">
        <v>0.56000000000000005</v>
      </c>
      <c r="J3354" s="275">
        <f>TRUNC(I3354*H3354,2)</f>
        <v>0.56000000000000005</v>
      </c>
    </row>
    <row r="3355" spans="1:10" ht="13.8" x14ac:dyDescent="0.25">
      <c r="A3355" s="255" t="s">
        <v>8976</v>
      </c>
      <c r="B3355" s="276"/>
      <c r="C3355" s="276"/>
      <c r="D3355" s="276"/>
      <c r="E3355" s="276"/>
      <c r="F3355" s="276"/>
      <c r="G3355" s="276"/>
      <c r="H3355" s="277" t="s">
        <v>6038</v>
      </c>
      <c r="I3355" s="278">
        <v>0</v>
      </c>
      <c r="J3355" s="279">
        <f>SUM(J3351:J3354)</f>
        <v>0.8600000000000001</v>
      </c>
    </row>
    <row r="3356" spans="1:10" ht="13.8" x14ac:dyDescent="0.25">
      <c r="A3356" s="255" t="s">
        <v>8977</v>
      </c>
      <c r="B3356" s="262"/>
      <c r="C3356" s="262"/>
      <c r="D3356" s="262"/>
      <c r="E3356" s="262"/>
      <c r="F3356" s="262"/>
      <c r="G3356" s="262"/>
      <c r="H3356" s="262"/>
      <c r="I3356" s="280"/>
      <c r="J3356" s="262"/>
    </row>
    <row r="3357" spans="1:10" ht="13.8" x14ac:dyDescent="0.25">
      <c r="A3357" s="255" t="s">
        <v>8978</v>
      </c>
      <c r="B3357" s="256" t="s">
        <v>8979</v>
      </c>
      <c r="C3357" s="257" t="s">
        <v>5802</v>
      </c>
      <c r="D3357" s="256" t="s">
        <v>5803</v>
      </c>
      <c r="E3357" s="256" t="s">
        <v>5804</v>
      </c>
      <c r="F3357" s="258" t="s">
        <v>5805</v>
      </c>
      <c r="G3357" s="259" t="s">
        <v>5806</v>
      </c>
      <c r="H3357" s="257" t="s">
        <v>5807</v>
      </c>
      <c r="I3357" s="260" t="s">
        <v>5808</v>
      </c>
      <c r="J3357" s="257" t="s">
        <v>5809</v>
      </c>
    </row>
    <row r="3358" spans="1:10" ht="26.4" x14ac:dyDescent="0.25">
      <c r="A3358" s="255" t="s">
        <v>8980</v>
      </c>
      <c r="B3358" s="262" t="s">
        <v>5810</v>
      </c>
      <c r="C3358" s="263" t="s">
        <v>8981</v>
      </c>
      <c r="D3358" s="262" t="s">
        <v>5812</v>
      </c>
      <c r="E3358" s="262" t="s">
        <v>1367</v>
      </c>
      <c r="F3358" s="264">
        <v>7</v>
      </c>
      <c r="G3358" s="265" t="s">
        <v>123</v>
      </c>
      <c r="H3358" s="266">
        <v>1</v>
      </c>
      <c r="I3358" s="267"/>
      <c r="J3358" s="268"/>
    </row>
    <row r="3359" spans="1:10" ht="26.4" x14ac:dyDescent="0.25">
      <c r="A3359" s="255" t="s">
        <v>8982</v>
      </c>
      <c r="B3359" s="269" t="s">
        <v>5814</v>
      </c>
      <c r="C3359" s="270" t="s">
        <v>5854</v>
      </c>
      <c r="D3359" s="269" t="s">
        <v>5812</v>
      </c>
      <c r="E3359" s="269" t="s">
        <v>5567</v>
      </c>
      <c r="F3359" s="271" t="s">
        <v>5817</v>
      </c>
      <c r="G3359" s="272" t="s">
        <v>33</v>
      </c>
      <c r="H3359" s="273">
        <v>0.17</v>
      </c>
      <c r="I3359" s="274">
        <v>12.28</v>
      </c>
      <c r="J3359" s="275">
        <f>TRUNC(I3359*H3359,2)</f>
        <v>2.08</v>
      </c>
    </row>
    <row r="3360" spans="1:10" ht="26.4" x14ac:dyDescent="0.25">
      <c r="A3360" s="255" t="s">
        <v>8983</v>
      </c>
      <c r="B3360" s="269" t="s">
        <v>5814</v>
      </c>
      <c r="C3360" s="270" t="s">
        <v>5834</v>
      </c>
      <c r="D3360" s="269" t="s">
        <v>5812</v>
      </c>
      <c r="E3360" s="269" t="s">
        <v>5613</v>
      </c>
      <c r="F3360" s="271" t="s">
        <v>5817</v>
      </c>
      <c r="G3360" s="272" t="s">
        <v>33</v>
      </c>
      <c r="H3360" s="273">
        <v>0.15920185185185162</v>
      </c>
      <c r="I3360" s="274">
        <v>18.62</v>
      </c>
      <c r="J3360" s="275">
        <f>TRUNC(I3360*H3360,2)</f>
        <v>2.96</v>
      </c>
    </row>
    <row r="3361" spans="1:10" ht="26.4" x14ac:dyDescent="0.25">
      <c r="A3361" s="255" t="s">
        <v>8984</v>
      </c>
      <c r="B3361" s="269" t="s">
        <v>5814</v>
      </c>
      <c r="C3361" s="270" t="s">
        <v>8985</v>
      </c>
      <c r="D3361" s="269" t="s">
        <v>5812</v>
      </c>
      <c r="E3361" s="269" t="s">
        <v>1367</v>
      </c>
      <c r="F3361" s="271" t="s">
        <v>5822</v>
      </c>
      <c r="G3361" s="272" t="s">
        <v>5587</v>
      </c>
      <c r="H3361" s="273">
        <v>1</v>
      </c>
      <c r="I3361" s="274">
        <v>4.28</v>
      </c>
      <c r="J3361" s="275">
        <f>TRUNC(I3361*H3361,2)</f>
        <v>4.28</v>
      </c>
    </row>
    <row r="3362" spans="1:10" ht="13.8" x14ac:dyDescent="0.25">
      <c r="A3362" s="255" t="s">
        <v>8986</v>
      </c>
      <c r="B3362" s="276"/>
      <c r="C3362" s="276"/>
      <c r="D3362" s="276"/>
      <c r="E3362" s="276"/>
      <c r="F3362" s="276"/>
      <c r="G3362" s="276"/>
      <c r="H3362" s="277" t="s">
        <v>6038</v>
      </c>
      <c r="I3362" s="278">
        <v>0</v>
      </c>
      <c r="J3362" s="279">
        <f>SUM(J3358:J3361)</f>
        <v>9.32</v>
      </c>
    </row>
    <row r="3363" spans="1:10" ht="13.8" x14ac:dyDescent="0.25">
      <c r="A3363" s="255" t="s">
        <v>8987</v>
      </c>
      <c r="B3363" s="262"/>
      <c r="C3363" s="262"/>
      <c r="D3363" s="262"/>
      <c r="E3363" s="262"/>
      <c r="F3363" s="262"/>
      <c r="G3363" s="262"/>
      <c r="H3363" s="262"/>
      <c r="I3363" s="280"/>
      <c r="J3363" s="262"/>
    </row>
    <row r="3364" spans="1:10" ht="13.8" x14ac:dyDescent="0.25">
      <c r="A3364" s="255" t="s">
        <v>8988</v>
      </c>
      <c r="B3364" s="256" t="s">
        <v>8989</v>
      </c>
      <c r="C3364" s="257" t="s">
        <v>5802</v>
      </c>
      <c r="D3364" s="256" t="s">
        <v>5803</v>
      </c>
      <c r="E3364" s="256" t="s">
        <v>5804</v>
      </c>
      <c r="F3364" s="258" t="s">
        <v>5805</v>
      </c>
      <c r="G3364" s="259" t="s">
        <v>5806</v>
      </c>
      <c r="H3364" s="257" t="s">
        <v>5807</v>
      </c>
      <c r="I3364" s="260" t="s">
        <v>5808</v>
      </c>
      <c r="J3364" s="257" t="s">
        <v>5809</v>
      </c>
    </row>
    <row r="3365" spans="1:10" ht="26.4" x14ac:dyDescent="0.25">
      <c r="A3365" s="255" t="s">
        <v>8990</v>
      </c>
      <c r="B3365" s="262" t="s">
        <v>5810</v>
      </c>
      <c r="C3365" s="263" t="s">
        <v>8991</v>
      </c>
      <c r="D3365" s="262" t="s">
        <v>5812</v>
      </c>
      <c r="E3365" s="262" t="s">
        <v>1369</v>
      </c>
      <c r="F3365" s="264">
        <v>7</v>
      </c>
      <c r="G3365" s="265" t="s">
        <v>6185</v>
      </c>
      <c r="H3365" s="266">
        <v>1</v>
      </c>
      <c r="I3365" s="267"/>
      <c r="J3365" s="268"/>
    </row>
    <row r="3366" spans="1:10" ht="26.4" x14ac:dyDescent="0.25">
      <c r="A3366" s="255" t="s">
        <v>8992</v>
      </c>
      <c r="B3366" s="269" t="s">
        <v>5814</v>
      </c>
      <c r="C3366" s="270" t="s">
        <v>5854</v>
      </c>
      <c r="D3366" s="269" t="s">
        <v>5812</v>
      </c>
      <c r="E3366" s="269" t="s">
        <v>5567</v>
      </c>
      <c r="F3366" s="271" t="s">
        <v>5817</v>
      </c>
      <c r="G3366" s="272" t="s">
        <v>33</v>
      </c>
      <c r="H3366" s="273">
        <v>0.03</v>
      </c>
      <c r="I3366" s="274">
        <v>12.28</v>
      </c>
      <c r="J3366" s="275">
        <f>TRUNC(I3366*H3366,2)</f>
        <v>0.36</v>
      </c>
    </row>
    <row r="3367" spans="1:10" ht="26.4" x14ac:dyDescent="0.25">
      <c r="A3367" s="255" t="s">
        <v>8993</v>
      </c>
      <c r="B3367" s="269" t="s">
        <v>5814</v>
      </c>
      <c r="C3367" s="270" t="s">
        <v>5834</v>
      </c>
      <c r="D3367" s="269" t="s">
        <v>5812</v>
      </c>
      <c r="E3367" s="269" t="s">
        <v>5613</v>
      </c>
      <c r="F3367" s="271" t="s">
        <v>5817</v>
      </c>
      <c r="G3367" s="272" t="s">
        <v>33</v>
      </c>
      <c r="H3367" s="273">
        <v>2.8199999999999999E-2</v>
      </c>
      <c r="I3367" s="274">
        <v>18.62</v>
      </c>
      <c r="J3367" s="275">
        <f>TRUNC(I3367*H3367,2)</f>
        <v>0.52</v>
      </c>
    </row>
    <row r="3368" spans="1:10" ht="26.4" x14ac:dyDescent="0.25">
      <c r="A3368" s="255" t="s">
        <v>8994</v>
      </c>
      <c r="B3368" s="269" t="s">
        <v>5814</v>
      </c>
      <c r="C3368" s="270" t="s">
        <v>8995</v>
      </c>
      <c r="D3368" s="269" t="s">
        <v>5812</v>
      </c>
      <c r="E3368" s="269" t="s">
        <v>1369</v>
      </c>
      <c r="F3368" s="271" t="s">
        <v>5822</v>
      </c>
      <c r="G3368" s="272" t="s">
        <v>5573</v>
      </c>
      <c r="H3368" s="273">
        <v>1</v>
      </c>
      <c r="I3368" s="274">
        <v>0.91</v>
      </c>
      <c r="J3368" s="275">
        <f>TRUNC(I3368*H3368,2)</f>
        <v>0.91</v>
      </c>
    </row>
    <row r="3369" spans="1:10" ht="13.8" x14ac:dyDescent="0.25">
      <c r="A3369" s="255" t="s">
        <v>8996</v>
      </c>
      <c r="B3369" s="276"/>
      <c r="C3369" s="276"/>
      <c r="D3369" s="276"/>
      <c r="E3369" s="276"/>
      <c r="F3369" s="276"/>
      <c r="G3369" s="276"/>
      <c r="H3369" s="277" t="s">
        <v>6038</v>
      </c>
      <c r="I3369" s="278">
        <v>0</v>
      </c>
      <c r="J3369" s="279">
        <f>SUM(J3365:J3368)</f>
        <v>1.79</v>
      </c>
    </row>
    <row r="3370" spans="1:10" ht="13.8" x14ac:dyDescent="0.25">
      <c r="A3370" s="255" t="s">
        <v>8997</v>
      </c>
      <c r="B3370" s="262"/>
      <c r="C3370" s="262"/>
      <c r="D3370" s="262"/>
      <c r="E3370" s="262"/>
      <c r="F3370" s="262"/>
      <c r="G3370" s="262"/>
      <c r="H3370" s="262"/>
      <c r="I3370" s="280"/>
      <c r="J3370" s="262"/>
    </row>
    <row r="3371" spans="1:10" ht="13.8" x14ac:dyDescent="0.25">
      <c r="A3371" s="255" t="s">
        <v>8998</v>
      </c>
      <c r="B3371" s="256" t="s">
        <v>8999</v>
      </c>
      <c r="C3371" s="257" t="s">
        <v>5802</v>
      </c>
      <c r="D3371" s="256" t="s">
        <v>5803</v>
      </c>
      <c r="E3371" s="256" t="s">
        <v>5804</v>
      </c>
      <c r="F3371" s="258" t="s">
        <v>5805</v>
      </c>
      <c r="G3371" s="259" t="s">
        <v>5806</v>
      </c>
      <c r="H3371" s="257" t="s">
        <v>5807</v>
      </c>
      <c r="I3371" s="260" t="s">
        <v>5808</v>
      </c>
      <c r="J3371" s="257" t="s">
        <v>5809</v>
      </c>
    </row>
    <row r="3372" spans="1:10" ht="26.4" x14ac:dyDescent="0.25">
      <c r="A3372" s="255" t="s">
        <v>9000</v>
      </c>
      <c r="B3372" s="262" t="s">
        <v>5810</v>
      </c>
      <c r="C3372" s="263" t="s">
        <v>9001</v>
      </c>
      <c r="D3372" s="262" t="s">
        <v>5812</v>
      </c>
      <c r="E3372" s="262" t="s">
        <v>1371</v>
      </c>
      <c r="F3372" s="264">
        <v>7</v>
      </c>
      <c r="G3372" s="265" t="s">
        <v>6185</v>
      </c>
      <c r="H3372" s="266">
        <v>1</v>
      </c>
      <c r="I3372" s="267"/>
      <c r="J3372" s="268"/>
    </row>
    <row r="3373" spans="1:10" ht="26.4" x14ac:dyDescent="0.25">
      <c r="A3373" s="255" t="s">
        <v>9002</v>
      </c>
      <c r="B3373" s="269" t="s">
        <v>5814</v>
      </c>
      <c r="C3373" s="270" t="s">
        <v>5854</v>
      </c>
      <c r="D3373" s="269" t="s">
        <v>5812</v>
      </c>
      <c r="E3373" s="269" t="s">
        <v>5567</v>
      </c>
      <c r="F3373" s="271" t="s">
        <v>5817</v>
      </c>
      <c r="G3373" s="272" t="s">
        <v>33</v>
      </c>
      <c r="H3373" s="273">
        <v>0.1</v>
      </c>
      <c r="I3373" s="274">
        <v>12.28</v>
      </c>
      <c r="J3373" s="275">
        <f>TRUNC(I3373*H3373,2)</f>
        <v>1.22</v>
      </c>
    </row>
    <row r="3374" spans="1:10" ht="26.4" x14ac:dyDescent="0.25">
      <c r="A3374" s="255" t="s">
        <v>9003</v>
      </c>
      <c r="B3374" s="269" t="s">
        <v>5814</v>
      </c>
      <c r="C3374" s="270" t="s">
        <v>5834</v>
      </c>
      <c r="D3374" s="269" t="s">
        <v>5812</v>
      </c>
      <c r="E3374" s="269" t="s">
        <v>5613</v>
      </c>
      <c r="F3374" s="271" t="s">
        <v>5817</v>
      </c>
      <c r="G3374" s="272" t="s">
        <v>33</v>
      </c>
      <c r="H3374" s="273">
        <v>9.3722222222222429E-2</v>
      </c>
      <c r="I3374" s="274">
        <v>18.62</v>
      </c>
      <c r="J3374" s="275">
        <f>TRUNC(I3374*H3374,2)</f>
        <v>1.74</v>
      </c>
    </row>
    <row r="3375" spans="1:10" ht="26.4" x14ac:dyDescent="0.25">
      <c r="A3375" s="255" t="s">
        <v>9004</v>
      </c>
      <c r="B3375" s="269" t="s">
        <v>5814</v>
      </c>
      <c r="C3375" s="270" t="s">
        <v>9005</v>
      </c>
      <c r="D3375" s="269" t="s">
        <v>5812</v>
      </c>
      <c r="E3375" s="269" t="s">
        <v>1371</v>
      </c>
      <c r="F3375" s="271" t="s">
        <v>5822</v>
      </c>
      <c r="G3375" s="272" t="s">
        <v>5573</v>
      </c>
      <c r="H3375" s="273">
        <v>1</v>
      </c>
      <c r="I3375" s="274">
        <v>2.0699999999999998</v>
      </c>
      <c r="J3375" s="275">
        <f>TRUNC(I3375*H3375,2)</f>
        <v>2.0699999999999998</v>
      </c>
    </row>
    <row r="3376" spans="1:10" ht="13.8" x14ac:dyDescent="0.25">
      <c r="A3376" s="255" t="s">
        <v>9006</v>
      </c>
      <c r="B3376" s="276"/>
      <c r="C3376" s="276"/>
      <c r="D3376" s="276"/>
      <c r="E3376" s="276"/>
      <c r="F3376" s="276"/>
      <c r="G3376" s="276"/>
      <c r="H3376" s="277" t="s">
        <v>6038</v>
      </c>
      <c r="I3376" s="278">
        <v>0</v>
      </c>
      <c r="J3376" s="279">
        <f>SUM(J3372:J3375)</f>
        <v>5.0299999999999994</v>
      </c>
    </row>
    <row r="3377" spans="1:10" ht="13.8" x14ac:dyDescent="0.25">
      <c r="A3377" s="255" t="s">
        <v>9007</v>
      </c>
      <c r="B3377" s="262"/>
      <c r="C3377" s="262"/>
      <c r="D3377" s="262"/>
      <c r="E3377" s="262"/>
      <c r="F3377" s="262"/>
      <c r="G3377" s="262"/>
      <c r="H3377" s="262"/>
      <c r="I3377" s="280"/>
      <c r="J3377" s="262"/>
    </row>
    <row r="3378" spans="1:10" ht="13.8" x14ac:dyDescent="0.25">
      <c r="A3378" s="255" t="s">
        <v>9008</v>
      </c>
      <c r="B3378" s="256" t="s">
        <v>9009</v>
      </c>
      <c r="C3378" s="257" t="s">
        <v>5802</v>
      </c>
      <c r="D3378" s="256" t="s">
        <v>5803</v>
      </c>
      <c r="E3378" s="256" t="s">
        <v>5804</v>
      </c>
      <c r="F3378" s="258" t="s">
        <v>5805</v>
      </c>
      <c r="G3378" s="259" t="s">
        <v>5806</v>
      </c>
      <c r="H3378" s="257" t="s">
        <v>5807</v>
      </c>
      <c r="I3378" s="260" t="s">
        <v>5808</v>
      </c>
      <c r="J3378" s="257" t="s">
        <v>5809</v>
      </c>
    </row>
    <row r="3379" spans="1:10" ht="26.4" x14ac:dyDescent="0.25">
      <c r="A3379" s="255" t="s">
        <v>9010</v>
      </c>
      <c r="B3379" s="262" t="s">
        <v>5810</v>
      </c>
      <c r="C3379" s="263" t="s">
        <v>9011</v>
      </c>
      <c r="D3379" s="262" t="s">
        <v>5812</v>
      </c>
      <c r="E3379" s="262" t="s">
        <v>1383</v>
      </c>
      <c r="F3379" s="264">
        <v>7</v>
      </c>
      <c r="G3379" s="265" t="s">
        <v>6185</v>
      </c>
      <c r="H3379" s="266">
        <v>1</v>
      </c>
      <c r="I3379" s="267"/>
      <c r="J3379" s="268"/>
    </row>
    <row r="3380" spans="1:10" ht="26.4" x14ac:dyDescent="0.25">
      <c r="A3380" s="255" t="s">
        <v>9012</v>
      </c>
      <c r="B3380" s="269" t="s">
        <v>5814</v>
      </c>
      <c r="C3380" s="270" t="s">
        <v>5834</v>
      </c>
      <c r="D3380" s="269" t="s">
        <v>5812</v>
      </c>
      <c r="E3380" s="269" t="s">
        <v>5613</v>
      </c>
      <c r="F3380" s="271" t="s">
        <v>5817</v>
      </c>
      <c r="G3380" s="272" t="s">
        <v>33</v>
      </c>
      <c r="H3380" s="273">
        <v>2.8200000000000027E-2</v>
      </c>
      <c r="I3380" s="274">
        <v>18.62</v>
      </c>
      <c r="J3380" s="275">
        <f>TRUNC(I3380*H3380,2)</f>
        <v>0.52</v>
      </c>
    </row>
    <row r="3381" spans="1:10" ht="26.4" x14ac:dyDescent="0.25">
      <c r="A3381" s="255" t="s">
        <v>9013</v>
      </c>
      <c r="B3381" s="269" t="s">
        <v>5814</v>
      </c>
      <c r="C3381" s="270" t="s">
        <v>5854</v>
      </c>
      <c r="D3381" s="269" t="s">
        <v>5812</v>
      </c>
      <c r="E3381" s="269" t="s">
        <v>5567</v>
      </c>
      <c r="F3381" s="271" t="s">
        <v>5817</v>
      </c>
      <c r="G3381" s="272" t="s">
        <v>33</v>
      </c>
      <c r="H3381" s="273">
        <v>0.03</v>
      </c>
      <c r="I3381" s="274">
        <v>12.28</v>
      </c>
      <c r="J3381" s="275">
        <f>TRUNC(I3381*H3381,2)</f>
        <v>0.36</v>
      </c>
    </row>
    <row r="3382" spans="1:10" ht="26.4" x14ac:dyDescent="0.25">
      <c r="A3382" s="255" t="s">
        <v>9014</v>
      </c>
      <c r="B3382" s="269" t="s">
        <v>5814</v>
      </c>
      <c r="C3382" s="270" t="s">
        <v>9015</v>
      </c>
      <c r="D3382" s="269" t="s">
        <v>5812</v>
      </c>
      <c r="E3382" s="269" t="s">
        <v>1383</v>
      </c>
      <c r="F3382" s="271" t="s">
        <v>5822</v>
      </c>
      <c r="G3382" s="272" t="s">
        <v>5573</v>
      </c>
      <c r="H3382" s="273">
        <v>1</v>
      </c>
      <c r="I3382" s="274">
        <v>2.88</v>
      </c>
      <c r="J3382" s="275">
        <f>TRUNC(I3382*H3382,2)</f>
        <v>2.88</v>
      </c>
    </row>
    <row r="3383" spans="1:10" ht="13.8" x14ac:dyDescent="0.25">
      <c r="A3383" s="255" t="s">
        <v>9016</v>
      </c>
      <c r="B3383" s="276"/>
      <c r="C3383" s="276"/>
      <c r="D3383" s="276"/>
      <c r="E3383" s="276"/>
      <c r="F3383" s="276"/>
      <c r="G3383" s="276"/>
      <c r="H3383" s="277" t="s">
        <v>6038</v>
      </c>
      <c r="I3383" s="278">
        <v>0</v>
      </c>
      <c r="J3383" s="279">
        <f>SUM(J3379:J3382)</f>
        <v>3.76</v>
      </c>
    </row>
    <row r="3384" spans="1:10" ht="13.8" x14ac:dyDescent="0.25">
      <c r="A3384" s="255" t="s">
        <v>9017</v>
      </c>
      <c r="B3384" s="262"/>
      <c r="C3384" s="262"/>
      <c r="D3384" s="262"/>
      <c r="E3384" s="262"/>
      <c r="F3384" s="262"/>
      <c r="G3384" s="262"/>
      <c r="H3384" s="262"/>
      <c r="I3384" s="280"/>
      <c r="J3384" s="262"/>
    </row>
    <row r="3385" spans="1:10" ht="13.8" x14ac:dyDescent="0.25">
      <c r="A3385" s="255" t="s">
        <v>9018</v>
      </c>
      <c r="B3385" s="256" t="s">
        <v>9019</v>
      </c>
      <c r="C3385" s="257" t="s">
        <v>5802</v>
      </c>
      <c r="D3385" s="256" t="s">
        <v>5803</v>
      </c>
      <c r="E3385" s="256" t="s">
        <v>5804</v>
      </c>
      <c r="F3385" s="258" t="s">
        <v>5805</v>
      </c>
      <c r="G3385" s="259" t="s">
        <v>5806</v>
      </c>
      <c r="H3385" s="257" t="s">
        <v>5807</v>
      </c>
      <c r="I3385" s="260" t="s">
        <v>5808</v>
      </c>
      <c r="J3385" s="257" t="s">
        <v>5809</v>
      </c>
    </row>
    <row r="3386" spans="1:10" ht="79.2" x14ac:dyDescent="0.25">
      <c r="A3386" s="255" t="s">
        <v>9020</v>
      </c>
      <c r="B3386" s="262" t="s">
        <v>5810</v>
      </c>
      <c r="C3386" s="263" t="s">
        <v>9021</v>
      </c>
      <c r="D3386" s="262" t="s">
        <v>170</v>
      </c>
      <c r="E3386" s="262" t="s">
        <v>1393</v>
      </c>
      <c r="F3386" s="264" t="s">
        <v>6133</v>
      </c>
      <c r="G3386" s="265" t="s">
        <v>101</v>
      </c>
      <c r="H3386" s="266">
        <v>1</v>
      </c>
      <c r="I3386" s="267"/>
      <c r="J3386" s="268"/>
    </row>
    <row r="3387" spans="1:10" ht="79.2" x14ac:dyDescent="0.25">
      <c r="A3387" s="255" t="s">
        <v>9022</v>
      </c>
      <c r="B3387" s="281" t="s">
        <v>6134</v>
      </c>
      <c r="C3387" s="282" t="s">
        <v>7495</v>
      </c>
      <c r="D3387" s="281" t="s">
        <v>170</v>
      </c>
      <c r="E3387" s="281" t="s">
        <v>7496</v>
      </c>
      <c r="F3387" s="283" t="s">
        <v>6133</v>
      </c>
      <c r="G3387" s="284" t="s">
        <v>101</v>
      </c>
      <c r="H3387" s="285">
        <v>1</v>
      </c>
      <c r="I3387" s="286">
        <v>8.27</v>
      </c>
      <c r="J3387" s="287">
        <f>TRUNC(I3387*H3387,2)</f>
        <v>8.27</v>
      </c>
    </row>
    <row r="3388" spans="1:10" ht="79.2" x14ac:dyDescent="0.25">
      <c r="A3388" s="255" t="s">
        <v>9023</v>
      </c>
      <c r="B3388" s="281" t="s">
        <v>6134</v>
      </c>
      <c r="C3388" s="282" t="s">
        <v>9024</v>
      </c>
      <c r="D3388" s="281" t="s">
        <v>170</v>
      </c>
      <c r="E3388" s="281" t="s">
        <v>9025</v>
      </c>
      <c r="F3388" s="283" t="s">
        <v>6133</v>
      </c>
      <c r="G3388" s="284" t="s">
        <v>101</v>
      </c>
      <c r="H3388" s="285">
        <v>1</v>
      </c>
      <c r="I3388" s="286">
        <v>28.06</v>
      </c>
      <c r="J3388" s="287">
        <f>TRUNC(I3388*H3388,2)</f>
        <v>28.06</v>
      </c>
    </row>
    <row r="3389" spans="1:10" ht="13.8" x14ac:dyDescent="0.25">
      <c r="A3389" s="255" t="s">
        <v>9026</v>
      </c>
      <c r="B3389" s="276"/>
      <c r="C3389" s="276"/>
      <c r="D3389" s="276"/>
      <c r="E3389" s="276"/>
      <c r="F3389" s="276"/>
      <c r="G3389" s="276"/>
      <c r="H3389" s="277" t="s">
        <v>6038</v>
      </c>
      <c r="I3389" s="278">
        <v>0</v>
      </c>
      <c r="J3389" s="279">
        <f>SUM(J3386:J3388)</f>
        <v>36.33</v>
      </c>
    </row>
    <row r="3390" spans="1:10" ht="13.8" x14ac:dyDescent="0.25">
      <c r="A3390" s="255" t="s">
        <v>9027</v>
      </c>
      <c r="B3390" s="262"/>
      <c r="C3390" s="262"/>
      <c r="D3390" s="262"/>
      <c r="E3390" s="262"/>
      <c r="F3390" s="262"/>
      <c r="G3390" s="262"/>
      <c r="H3390" s="262"/>
      <c r="I3390" s="280"/>
      <c r="J3390" s="262"/>
    </row>
    <row r="3391" spans="1:10" ht="13.8" x14ac:dyDescent="0.25">
      <c r="A3391" s="255" t="s">
        <v>9028</v>
      </c>
      <c r="B3391" s="256" t="s">
        <v>9029</v>
      </c>
      <c r="C3391" s="257" t="s">
        <v>5802</v>
      </c>
      <c r="D3391" s="256" t="s">
        <v>5803</v>
      </c>
      <c r="E3391" s="256" t="s">
        <v>5804</v>
      </c>
      <c r="F3391" s="258" t="s">
        <v>5805</v>
      </c>
      <c r="G3391" s="259" t="s">
        <v>5806</v>
      </c>
      <c r="H3391" s="257" t="s">
        <v>5807</v>
      </c>
      <c r="I3391" s="260" t="s">
        <v>5808</v>
      </c>
      <c r="J3391" s="257" t="s">
        <v>5809</v>
      </c>
    </row>
    <row r="3392" spans="1:10" ht="26.4" x14ac:dyDescent="0.25">
      <c r="A3392" s="255" t="s">
        <v>9030</v>
      </c>
      <c r="B3392" s="262" t="s">
        <v>5810</v>
      </c>
      <c r="C3392" s="263" t="s">
        <v>9031</v>
      </c>
      <c r="D3392" s="262" t="s">
        <v>5812</v>
      </c>
      <c r="E3392" s="262" t="s">
        <v>1395</v>
      </c>
      <c r="F3392" s="264">
        <v>7</v>
      </c>
      <c r="G3392" s="265" t="s">
        <v>6185</v>
      </c>
      <c r="H3392" s="266">
        <v>1</v>
      </c>
      <c r="I3392" s="267"/>
      <c r="J3392" s="268"/>
    </row>
    <row r="3393" spans="1:10" ht="26.4" x14ac:dyDescent="0.25">
      <c r="A3393" s="255" t="s">
        <v>9032</v>
      </c>
      <c r="B3393" s="269" t="s">
        <v>5814</v>
      </c>
      <c r="C3393" s="270" t="s">
        <v>5854</v>
      </c>
      <c r="D3393" s="269" t="s">
        <v>5812</v>
      </c>
      <c r="E3393" s="269" t="s">
        <v>5567</v>
      </c>
      <c r="F3393" s="271" t="s">
        <v>5817</v>
      </c>
      <c r="G3393" s="272" t="s">
        <v>33</v>
      </c>
      <c r="H3393" s="273">
        <v>0.28999999999999998</v>
      </c>
      <c r="I3393" s="274">
        <v>12.28</v>
      </c>
      <c r="J3393" s="275">
        <f>TRUNC(I3393*H3393,2)</f>
        <v>3.56</v>
      </c>
    </row>
    <row r="3394" spans="1:10" ht="26.4" x14ac:dyDescent="0.25">
      <c r="A3394" s="255" t="s">
        <v>9033</v>
      </c>
      <c r="B3394" s="269" t="s">
        <v>5814</v>
      </c>
      <c r="C3394" s="270" t="s">
        <v>5834</v>
      </c>
      <c r="D3394" s="269" t="s">
        <v>5812</v>
      </c>
      <c r="E3394" s="269" t="s">
        <v>5613</v>
      </c>
      <c r="F3394" s="271" t="s">
        <v>5817</v>
      </c>
      <c r="G3394" s="272" t="s">
        <v>33</v>
      </c>
      <c r="H3394" s="273">
        <v>0.2707875000000004</v>
      </c>
      <c r="I3394" s="274">
        <v>18.62</v>
      </c>
      <c r="J3394" s="275">
        <f>TRUNC(I3394*H3394,2)</f>
        <v>5.04</v>
      </c>
    </row>
    <row r="3395" spans="1:10" ht="26.4" x14ac:dyDescent="0.25">
      <c r="A3395" s="255" t="s">
        <v>9034</v>
      </c>
      <c r="B3395" s="269" t="s">
        <v>5814</v>
      </c>
      <c r="C3395" s="270" t="s">
        <v>5942</v>
      </c>
      <c r="D3395" s="269" t="s">
        <v>5812</v>
      </c>
      <c r="E3395" s="269" t="s">
        <v>5943</v>
      </c>
      <c r="F3395" s="271" t="s">
        <v>5822</v>
      </c>
      <c r="G3395" s="272" t="s">
        <v>5573</v>
      </c>
      <c r="H3395" s="273">
        <v>1</v>
      </c>
      <c r="I3395" s="274">
        <v>9.82</v>
      </c>
      <c r="J3395" s="275">
        <f>TRUNC(I3395*H3395,2)</f>
        <v>9.82</v>
      </c>
    </row>
    <row r="3396" spans="1:10" ht="13.8" x14ac:dyDescent="0.25">
      <c r="A3396" s="255" t="s">
        <v>9035</v>
      </c>
      <c r="B3396" s="276"/>
      <c r="C3396" s="276"/>
      <c r="D3396" s="276"/>
      <c r="E3396" s="276"/>
      <c r="F3396" s="276"/>
      <c r="G3396" s="276"/>
      <c r="H3396" s="277" t="s">
        <v>6038</v>
      </c>
      <c r="I3396" s="278">
        <v>0</v>
      </c>
      <c r="J3396" s="279">
        <f>SUM(J3392:J3395)</f>
        <v>18.420000000000002</v>
      </c>
    </row>
    <row r="3397" spans="1:10" ht="13.8" x14ac:dyDescent="0.25">
      <c r="A3397" s="255" t="s">
        <v>9036</v>
      </c>
      <c r="B3397" s="262"/>
      <c r="C3397" s="262"/>
      <c r="D3397" s="262"/>
      <c r="E3397" s="262"/>
      <c r="F3397" s="262"/>
      <c r="G3397" s="262"/>
      <c r="H3397" s="262"/>
      <c r="I3397" s="280"/>
      <c r="J3397" s="262"/>
    </row>
    <row r="3398" spans="1:10" ht="13.8" x14ac:dyDescent="0.25">
      <c r="A3398" s="255" t="s">
        <v>9037</v>
      </c>
      <c r="B3398" s="256" t="s">
        <v>9038</v>
      </c>
      <c r="C3398" s="257" t="s">
        <v>5802</v>
      </c>
      <c r="D3398" s="256" t="s">
        <v>5803</v>
      </c>
      <c r="E3398" s="256" t="s">
        <v>5804</v>
      </c>
      <c r="F3398" s="258" t="s">
        <v>5805</v>
      </c>
      <c r="G3398" s="259" t="s">
        <v>5806</v>
      </c>
      <c r="H3398" s="257" t="s">
        <v>5807</v>
      </c>
      <c r="I3398" s="260" t="s">
        <v>5808</v>
      </c>
      <c r="J3398" s="257" t="s">
        <v>5809</v>
      </c>
    </row>
    <row r="3399" spans="1:10" ht="26.4" x14ac:dyDescent="0.25">
      <c r="A3399" s="255" t="s">
        <v>9039</v>
      </c>
      <c r="B3399" s="262" t="s">
        <v>5810</v>
      </c>
      <c r="C3399" s="263" t="s">
        <v>9040</v>
      </c>
      <c r="D3399" s="262" t="s">
        <v>5812</v>
      </c>
      <c r="E3399" s="262" t="s">
        <v>1397</v>
      </c>
      <c r="F3399" s="264">
        <v>7</v>
      </c>
      <c r="G3399" s="265" t="s">
        <v>6185</v>
      </c>
      <c r="H3399" s="266">
        <v>1</v>
      </c>
      <c r="I3399" s="267"/>
      <c r="J3399" s="268"/>
    </row>
    <row r="3400" spans="1:10" ht="26.4" x14ac:dyDescent="0.25">
      <c r="A3400" s="255" t="s">
        <v>9041</v>
      </c>
      <c r="B3400" s="269" t="s">
        <v>5814</v>
      </c>
      <c r="C3400" s="270" t="s">
        <v>5854</v>
      </c>
      <c r="D3400" s="269" t="s">
        <v>5812</v>
      </c>
      <c r="E3400" s="269" t="s">
        <v>5567</v>
      </c>
      <c r="F3400" s="271" t="s">
        <v>5817</v>
      </c>
      <c r="G3400" s="272" t="s">
        <v>33</v>
      </c>
      <c r="H3400" s="273">
        <v>0.28999999999999998</v>
      </c>
      <c r="I3400" s="274">
        <v>12.28</v>
      </c>
      <c r="J3400" s="275">
        <f>TRUNC(I3400*H3400,2)</f>
        <v>3.56</v>
      </c>
    </row>
    <row r="3401" spans="1:10" ht="26.4" x14ac:dyDescent="0.25">
      <c r="A3401" s="255" t="s">
        <v>9042</v>
      </c>
      <c r="B3401" s="269" t="s">
        <v>5814</v>
      </c>
      <c r="C3401" s="270" t="s">
        <v>5834</v>
      </c>
      <c r="D3401" s="269" t="s">
        <v>5812</v>
      </c>
      <c r="E3401" s="269" t="s">
        <v>5613</v>
      </c>
      <c r="F3401" s="271" t="s">
        <v>5817</v>
      </c>
      <c r="G3401" s="272" t="s">
        <v>33</v>
      </c>
      <c r="H3401" s="273">
        <v>0.2707875000000004</v>
      </c>
      <c r="I3401" s="274">
        <v>18.62</v>
      </c>
      <c r="J3401" s="275">
        <f>TRUNC(I3401*H3401,2)</f>
        <v>5.04</v>
      </c>
    </row>
    <row r="3402" spans="1:10" ht="26.4" x14ac:dyDescent="0.25">
      <c r="A3402" s="255" t="s">
        <v>9043</v>
      </c>
      <c r="B3402" s="269" t="s">
        <v>5814</v>
      </c>
      <c r="C3402" s="270" t="s">
        <v>9044</v>
      </c>
      <c r="D3402" s="269" t="s">
        <v>5812</v>
      </c>
      <c r="E3402" s="269" t="s">
        <v>9045</v>
      </c>
      <c r="F3402" s="271" t="s">
        <v>5822</v>
      </c>
      <c r="G3402" s="272" t="s">
        <v>5573</v>
      </c>
      <c r="H3402" s="273">
        <v>1</v>
      </c>
      <c r="I3402" s="274">
        <v>8.75</v>
      </c>
      <c r="J3402" s="275">
        <f>TRUNC(I3402*H3402,2)</f>
        <v>8.75</v>
      </c>
    </row>
    <row r="3403" spans="1:10" ht="13.8" x14ac:dyDescent="0.25">
      <c r="A3403" s="255" t="s">
        <v>9046</v>
      </c>
      <c r="B3403" s="276"/>
      <c r="C3403" s="276"/>
      <c r="D3403" s="276"/>
      <c r="E3403" s="276"/>
      <c r="F3403" s="276"/>
      <c r="G3403" s="276"/>
      <c r="H3403" s="277" t="s">
        <v>6038</v>
      </c>
      <c r="I3403" s="278">
        <v>0</v>
      </c>
      <c r="J3403" s="279">
        <f>SUM(J3399:J3402)</f>
        <v>17.350000000000001</v>
      </c>
    </row>
    <row r="3404" spans="1:10" ht="13.8" x14ac:dyDescent="0.25">
      <c r="A3404" s="255" t="s">
        <v>9047</v>
      </c>
      <c r="B3404" s="262"/>
      <c r="C3404" s="262"/>
      <c r="D3404" s="262"/>
      <c r="E3404" s="262"/>
      <c r="F3404" s="262"/>
      <c r="G3404" s="262"/>
      <c r="H3404" s="262"/>
      <c r="I3404" s="280"/>
      <c r="J3404" s="262"/>
    </row>
    <row r="3405" spans="1:10" ht="13.8" x14ac:dyDescent="0.25">
      <c r="A3405" s="255" t="s">
        <v>9048</v>
      </c>
      <c r="B3405" s="256" t="s">
        <v>9049</v>
      </c>
      <c r="C3405" s="257" t="s">
        <v>5802</v>
      </c>
      <c r="D3405" s="256" t="s">
        <v>5803</v>
      </c>
      <c r="E3405" s="256" t="s">
        <v>5804</v>
      </c>
      <c r="F3405" s="258" t="s">
        <v>5805</v>
      </c>
      <c r="G3405" s="259" t="s">
        <v>5806</v>
      </c>
      <c r="H3405" s="257" t="s">
        <v>5807</v>
      </c>
      <c r="I3405" s="260" t="s">
        <v>5808</v>
      </c>
      <c r="J3405" s="257" t="s">
        <v>5809</v>
      </c>
    </row>
    <row r="3406" spans="1:10" ht="79.2" x14ac:dyDescent="0.25">
      <c r="A3406" s="255" t="s">
        <v>9050</v>
      </c>
      <c r="B3406" s="262" t="s">
        <v>5810</v>
      </c>
      <c r="C3406" s="263" t="s">
        <v>9051</v>
      </c>
      <c r="D3406" s="262" t="s">
        <v>170</v>
      </c>
      <c r="E3406" s="262" t="s">
        <v>9052</v>
      </c>
      <c r="F3406" s="264" t="s">
        <v>6133</v>
      </c>
      <c r="G3406" s="265" t="s">
        <v>101</v>
      </c>
      <c r="H3406" s="266">
        <v>1</v>
      </c>
      <c r="I3406" s="267"/>
      <c r="J3406" s="268"/>
    </row>
    <row r="3407" spans="1:10" ht="79.2" x14ac:dyDescent="0.25">
      <c r="A3407" s="255" t="s">
        <v>9053</v>
      </c>
      <c r="B3407" s="281" t="s">
        <v>6134</v>
      </c>
      <c r="C3407" s="282" t="s">
        <v>9054</v>
      </c>
      <c r="D3407" s="281" t="s">
        <v>170</v>
      </c>
      <c r="E3407" s="281" t="s">
        <v>9055</v>
      </c>
      <c r="F3407" s="283" t="s">
        <v>6133</v>
      </c>
      <c r="G3407" s="284" t="s">
        <v>101</v>
      </c>
      <c r="H3407" s="285">
        <v>1</v>
      </c>
      <c r="I3407" s="286">
        <v>12.03</v>
      </c>
      <c r="J3407" s="287">
        <f>TRUNC(I3407*H3407,2)</f>
        <v>12.03</v>
      </c>
    </row>
    <row r="3408" spans="1:10" ht="79.2" x14ac:dyDescent="0.25">
      <c r="A3408" s="255" t="s">
        <v>9056</v>
      </c>
      <c r="B3408" s="281" t="s">
        <v>6134</v>
      </c>
      <c r="C3408" s="282" t="s">
        <v>9057</v>
      </c>
      <c r="D3408" s="281" t="s">
        <v>170</v>
      </c>
      <c r="E3408" s="281" t="s">
        <v>9058</v>
      </c>
      <c r="F3408" s="283" t="s">
        <v>6133</v>
      </c>
      <c r="G3408" s="284" t="s">
        <v>101</v>
      </c>
      <c r="H3408" s="285">
        <v>1</v>
      </c>
      <c r="I3408" s="286">
        <v>49.63</v>
      </c>
      <c r="J3408" s="287">
        <f>TRUNC(I3408*H3408,2)</f>
        <v>49.63</v>
      </c>
    </row>
    <row r="3409" spans="1:10" ht="13.8" x14ac:dyDescent="0.25">
      <c r="A3409" s="255" t="s">
        <v>9059</v>
      </c>
      <c r="B3409" s="276"/>
      <c r="C3409" s="276"/>
      <c r="D3409" s="276"/>
      <c r="E3409" s="276"/>
      <c r="F3409" s="276"/>
      <c r="G3409" s="276"/>
      <c r="H3409" s="277" t="s">
        <v>6038</v>
      </c>
      <c r="I3409" s="278">
        <v>0</v>
      </c>
      <c r="J3409" s="279">
        <f>SUM(J3406:J3408)</f>
        <v>61.660000000000004</v>
      </c>
    </row>
    <row r="3410" spans="1:10" ht="13.8" x14ac:dyDescent="0.25">
      <c r="A3410" s="255" t="s">
        <v>9060</v>
      </c>
      <c r="B3410" s="262"/>
      <c r="C3410" s="262"/>
      <c r="D3410" s="262"/>
      <c r="E3410" s="262"/>
      <c r="F3410" s="262"/>
      <c r="G3410" s="262"/>
      <c r="H3410" s="262"/>
      <c r="I3410" s="280"/>
      <c r="J3410" s="262"/>
    </row>
    <row r="3411" spans="1:10" ht="13.8" x14ac:dyDescent="0.25">
      <c r="A3411" s="255" t="s">
        <v>9061</v>
      </c>
      <c r="B3411" s="256" t="s">
        <v>9062</v>
      </c>
      <c r="C3411" s="257" t="s">
        <v>5802</v>
      </c>
      <c r="D3411" s="256" t="s">
        <v>5803</v>
      </c>
      <c r="E3411" s="256" t="s">
        <v>5804</v>
      </c>
      <c r="F3411" s="258" t="s">
        <v>5805</v>
      </c>
      <c r="G3411" s="259" t="s">
        <v>5806</v>
      </c>
      <c r="H3411" s="257" t="s">
        <v>5807</v>
      </c>
      <c r="I3411" s="260" t="s">
        <v>5808</v>
      </c>
      <c r="J3411" s="257" t="s">
        <v>5809</v>
      </c>
    </row>
    <row r="3412" spans="1:10" ht="79.2" x14ac:dyDescent="0.25">
      <c r="A3412" s="255" t="s">
        <v>9063</v>
      </c>
      <c r="B3412" s="262" t="s">
        <v>5810</v>
      </c>
      <c r="C3412" s="263" t="s">
        <v>9064</v>
      </c>
      <c r="D3412" s="262" t="s">
        <v>170</v>
      </c>
      <c r="E3412" s="262" t="s">
        <v>1409</v>
      </c>
      <c r="F3412" s="264" t="s">
        <v>6133</v>
      </c>
      <c r="G3412" s="265" t="s">
        <v>101</v>
      </c>
      <c r="H3412" s="266">
        <v>1</v>
      </c>
      <c r="I3412" s="267"/>
      <c r="J3412" s="268"/>
    </row>
    <row r="3413" spans="1:10" ht="39.6" x14ac:dyDescent="0.25">
      <c r="A3413" s="255" t="s">
        <v>9065</v>
      </c>
      <c r="B3413" s="281" t="s">
        <v>6134</v>
      </c>
      <c r="C3413" s="282" t="s">
        <v>7551</v>
      </c>
      <c r="D3413" s="281" t="s">
        <v>170</v>
      </c>
      <c r="E3413" s="281" t="s">
        <v>7552</v>
      </c>
      <c r="F3413" s="283" t="s">
        <v>6140</v>
      </c>
      <c r="G3413" s="284" t="s">
        <v>5824</v>
      </c>
      <c r="H3413" s="285">
        <v>1.44E-2</v>
      </c>
      <c r="I3413" s="286">
        <v>587.84</v>
      </c>
      <c r="J3413" s="287">
        <f>TRUNC(I3413*H3413,2)</f>
        <v>8.4600000000000009</v>
      </c>
    </row>
    <row r="3414" spans="1:10" ht="26.4" x14ac:dyDescent="0.25">
      <c r="A3414" s="255" t="s">
        <v>9066</v>
      </c>
      <c r="B3414" s="281" t="s">
        <v>6134</v>
      </c>
      <c r="C3414" s="282" t="s">
        <v>6169</v>
      </c>
      <c r="D3414" s="281" t="s">
        <v>170</v>
      </c>
      <c r="E3414" s="281" t="s">
        <v>6170</v>
      </c>
      <c r="F3414" s="283" t="s">
        <v>6140</v>
      </c>
      <c r="G3414" s="284" t="s">
        <v>127</v>
      </c>
      <c r="H3414" s="285">
        <v>0.53459999999999996</v>
      </c>
      <c r="I3414" s="286">
        <v>16.690000000000001</v>
      </c>
      <c r="J3414" s="287">
        <f>TRUNC(I3414*H3414,2)</f>
        <v>8.92</v>
      </c>
    </row>
    <row r="3415" spans="1:10" ht="26.4" x14ac:dyDescent="0.25">
      <c r="A3415" s="255" t="s">
        <v>9067</v>
      </c>
      <c r="B3415" s="281" t="s">
        <v>6134</v>
      </c>
      <c r="C3415" s="282" t="s">
        <v>6171</v>
      </c>
      <c r="D3415" s="281" t="s">
        <v>170</v>
      </c>
      <c r="E3415" s="281" t="s">
        <v>6172</v>
      </c>
      <c r="F3415" s="283" t="s">
        <v>6140</v>
      </c>
      <c r="G3415" s="284" t="s">
        <v>127</v>
      </c>
      <c r="H3415" s="285">
        <v>0.53459999999999996</v>
      </c>
      <c r="I3415" s="286">
        <v>22.97</v>
      </c>
      <c r="J3415" s="287">
        <f>TRUNC(I3415*H3415,2)</f>
        <v>12.27</v>
      </c>
    </row>
    <row r="3416" spans="1:10" ht="39.6" x14ac:dyDescent="0.25">
      <c r="A3416" s="255" t="s">
        <v>9068</v>
      </c>
      <c r="B3416" s="269" t="s">
        <v>5814</v>
      </c>
      <c r="C3416" s="270" t="s">
        <v>9069</v>
      </c>
      <c r="D3416" s="269" t="s">
        <v>170</v>
      </c>
      <c r="E3416" s="269" t="s">
        <v>9070</v>
      </c>
      <c r="F3416" s="271" t="s">
        <v>5822</v>
      </c>
      <c r="G3416" s="272" t="s">
        <v>101</v>
      </c>
      <c r="H3416" s="273">
        <v>1</v>
      </c>
      <c r="I3416" s="274">
        <v>419.78</v>
      </c>
      <c r="J3416" s="275">
        <f>TRUNC(I3416*H3416,2)</f>
        <v>419.78</v>
      </c>
    </row>
    <row r="3417" spans="1:10" ht="13.8" x14ac:dyDescent="0.25">
      <c r="A3417" s="255" t="s">
        <v>9071</v>
      </c>
      <c r="B3417" s="276"/>
      <c r="C3417" s="276"/>
      <c r="D3417" s="276"/>
      <c r="E3417" s="276"/>
      <c r="F3417" s="276"/>
      <c r="G3417" s="276"/>
      <c r="H3417" s="277" t="s">
        <v>6038</v>
      </c>
      <c r="I3417" s="278">
        <v>0</v>
      </c>
      <c r="J3417" s="279">
        <f>SUM(J3412:J3416)</f>
        <v>449.42999999999995</v>
      </c>
    </row>
    <row r="3418" spans="1:10" ht="13.8" x14ac:dyDescent="0.25">
      <c r="A3418" s="255" t="s">
        <v>9072</v>
      </c>
      <c r="B3418" s="262"/>
      <c r="C3418" s="262"/>
      <c r="D3418" s="262"/>
      <c r="E3418" s="262"/>
      <c r="F3418" s="262"/>
      <c r="G3418" s="262"/>
      <c r="H3418" s="262"/>
      <c r="I3418" s="280"/>
      <c r="J3418" s="262"/>
    </row>
    <row r="3419" spans="1:10" ht="13.8" x14ac:dyDescent="0.25">
      <c r="A3419" s="255" t="s">
        <v>9073</v>
      </c>
      <c r="B3419" s="256" t="s">
        <v>9074</v>
      </c>
      <c r="C3419" s="257" t="s">
        <v>5802</v>
      </c>
      <c r="D3419" s="256" t="s">
        <v>5803</v>
      </c>
      <c r="E3419" s="256" t="s">
        <v>5804</v>
      </c>
      <c r="F3419" s="258" t="s">
        <v>5805</v>
      </c>
      <c r="G3419" s="259" t="s">
        <v>5806</v>
      </c>
      <c r="H3419" s="257" t="s">
        <v>5807</v>
      </c>
      <c r="I3419" s="260" t="s">
        <v>5808</v>
      </c>
      <c r="J3419" s="257" t="s">
        <v>5809</v>
      </c>
    </row>
    <row r="3420" spans="1:10" ht="26.4" x14ac:dyDescent="0.25">
      <c r="A3420" s="255" t="s">
        <v>9075</v>
      </c>
      <c r="B3420" s="262" t="s">
        <v>5810</v>
      </c>
      <c r="C3420" s="263" t="s">
        <v>9076</v>
      </c>
      <c r="D3420" s="262" t="s">
        <v>5812</v>
      </c>
      <c r="E3420" s="262" t="s">
        <v>1413</v>
      </c>
      <c r="F3420" s="264">
        <v>7</v>
      </c>
      <c r="G3420" s="265" t="s">
        <v>6185</v>
      </c>
      <c r="H3420" s="266">
        <v>1</v>
      </c>
      <c r="I3420" s="267"/>
      <c r="J3420" s="268"/>
    </row>
    <row r="3421" spans="1:10" ht="26.4" x14ac:dyDescent="0.25">
      <c r="A3421" s="255" t="s">
        <v>9077</v>
      </c>
      <c r="B3421" s="269" t="s">
        <v>5814</v>
      </c>
      <c r="C3421" s="270" t="s">
        <v>5834</v>
      </c>
      <c r="D3421" s="269" t="s">
        <v>5812</v>
      </c>
      <c r="E3421" s="269" t="s">
        <v>5613</v>
      </c>
      <c r="F3421" s="271" t="s">
        <v>5817</v>
      </c>
      <c r="G3421" s="272" t="s">
        <v>33</v>
      </c>
      <c r="H3421" s="273">
        <v>0.83967326732673175</v>
      </c>
      <c r="I3421" s="274">
        <v>18.62</v>
      </c>
      <c r="J3421" s="275">
        <f>TRUNC(I3421*H3421,2)</f>
        <v>15.63</v>
      </c>
    </row>
    <row r="3422" spans="1:10" ht="26.4" x14ac:dyDescent="0.25">
      <c r="A3422" s="255" t="s">
        <v>9078</v>
      </c>
      <c r="B3422" s="269" t="s">
        <v>5814</v>
      </c>
      <c r="C3422" s="270" t="s">
        <v>5854</v>
      </c>
      <c r="D3422" s="269" t="s">
        <v>5812</v>
      </c>
      <c r="E3422" s="269" t="s">
        <v>5567</v>
      </c>
      <c r="F3422" s="271" t="s">
        <v>5817</v>
      </c>
      <c r="G3422" s="272" t="s">
        <v>33</v>
      </c>
      <c r="H3422" s="273">
        <v>0.9</v>
      </c>
      <c r="I3422" s="274">
        <v>12.28</v>
      </c>
      <c r="J3422" s="275">
        <f>TRUNC(I3422*H3422,2)</f>
        <v>11.05</v>
      </c>
    </row>
    <row r="3423" spans="1:10" ht="26.4" x14ac:dyDescent="0.25">
      <c r="A3423" s="255" t="s">
        <v>9079</v>
      </c>
      <c r="B3423" s="269" t="s">
        <v>5814</v>
      </c>
      <c r="C3423" s="270" t="s">
        <v>9080</v>
      </c>
      <c r="D3423" s="269" t="s">
        <v>5812</v>
      </c>
      <c r="E3423" s="269" t="s">
        <v>1413</v>
      </c>
      <c r="F3423" s="271" t="s">
        <v>5822</v>
      </c>
      <c r="G3423" s="272" t="s">
        <v>5573</v>
      </c>
      <c r="H3423" s="273">
        <v>1</v>
      </c>
      <c r="I3423" s="274">
        <v>64.05</v>
      </c>
      <c r="J3423" s="275">
        <f>TRUNC(I3423*H3423,2)</f>
        <v>64.05</v>
      </c>
    </row>
    <row r="3424" spans="1:10" ht="13.8" x14ac:dyDescent="0.25">
      <c r="A3424" s="255" t="s">
        <v>9081</v>
      </c>
      <c r="B3424" s="276"/>
      <c r="C3424" s="276"/>
      <c r="D3424" s="276"/>
      <c r="E3424" s="276"/>
      <c r="F3424" s="276"/>
      <c r="G3424" s="276"/>
      <c r="H3424" s="277" t="s">
        <v>6038</v>
      </c>
      <c r="I3424" s="278">
        <v>0</v>
      </c>
      <c r="J3424" s="279">
        <f>SUM(J3420:J3423)</f>
        <v>90.72999999999999</v>
      </c>
    </row>
    <row r="3425" spans="1:10" ht="13.8" x14ac:dyDescent="0.25">
      <c r="A3425" s="255" t="s">
        <v>9082</v>
      </c>
      <c r="B3425" s="262"/>
      <c r="C3425" s="262"/>
      <c r="D3425" s="262"/>
      <c r="E3425" s="262"/>
      <c r="F3425" s="262"/>
      <c r="G3425" s="262"/>
      <c r="H3425" s="262"/>
      <c r="I3425" s="280"/>
      <c r="J3425" s="262"/>
    </row>
    <row r="3426" spans="1:10" ht="13.8" x14ac:dyDescent="0.25">
      <c r="A3426" s="255" t="s">
        <v>9083</v>
      </c>
      <c r="B3426" s="256" t="s">
        <v>9084</v>
      </c>
      <c r="C3426" s="257" t="s">
        <v>5802</v>
      </c>
      <c r="D3426" s="256" t="s">
        <v>5803</v>
      </c>
      <c r="E3426" s="256" t="s">
        <v>5804</v>
      </c>
      <c r="F3426" s="258" t="s">
        <v>5805</v>
      </c>
      <c r="G3426" s="259" t="s">
        <v>5806</v>
      </c>
      <c r="H3426" s="257" t="s">
        <v>5807</v>
      </c>
      <c r="I3426" s="260" t="s">
        <v>5808</v>
      </c>
      <c r="J3426" s="257" t="s">
        <v>5809</v>
      </c>
    </row>
    <row r="3427" spans="1:10" ht="26.4" x14ac:dyDescent="0.25">
      <c r="A3427" s="255" t="s">
        <v>9085</v>
      </c>
      <c r="B3427" s="262" t="s">
        <v>5810</v>
      </c>
      <c r="C3427" s="263" t="s">
        <v>9086</v>
      </c>
      <c r="D3427" s="262" t="s">
        <v>5812</v>
      </c>
      <c r="E3427" s="262" t="s">
        <v>1436</v>
      </c>
      <c r="F3427" s="264">
        <v>7</v>
      </c>
      <c r="G3427" s="265" t="s">
        <v>6185</v>
      </c>
      <c r="H3427" s="266">
        <v>1</v>
      </c>
      <c r="I3427" s="267"/>
      <c r="J3427" s="268"/>
    </row>
    <row r="3428" spans="1:10" ht="26.4" x14ac:dyDescent="0.25">
      <c r="A3428" s="255" t="s">
        <v>9087</v>
      </c>
      <c r="B3428" s="269" t="s">
        <v>5814</v>
      </c>
      <c r="C3428" s="270" t="s">
        <v>5834</v>
      </c>
      <c r="D3428" s="269" t="s">
        <v>5812</v>
      </c>
      <c r="E3428" s="269" t="s">
        <v>5613</v>
      </c>
      <c r="F3428" s="271" t="s">
        <v>5817</v>
      </c>
      <c r="G3428" s="272" t="s">
        <v>33</v>
      </c>
      <c r="H3428" s="273">
        <v>2.8200000000000027E-2</v>
      </c>
      <c r="I3428" s="274">
        <v>18.62</v>
      </c>
      <c r="J3428" s="275">
        <f>TRUNC(I3428*H3428,2)</f>
        <v>0.52</v>
      </c>
    </row>
    <row r="3429" spans="1:10" ht="26.4" x14ac:dyDescent="0.25">
      <c r="A3429" s="255" t="s">
        <v>9088</v>
      </c>
      <c r="B3429" s="269" t="s">
        <v>5814</v>
      </c>
      <c r="C3429" s="270" t="s">
        <v>5854</v>
      </c>
      <c r="D3429" s="269" t="s">
        <v>5812</v>
      </c>
      <c r="E3429" s="269" t="s">
        <v>5567</v>
      </c>
      <c r="F3429" s="271" t="s">
        <v>5817</v>
      </c>
      <c r="G3429" s="272" t="s">
        <v>33</v>
      </c>
      <c r="H3429" s="273">
        <v>0.03</v>
      </c>
      <c r="I3429" s="274">
        <v>12.28</v>
      </c>
      <c r="J3429" s="275">
        <f>TRUNC(I3429*H3429,2)</f>
        <v>0.36</v>
      </c>
    </row>
    <row r="3430" spans="1:10" ht="26.4" x14ac:dyDescent="0.25">
      <c r="A3430" s="255" t="s">
        <v>9089</v>
      </c>
      <c r="B3430" s="269" t="s">
        <v>5814</v>
      </c>
      <c r="C3430" s="270" t="s">
        <v>9090</v>
      </c>
      <c r="D3430" s="269" t="s">
        <v>5812</v>
      </c>
      <c r="E3430" s="269" t="s">
        <v>9091</v>
      </c>
      <c r="F3430" s="271" t="s">
        <v>5822</v>
      </c>
      <c r="G3430" s="272" t="s">
        <v>5573</v>
      </c>
      <c r="H3430" s="273">
        <v>1</v>
      </c>
      <c r="I3430" s="274">
        <v>2</v>
      </c>
      <c r="J3430" s="275">
        <f>TRUNC(I3430*H3430,2)</f>
        <v>2</v>
      </c>
    </row>
    <row r="3431" spans="1:10" ht="13.8" x14ac:dyDescent="0.25">
      <c r="A3431" s="255" t="s">
        <v>9092</v>
      </c>
      <c r="B3431" s="276"/>
      <c r="C3431" s="276"/>
      <c r="D3431" s="276"/>
      <c r="E3431" s="276"/>
      <c r="F3431" s="276"/>
      <c r="G3431" s="276"/>
      <c r="H3431" s="277" t="s">
        <v>6038</v>
      </c>
      <c r="I3431" s="278">
        <v>0</v>
      </c>
      <c r="J3431" s="279">
        <f>SUM(J3427:J3430)</f>
        <v>2.88</v>
      </c>
    </row>
    <row r="3432" spans="1:10" ht="13.8" x14ac:dyDescent="0.25">
      <c r="A3432" s="255" t="s">
        <v>9093</v>
      </c>
      <c r="B3432" s="262"/>
      <c r="C3432" s="262"/>
      <c r="D3432" s="262"/>
      <c r="E3432" s="262"/>
      <c r="F3432" s="262"/>
      <c r="G3432" s="262"/>
      <c r="H3432" s="262"/>
      <c r="I3432" s="280"/>
      <c r="J3432" s="262"/>
    </row>
    <row r="3433" spans="1:10" ht="13.8" x14ac:dyDescent="0.25">
      <c r="A3433" s="255" t="s">
        <v>9094</v>
      </c>
      <c r="B3433" s="256" t="s">
        <v>9095</v>
      </c>
      <c r="C3433" s="257" t="s">
        <v>5802</v>
      </c>
      <c r="D3433" s="256" t="s">
        <v>5803</v>
      </c>
      <c r="E3433" s="256" t="s">
        <v>5804</v>
      </c>
      <c r="F3433" s="258" t="s">
        <v>5805</v>
      </c>
      <c r="G3433" s="259" t="s">
        <v>5806</v>
      </c>
      <c r="H3433" s="257" t="s">
        <v>5807</v>
      </c>
      <c r="I3433" s="260" t="s">
        <v>5808</v>
      </c>
      <c r="J3433" s="257" t="s">
        <v>5809</v>
      </c>
    </row>
    <row r="3434" spans="1:10" ht="26.4" x14ac:dyDescent="0.25">
      <c r="A3434" s="255" t="s">
        <v>9096</v>
      </c>
      <c r="B3434" s="262" t="s">
        <v>5810</v>
      </c>
      <c r="C3434" s="263" t="s">
        <v>9097</v>
      </c>
      <c r="D3434" s="262" t="s">
        <v>5812</v>
      </c>
      <c r="E3434" s="262" t="s">
        <v>1447</v>
      </c>
      <c r="F3434" s="264">
        <v>7</v>
      </c>
      <c r="G3434" s="265" t="s">
        <v>6185</v>
      </c>
      <c r="H3434" s="266">
        <v>1</v>
      </c>
      <c r="I3434" s="267"/>
      <c r="J3434" s="268"/>
    </row>
    <row r="3435" spans="1:10" ht="26.4" x14ac:dyDescent="0.25">
      <c r="A3435" s="255" t="s">
        <v>9098</v>
      </c>
      <c r="B3435" s="269" t="s">
        <v>5814</v>
      </c>
      <c r="C3435" s="270" t="s">
        <v>5834</v>
      </c>
      <c r="D3435" s="269" t="s">
        <v>5812</v>
      </c>
      <c r="E3435" s="269" t="s">
        <v>5613</v>
      </c>
      <c r="F3435" s="271" t="s">
        <v>5817</v>
      </c>
      <c r="G3435" s="272" t="s">
        <v>33</v>
      </c>
      <c r="H3435" s="273">
        <v>2.8199999999999947E-2</v>
      </c>
      <c r="I3435" s="274">
        <v>18.62</v>
      </c>
      <c r="J3435" s="275">
        <f>TRUNC(I3435*H3435,2)</f>
        <v>0.52</v>
      </c>
    </row>
    <row r="3436" spans="1:10" ht="26.4" x14ac:dyDescent="0.25">
      <c r="A3436" s="255" t="s">
        <v>9099</v>
      </c>
      <c r="B3436" s="269" t="s">
        <v>5814</v>
      </c>
      <c r="C3436" s="270" t="s">
        <v>5854</v>
      </c>
      <c r="D3436" s="269" t="s">
        <v>5812</v>
      </c>
      <c r="E3436" s="269" t="s">
        <v>5567</v>
      </c>
      <c r="F3436" s="271" t="s">
        <v>5817</v>
      </c>
      <c r="G3436" s="272" t="s">
        <v>33</v>
      </c>
      <c r="H3436" s="273">
        <v>0.03</v>
      </c>
      <c r="I3436" s="274">
        <v>12.28</v>
      </c>
      <c r="J3436" s="275">
        <f>TRUNC(I3436*H3436,2)</f>
        <v>0.36</v>
      </c>
    </row>
    <row r="3437" spans="1:10" ht="26.4" x14ac:dyDescent="0.25">
      <c r="A3437" s="255" t="s">
        <v>9100</v>
      </c>
      <c r="B3437" s="269" t="s">
        <v>5814</v>
      </c>
      <c r="C3437" s="270" t="s">
        <v>9101</v>
      </c>
      <c r="D3437" s="269" t="s">
        <v>5812</v>
      </c>
      <c r="E3437" s="269" t="s">
        <v>1447</v>
      </c>
      <c r="F3437" s="271" t="s">
        <v>5822</v>
      </c>
      <c r="G3437" s="272" t="s">
        <v>5573</v>
      </c>
      <c r="H3437" s="273">
        <v>1</v>
      </c>
      <c r="I3437" s="274">
        <v>3.58</v>
      </c>
      <c r="J3437" s="275">
        <f>TRUNC(I3437*H3437,2)</f>
        <v>3.58</v>
      </c>
    </row>
    <row r="3438" spans="1:10" ht="13.8" x14ac:dyDescent="0.25">
      <c r="A3438" s="255" t="s">
        <v>9102</v>
      </c>
      <c r="B3438" s="276"/>
      <c r="C3438" s="276"/>
      <c r="D3438" s="276"/>
      <c r="E3438" s="276"/>
      <c r="F3438" s="276"/>
      <c r="G3438" s="276"/>
      <c r="H3438" s="277" t="s">
        <v>6038</v>
      </c>
      <c r="I3438" s="278">
        <v>0</v>
      </c>
      <c r="J3438" s="279">
        <f>SUM(J3434:J3437)</f>
        <v>4.46</v>
      </c>
    </row>
    <row r="3439" spans="1:10" ht="13.8" x14ac:dyDescent="0.25">
      <c r="A3439" s="255" t="s">
        <v>9103</v>
      </c>
      <c r="B3439" s="262"/>
      <c r="C3439" s="262"/>
      <c r="D3439" s="262"/>
      <c r="E3439" s="262"/>
      <c r="F3439" s="262"/>
      <c r="G3439" s="262"/>
      <c r="H3439" s="262"/>
      <c r="I3439" s="280"/>
      <c r="J3439" s="262"/>
    </row>
    <row r="3440" spans="1:10" ht="13.8" x14ac:dyDescent="0.25">
      <c r="A3440" s="255" t="s">
        <v>9104</v>
      </c>
      <c r="B3440" s="256" t="s">
        <v>9105</v>
      </c>
      <c r="C3440" s="257" t="s">
        <v>5802</v>
      </c>
      <c r="D3440" s="256" t="s">
        <v>5803</v>
      </c>
      <c r="E3440" s="256" t="s">
        <v>5804</v>
      </c>
      <c r="F3440" s="258" t="s">
        <v>5805</v>
      </c>
      <c r="G3440" s="259" t="s">
        <v>5806</v>
      </c>
      <c r="H3440" s="257" t="s">
        <v>5807</v>
      </c>
      <c r="I3440" s="260" t="s">
        <v>5808</v>
      </c>
      <c r="J3440" s="257" t="s">
        <v>5809</v>
      </c>
    </row>
    <row r="3441" spans="1:10" ht="52.8" x14ac:dyDescent="0.25">
      <c r="A3441" s="255" t="s">
        <v>9106</v>
      </c>
      <c r="B3441" s="262" t="s">
        <v>5810</v>
      </c>
      <c r="C3441" s="263" t="s">
        <v>9107</v>
      </c>
      <c r="D3441" s="262" t="s">
        <v>170</v>
      </c>
      <c r="E3441" s="262" t="s">
        <v>1457</v>
      </c>
      <c r="F3441" s="264" t="s">
        <v>6574</v>
      </c>
      <c r="G3441" s="265" t="s">
        <v>101</v>
      </c>
      <c r="H3441" s="266">
        <v>1</v>
      </c>
      <c r="I3441" s="267"/>
      <c r="J3441" s="268"/>
    </row>
    <row r="3442" spans="1:10" ht="26.4" x14ac:dyDescent="0.25">
      <c r="A3442" s="255" t="s">
        <v>9108</v>
      </c>
      <c r="B3442" s="281" t="s">
        <v>6134</v>
      </c>
      <c r="C3442" s="282" t="s">
        <v>6577</v>
      </c>
      <c r="D3442" s="281" t="s">
        <v>170</v>
      </c>
      <c r="E3442" s="281" t="s">
        <v>6578</v>
      </c>
      <c r="F3442" s="283" t="s">
        <v>6140</v>
      </c>
      <c r="G3442" s="284" t="s">
        <v>127</v>
      </c>
      <c r="H3442" s="285">
        <v>0.16669999999999999</v>
      </c>
      <c r="I3442" s="286">
        <v>22.06</v>
      </c>
      <c r="J3442" s="287">
        <f>TRUNC(I3442*H3442,2)</f>
        <v>3.67</v>
      </c>
    </row>
    <row r="3443" spans="1:10" ht="26.4" x14ac:dyDescent="0.25">
      <c r="A3443" s="255" t="s">
        <v>9109</v>
      </c>
      <c r="B3443" s="281" t="s">
        <v>6134</v>
      </c>
      <c r="C3443" s="282" t="s">
        <v>6141</v>
      </c>
      <c r="D3443" s="281" t="s">
        <v>170</v>
      </c>
      <c r="E3443" s="281" t="s">
        <v>6142</v>
      </c>
      <c r="F3443" s="283" t="s">
        <v>6140</v>
      </c>
      <c r="G3443" s="284" t="s">
        <v>127</v>
      </c>
      <c r="H3443" s="285">
        <v>5.2499999999999998E-2</v>
      </c>
      <c r="I3443" s="286">
        <v>15.84</v>
      </c>
      <c r="J3443" s="287">
        <f>TRUNC(I3443*H3443,2)</f>
        <v>0.83</v>
      </c>
    </row>
    <row r="3444" spans="1:10" ht="13.8" x14ac:dyDescent="0.25">
      <c r="A3444" s="255" t="s">
        <v>9110</v>
      </c>
      <c r="B3444" s="269" t="s">
        <v>5814</v>
      </c>
      <c r="C3444" s="270" t="s">
        <v>8051</v>
      </c>
      <c r="D3444" s="269" t="s">
        <v>170</v>
      </c>
      <c r="E3444" s="269" t="s">
        <v>5730</v>
      </c>
      <c r="F3444" s="271" t="s">
        <v>5822</v>
      </c>
      <c r="G3444" s="272" t="s">
        <v>101</v>
      </c>
      <c r="H3444" s="273">
        <v>2.1000000000000001E-2</v>
      </c>
      <c r="I3444" s="274">
        <v>3.11</v>
      </c>
      <c r="J3444" s="275">
        <f>TRUNC(I3444*H3444,2)</f>
        <v>0.06</v>
      </c>
    </row>
    <row r="3445" spans="1:10" ht="26.4" x14ac:dyDescent="0.25">
      <c r="A3445" s="255" t="s">
        <v>9111</v>
      </c>
      <c r="B3445" s="269" t="s">
        <v>5814</v>
      </c>
      <c r="C3445" s="270" t="s">
        <v>9112</v>
      </c>
      <c r="D3445" s="269" t="s">
        <v>170</v>
      </c>
      <c r="E3445" s="269" t="s">
        <v>9113</v>
      </c>
      <c r="F3445" s="271" t="s">
        <v>5822</v>
      </c>
      <c r="G3445" s="272" t="s">
        <v>101</v>
      </c>
      <c r="H3445" s="273">
        <v>1</v>
      </c>
      <c r="I3445" s="274">
        <v>116.69</v>
      </c>
      <c r="J3445" s="275">
        <f>TRUNC(I3445*H3445,2)</f>
        <v>116.69</v>
      </c>
    </row>
    <row r="3446" spans="1:10" ht="13.8" x14ac:dyDescent="0.25">
      <c r="A3446" s="255" t="s">
        <v>9114</v>
      </c>
      <c r="B3446" s="276"/>
      <c r="C3446" s="276"/>
      <c r="D3446" s="276"/>
      <c r="E3446" s="276"/>
      <c r="F3446" s="276"/>
      <c r="G3446" s="276"/>
      <c r="H3446" s="277" t="s">
        <v>6038</v>
      </c>
      <c r="I3446" s="278">
        <v>0</v>
      </c>
      <c r="J3446" s="279">
        <f>SUM(J3441:J3445)</f>
        <v>121.25</v>
      </c>
    </row>
    <row r="3447" spans="1:10" ht="13.8" x14ac:dyDescent="0.25">
      <c r="A3447" s="255" t="s">
        <v>9115</v>
      </c>
      <c r="B3447" s="262"/>
      <c r="C3447" s="262"/>
      <c r="D3447" s="262"/>
      <c r="E3447" s="262"/>
      <c r="F3447" s="262"/>
      <c r="G3447" s="262"/>
      <c r="H3447" s="262"/>
      <c r="I3447" s="280"/>
      <c r="J3447" s="262"/>
    </row>
    <row r="3448" spans="1:10" ht="13.8" x14ac:dyDescent="0.25">
      <c r="A3448" s="255" t="s">
        <v>9116</v>
      </c>
      <c r="B3448" s="256" t="s">
        <v>9117</v>
      </c>
      <c r="C3448" s="257" t="s">
        <v>5802</v>
      </c>
      <c r="D3448" s="256" t="s">
        <v>5803</v>
      </c>
      <c r="E3448" s="256" t="s">
        <v>5804</v>
      </c>
      <c r="F3448" s="258" t="s">
        <v>5805</v>
      </c>
      <c r="G3448" s="259" t="s">
        <v>5806</v>
      </c>
      <c r="H3448" s="257" t="s">
        <v>5807</v>
      </c>
      <c r="I3448" s="260" t="s">
        <v>5808</v>
      </c>
      <c r="J3448" s="257" t="s">
        <v>5809</v>
      </c>
    </row>
    <row r="3449" spans="1:10" ht="26.4" x14ac:dyDescent="0.25">
      <c r="A3449" s="255" t="s">
        <v>9118</v>
      </c>
      <c r="B3449" s="262" t="s">
        <v>5810</v>
      </c>
      <c r="C3449" s="263" t="s">
        <v>9119</v>
      </c>
      <c r="D3449" s="262" t="s">
        <v>5812</v>
      </c>
      <c r="E3449" s="262" t="s">
        <v>1459</v>
      </c>
      <c r="F3449" s="264">
        <v>8</v>
      </c>
      <c r="G3449" s="265" t="s">
        <v>6185</v>
      </c>
      <c r="H3449" s="266">
        <v>1</v>
      </c>
      <c r="I3449" s="267"/>
      <c r="J3449" s="268"/>
    </row>
    <row r="3450" spans="1:10" ht="26.4" x14ac:dyDescent="0.25">
      <c r="A3450" s="255" t="s">
        <v>9120</v>
      </c>
      <c r="B3450" s="269" t="s">
        <v>5814</v>
      </c>
      <c r="C3450" s="270" t="s">
        <v>5854</v>
      </c>
      <c r="D3450" s="269" t="s">
        <v>5812</v>
      </c>
      <c r="E3450" s="269" t="s">
        <v>5567</v>
      </c>
      <c r="F3450" s="271" t="s">
        <v>5817</v>
      </c>
      <c r="G3450" s="272" t="s">
        <v>33</v>
      </c>
      <c r="H3450" s="273">
        <v>0.36</v>
      </c>
      <c r="I3450" s="274">
        <v>12.28</v>
      </c>
      <c r="J3450" s="275">
        <f>TRUNC(I3450*H3450,2)</f>
        <v>4.42</v>
      </c>
    </row>
    <row r="3451" spans="1:10" ht="26.4" x14ac:dyDescent="0.25">
      <c r="A3451" s="255" t="s">
        <v>9121</v>
      </c>
      <c r="B3451" s="269" t="s">
        <v>5814</v>
      </c>
      <c r="C3451" s="270" t="s">
        <v>5855</v>
      </c>
      <c r="D3451" s="269" t="s">
        <v>5812</v>
      </c>
      <c r="E3451" s="269" t="s">
        <v>5568</v>
      </c>
      <c r="F3451" s="271" t="s">
        <v>5817</v>
      </c>
      <c r="G3451" s="272" t="s">
        <v>33</v>
      </c>
      <c r="H3451" s="273">
        <v>0.33628408163265849</v>
      </c>
      <c r="I3451" s="274">
        <v>18.62</v>
      </c>
      <c r="J3451" s="275">
        <f>TRUNC(I3451*H3451,2)</f>
        <v>6.26</v>
      </c>
    </row>
    <row r="3452" spans="1:10" ht="26.4" x14ac:dyDescent="0.25">
      <c r="A3452" s="255" t="s">
        <v>9122</v>
      </c>
      <c r="B3452" s="269" t="s">
        <v>5814</v>
      </c>
      <c r="C3452" s="270" t="s">
        <v>6735</v>
      </c>
      <c r="D3452" s="269" t="s">
        <v>5812</v>
      </c>
      <c r="E3452" s="269" t="s">
        <v>5586</v>
      </c>
      <c r="F3452" s="271" t="s">
        <v>5822</v>
      </c>
      <c r="G3452" s="272" t="s">
        <v>5587</v>
      </c>
      <c r="H3452" s="273">
        <v>0.42</v>
      </c>
      <c r="I3452" s="274">
        <v>0.38</v>
      </c>
      <c r="J3452" s="275">
        <f>TRUNC(I3452*H3452,2)</f>
        <v>0.15</v>
      </c>
    </row>
    <row r="3453" spans="1:10" ht="26.4" x14ac:dyDescent="0.25">
      <c r="A3453" s="255" t="s">
        <v>9123</v>
      </c>
      <c r="B3453" s="269" t="s">
        <v>5814</v>
      </c>
      <c r="C3453" s="270" t="s">
        <v>5998</v>
      </c>
      <c r="D3453" s="269" t="s">
        <v>5812</v>
      </c>
      <c r="E3453" s="269" t="s">
        <v>5999</v>
      </c>
      <c r="F3453" s="271" t="s">
        <v>5822</v>
      </c>
      <c r="G3453" s="272" t="s">
        <v>5573</v>
      </c>
      <c r="H3453" s="273">
        <v>1</v>
      </c>
      <c r="I3453" s="274">
        <v>165.86</v>
      </c>
      <c r="J3453" s="275">
        <f>TRUNC(I3453*H3453,2)</f>
        <v>165.86</v>
      </c>
    </row>
    <row r="3454" spans="1:10" ht="13.8" x14ac:dyDescent="0.25">
      <c r="A3454" s="255" t="s">
        <v>9124</v>
      </c>
      <c r="B3454" s="276"/>
      <c r="C3454" s="276"/>
      <c r="D3454" s="276"/>
      <c r="E3454" s="276"/>
      <c r="F3454" s="276"/>
      <c r="G3454" s="276"/>
      <c r="H3454" s="277" t="s">
        <v>6038</v>
      </c>
      <c r="I3454" s="278">
        <v>0</v>
      </c>
      <c r="J3454" s="279">
        <f>SUM(J3449:J3453)</f>
        <v>176.69000000000003</v>
      </c>
    </row>
    <row r="3455" spans="1:10" ht="13.8" x14ac:dyDescent="0.25">
      <c r="A3455" s="255" t="s">
        <v>9125</v>
      </c>
      <c r="B3455" s="262"/>
      <c r="C3455" s="262"/>
      <c r="D3455" s="262"/>
      <c r="E3455" s="262"/>
      <c r="F3455" s="262"/>
      <c r="G3455" s="262"/>
      <c r="H3455" s="262"/>
      <c r="I3455" s="280"/>
      <c r="J3455" s="262"/>
    </row>
    <row r="3456" spans="1:10" ht="13.8" x14ac:dyDescent="0.25">
      <c r="A3456" s="255" t="s">
        <v>9126</v>
      </c>
      <c r="B3456" s="256" t="s">
        <v>9127</v>
      </c>
      <c r="C3456" s="257" t="s">
        <v>5802</v>
      </c>
      <c r="D3456" s="256" t="s">
        <v>5803</v>
      </c>
      <c r="E3456" s="256" t="s">
        <v>5804</v>
      </c>
      <c r="F3456" s="258" t="s">
        <v>5805</v>
      </c>
      <c r="G3456" s="259" t="s">
        <v>5806</v>
      </c>
      <c r="H3456" s="257" t="s">
        <v>5807</v>
      </c>
      <c r="I3456" s="260" t="s">
        <v>5808</v>
      </c>
      <c r="J3456" s="257" t="s">
        <v>5809</v>
      </c>
    </row>
    <row r="3457" spans="1:10" ht="26.4" x14ac:dyDescent="0.25">
      <c r="A3457" s="255" t="s">
        <v>9128</v>
      </c>
      <c r="B3457" s="262" t="s">
        <v>5810</v>
      </c>
      <c r="C3457" s="263" t="s">
        <v>9129</v>
      </c>
      <c r="D3457" s="262" t="s">
        <v>5812</v>
      </c>
      <c r="E3457" s="262" t="s">
        <v>1461</v>
      </c>
      <c r="F3457" s="264">
        <v>8</v>
      </c>
      <c r="G3457" s="265" t="s">
        <v>6185</v>
      </c>
      <c r="H3457" s="266">
        <v>1</v>
      </c>
      <c r="I3457" s="267"/>
      <c r="J3457" s="268"/>
    </row>
    <row r="3458" spans="1:10" ht="26.4" x14ac:dyDescent="0.25">
      <c r="A3458" s="255" t="s">
        <v>9130</v>
      </c>
      <c r="B3458" s="269" t="s">
        <v>5814</v>
      </c>
      <c r="C3458" s="270" t="s">
        <v>5854</v>
      </c>
      <c r="D3458" s="269" t="s">
        <v>5812</v>
      </c>
      <c r="E3458" s="269" t="s">
        <v>5567</v>
      </c>
      <c r="F3458" s="271" t="s">
        <v>5817</v>
      </c>
      <c r="G3458" s="272" t="s">
        <v>33</v>
      </c>
      <c r="H3458" s="273">
        <v>0.22</v>
      </c>
      <c r="I3458" s="274">
        <v>12.28</v>
      </c>
      <c r="J3458" s="275">
        <f>TRUNC(I3458*H3458,2)</f>
        <v>2.7</v>
      </c>
    </row>
    <row r="3459" spans="1:10" ht="26.4" x14ac:dyDescent="0.25">
      <c r="A3459" s="255" t="s">
        <v>9131</v>
      </c>
      <c r="B3459" s="269" t="s">
        <v>5814</v>
      </c>
      <c r="C3459" s="270" t="s">
        <v>5855</v>
      </c>
      <c r="D3459" s="269" t="s">
        <v>5812</v>
      </c>
      <c r="E3459" s="269" t="s">
        <v>5568</v>
      </c>
      <c r="F3459" s="271" t="s">
        <v>5817</v>
      </c>
      <c r="G3459" s="272" t="s">
        <v>33</v>
      </c>
      <c r="H3459" s="273">
        <v>0.20569999999999974</v>
      </c>
      <c r="I3459" s="274">
        <v>18.62</v>
      </c>
      <c r="J3459" s="275">
        <f>TRUNC(I3459*H3459,2)</f>
        <v>3.83</v>
      </c>
    </row>
    <row r="3460" spans="1:10" ht="26.4" x14ac:dyDescent="0.25">
      <c r="A3460" s="255" t="s">
        <v>9132</v>
      </c>
      <c r="B3460" s="269" t="s">
        <v>5814</v>
      </c>
      <c r="C3460" s="270" t="s">
        <v>6735</v>
      </c>
      <c r="D3460" s="269" t="s">
        <v>5812</v>
      </c>
      <c r="E3460" s="269" t="s">
        <v>5586</v>
      </c>
      <c r="F3460" s="271" t="s">
        <v>5822</v>
      </c>
      <c r="G3460" s="272" t="s">
        <v>5587</v>
      </c>
      <c r="H3460" s="273">
        <v>0.42</v>
      </c>
      <c r="I3460" s="274">
        <v>0.38</v>
      </c>
      <c r="J3460" s="275">
        <f>TRUNC(I3460*H3460,2)</f>
        <v>0.15</v>
      </c>
    </row>
    <row r="3461" spans="1:10" ht="26.4" x14ac:dyDescent="0.25">
      <c r="A3461" s="255" t="s">
        <v>9133</v>
      </c>
      <c r="B3461" s="269" t="s">
        <v>5814</v>
      </c>
      <c r="C3461" s="270" t="s">
        <v>6034</v>
      </c>
      <c r="D3461" s="269" t="s">
        <v>5812</v>
      </c>
      <c r="E3461" s="269" t="s">
        <v>1461</v>
      </c>
      <c r="F3461" s="271" t="s">
        <v>5822</v>
      </c>
      <c r="G3461" s="272" t="s">
        <v>5573</v>
      </c>
      <c r="H3461" s="273">
        <v>1</v>
      </c>
      <c r="I3461" s="274">
        <v>52.03</v>
      </c>
      <c r="J3461" s="275">
        <f>TRUNC(I3461*H3461,2)</f>
        <v>52.03</v>
      </c>
    </row>
    <row r="3462" spans="1:10" ht="13.8" x14ac:dyDescent="0.25">
      <c r="A3462" s="255" t="s">
        <v>9134</v>
      </c>
      <c r="B3462" s="276"/>
      <c r="C3462" s="276"/>
      <c r="D3462" s="276"/>
      <c r="E3462" s="276"/>
      <c r="F3462" s="276"/>
      <c r="G3462" s="276"/>
      <c r="H3462" s="277" t="s">
        <v>6038</v>
      </c>
      <c r="I3462" s="278">
        <v>0</v>
      </c>
      <c r="J3462" s="279">
        <f>SUM(J3457:J3461)</f>
        <v>58.71</v>
      </c>
    </row>
    <row r="3463" spans="1:10" ht="13.8" x14ac:dyDescent="0.25">
      <c r="A3463" s="255" t="s">
        <v>9135</v>
      </c>
      <c r="B3463" s="262"/>
      <c r="C3463" s="262"/>
      <c r="D3463" s="262"/>
      <c r="E3463" s="262"/>
      <c r="F3463" s="262"/>
      <c r="G3463" s="262"/>
      <c r="H3463" s="262"/>
      <c r="I3463" s="280"/>
      <c r="J3463" s="262"/>
    </row>
    <row r="3464" spans="1:10" ht="13.8" x14ac:dyDescent="0.25">
      <c r="A3464" s="255" t="s">
        <v>9136</v>
      </c>
      <c r="B3464" s="256" t="s">
        <v>9137</v>
      </c>
      <c r="C3464" s="257" t="s">
        <v>5802</v>
      </c>
      <c r="D3464" s="256" t="s">
        <v>5803</v>
      </c>
      <c r="E3464" s="256" t="s">
        <v>5804</v>
      </c>
      <c r="F3464" s="258" t="s">
        <v>5805</v>
      </c>
      <c r="G3464" s="259" t="s">
        <v>5806</v>
      </c>
      <c r="H3464" s="257" t="s">
        <v>5807</v>
      </c>
      <c r="I3464" s="260" t="s">
        <v>5808</v>
      </c>
      <c r="J3464" s="257" t="s">
        <v>5809</v>
      </c>
    </row>
    <row r="3465" spans="1:10" ht="26.4" x14ac:dyDescent="0.25">
      <c r="A3465" s="255" t="s">
        <v>9138</v>
      </c>
      <c r="B3465" s="262" t="s">
        <v>5810</v>
      </c>
      <c r="C3465" s="263" t="s">
        <v>9139</v>
      </c>
      <c r="D3465" s="262" t="s">
        <v>5812</v>
      </c>
      <c r="E3465" s="262" t="s">
        <v>1463</v>
      </c>
      <c r="F3465" s="264">
        <v>8</v>
      </c>
      <c r="G3465" s="265" t="s">
        <v>6185</v>
      </c>
      <c r="H3465" s="266">
        <v>1</v>
      </c>
      <c r="I3465" s="267"/>
      <c r="J3465" s="268"/>
    </row>
    <row r="3466" spans="1:10" ht="26.4" x14ac:dyDescent="0.25">
      <c r="A3466" s="255" t="s">
        <v>9140</v>
      </c>
      <c r="B3466" s="269" t="s">
        <v>5814</v>
      </c>
      <c r="C3466" s="270" t="s">
        <v>5854</v>
      </c>
      <c r="D3466" s="269" t="s">
        <v>5812</v>
      </c>
      <c r="E3466" s="269" t="s">
        <v>5567</v>
      </c>
      <c r="F3466" s="271" t="s">
        <v>5817</v>
      </c>
      <c r="G3466" s="272" t="s">
        <v>33</v>
      </c>
      <c r="H3466" s="273">
        <v>0.39</v>
      </c>
      <c r="I3466" s="274">
        <v>12.28</v>
      </c>
      <c r="J3466" s="275">
        <f>TRUNC(I3466*H3466,2)</f>
        <v>4.78</v>
      </c>
    </row>
    <row r="3467" spans="1:10" ht="26.4" x14ac:dyDescent="0.25">
      <c r="A3467" s="255" t="s">
        <v>9141</v>
      </c>
      <c r="B3467" s="269" t="s">
        <v>5814</v>
      </c>
      <c r="C3467" s="270" t="s">
        <v>5855</v>
      </c>
      <c r="D3467" s="269" t="s">
        <v>5812</v>
      </c>
      <c r="E3467" s="269" t="s">
        <v>5568</v>
      </c>
      <c r="F3467" s="271" t="s">
        <v>5817</v>
      </c>
      <c r="G3467" s="272" t="s">
        <v>33</v>
      </c>
      <c r="H3467" s="273">
        <v>0.36443333333332911</v>
      </c>
      <c r="I3467" s="274">
        <v>18.62</v>
      </c>
      <c r="J3467" s="275">
        <f>TRUNC(I3467*H3467,2)</f>
        <v>6.78</v>
      </c>
    </row>
    <row r="3468" spans="1:10" ht="26.4" x14ac:dyDescent="0.25">
      <c r="A3468" s="255" t="s">
        <v>9142</v>
      </c>
      <c r="B3468" s="269" t="s">
        <v>5814</v>
      </c>
      <c r="C3468" s="270" t="s">
        <v>9143</v>
      </c>
      <c r="D3468" s="269" t="s">
        <v>5812</v>
      </c>
      <c r="E3468" s="269" t="s">
        <v>9144</v>
      </c>
      <c r="F3468" s="271" t="s">
        <v>5822</v>
      </c>
      <c r="G3468" s="272" t="s">
        <v>5573</v>
      </c>
      <c r="H3468" s="273">
        <v>1</v>
      </c>
      <c r="I3468" s="274">
        <v>128.75</v>
      </c>
      <c r="J3468" s="275">
        <f>TRUNC(I3468*H3468,2)</f>
        <v>128.75</v>
      </c>
    </row>
    <row r="3469" spans="1:10" ht="13.8" x14ac:dyDescent="0.25">
      <c r="A3469" s="255" t="s">
        <v>9145</v>
      </c>
      <c r="B3469" s="276"/>
      <c r="C3469" s="276"/>
      <c r="D3469" s="276"/>
      <c r="E3469" s="276"/>
      <c r="F3469" s="276"/>
      <c r="G3469" s="276"/>
      <c r="H3469" s="277" t="s">
        <v>6038</v>
      </c>
      <c r="I3469" s="278">
        <v>0</v>
      </c>
      <c r="J3469" s="279">
        <f>SUM(J3465:J3468)</f>
        <v>140.31</v>
      </c>
    </row>
    <row r="3470" spans="1:10" ht="13.8" x14ac:dyDescent="0.25">
      <c r="A3470" s="255" t="s">
        <v>9146</v>
      </c>
      <c r="B3470" s="262"/>
      <c r="C3470" s="262"/>
      <c r="D3470" s="262"/>
      <c r="E3470" s="262"/>
      <c r="F3470" s="262"/>
      <c r="G3470" s="262"/>
      <c r="H3470" s="262"/>
      <c r="I3470" s="280"/>
      <c r="J3470" s="262"/>
    </row>
    <row r="3471" spans="1:10" ht="13.8" x14ac:dyDescent="0.25">
      <c r="A3471" s="255" t="s">
        <v>9147</v>
      </c>
      <c r="B3471" s="256" t="s">
        <v>9148</v>
      </c>
      <c r="C3471" s="257" t="s">
        <v>5802</v>
      </c>
      <c r="D3471" s="256" t="s">
        <v>5803</v>
      </c>
      <c r="E3471" s="256" t="s">
        <v>5804</v>
      </c>
      <c r="F3471" s="258" t="s">
        <v>5805</v>
      </c>
      <c r="G3471" s="259" t="s">
        <v>5806</v>
      </c>
      <c r="H3471" s="257" t="s">
        <v>5807</v>
      </c>
      <c r="I3471" s="260" t="s">
        <v>5808</v>
      </c>
      <c r="J3471" s="257" t="s">
        <v>5809</v>
      </c>
    </row>
    <row r="3472" spans="1:10" ht="26.4" x14ac:dyDescent="0.25">
      <c r="A3472" s="255" t="s">
        <v>9149</v>
      </c>
      <c r="B3472" s="262" t="s">
        <v>5810</v>
      </c>
      <c r="C3472" s="263" t="s">
        <v>9150</v>
      </c>
      <c r="D3472" s="262" t="s">
        <v>5812</v>
      </c>
      <c r="E3472" s="262" t="s">
        <v>1466</v>
      </c>
      <c r="F3472" s="264">
        <v>8</v>
      </c>
      <c r="G3472" s="265" t="s">
        <v>6185</v>
      </c>
      <c r="H3472" s="266">
        <v>1</v>
      </c>
      <c r="I3472" s="267"/>
      <c r="J3472" s="268"/>
    </row>
    <row r="3473" spans="1:10" ht="26.4" x14ac:dyDescent="0.25">
      <c r="A3473" s="255" t="s">
        <v>9151</v>
      </c>
      <c r="B3473" s="269" t="s">
        <v>5814</v>
      </c>
      <c r="C3473" s="270" t="s">
        <v>5854</v>
      </c>
      <c r="D3473" s="269" t="s">
        <v>5812</v>
      </c>
      <c r="E3473" s="269" t="s">
        <v>5567</v>
      </c>
      <c r="F3473" s="271" t="s">
        <v>5817</v>
      </c>
      <c r="G3473" s="272" t="s">
        <v>33</v>
      </c>
      <c r="H3473" s="273">
        <v>0.95</v>
      </c>
      <c r="I3473" s="274">
        <v>12.28</v>
      </c>
      <c r="J3473" s="275">
        <f>TRUNC(I3473*H3473,2)</f>
        <v>11.66</v>
      </c>
    </row>
    <row r="3474" spans="1:10" ht="26.4" x14ac:dyDescent="0.25">
      <c r="A3474" s="255" t="s">
        <v>9152</v>
      </c>
      <c r="B3474" s="269" t="s">
        <v>5814</v>
      </c>
      <c r="C3474" s="270" t="s">
        <v>5855</v>
      </c>
      <c r="D3474" s="269" t="s">
        <v>5812</v>
      </c>
      <c r="E3474" s="269" t="s">
        <v>5568</v>
      </c>
      <c r="F3474" s="271" t="s">
        <v>5817</v>
      </c>
      <c r="G3474" s="272" t="s">
        <v>33</v>
      </c>
      <c r="H3474" s="273">
        <v>0.88676696832579671</v>
      </c>
      <c r="I3474" s="274">
        <v>18.62</v>
      </c>
      <c r="J3474" s="275">
        <f>TRUNC(I3474*H3474,2)</f>
        <v>16.510000000000002</v>
      </c>
    </row>
    <row r="3475" spans="1:10" ht="26.4" x14ac:dyDescent="0.25">
      <c r="A3475" s="255" t="s">
        <v>9153</v>
      </c>
      <c r="B3475" s="269" t="s">
        <v>5814</v>
      </c>
      <c r="C3475" s="270" t="s">
        <v>6735</v>
      </c>
      <c r="D3475" s="269" t="s">
        <v>5812</v>
      </c>
      <c r="E3475" s="269" t="s">
        <v>5586</v>
      </c>
      <c r="F3475" s="271" t="s">
        <v>5822</v>
      </c>
      <c r="G3475" s="272" t="s">
        <v>5587</v>
      </c>
      <c r="H3475" s="273">
        <v>1.5</v>
      </c>
      <c r="I3475" s="274">
        <v>0.38</v>
      </c>
      <c r="J3475" s="275">
        <f>TRUNC(I3475*H3475,2)</f>
        <v>0.56999999999999995</v>
      </c>
    </row>
    <row r="3476" spans="1:10" ht="26.4" x14ac:dyDescent="0.25">
      <c r="A3476" s="255" t="s">
        <v>9154</v>
      </c>
      <c r="B3476" s="269" t="s">
        <v>5814</v>
      </c>
      <c r="C3476" s="270" t="s">
        <v>6021</v>
      </c>
      <c r="D3476" s="269" t="s">
        <v>5812</v>
      </c>
      <c r="E3476" s="269" t="s">
        <v>6022</v>
      </c>
      <c r="F3476" s="271" t="s">
        <v>5822</v>
      </c>
      <c r="G3476" s="272" t="s">
        <v>5573</v>
      </c>
      <c r="H3476" s="273">
        <v>1</v>
      </c>
      <c r="I3476" s="274">
        <v>117.71</v>
      </c>
      <c r="J3476" s="275">
        <f>TRUNC(I3476*H3476,2)</f>
        <v>117.71</v>
      </c>
    </row>
    <row r="3477" spans="1:10" ht="13.8" x14ac:dyDescent="0.25">
      <c r="A3477" s="255" t="s">
        <v>9155</v>
      </c>
      <c r="B3477" s="276"/>
      <c r="C3477" s="276"/>
      <c r="D3477" s="276"/>
      <c r="E3477" s="276"/>
      <c r="F3477" s="276"/>
      <c r="G3477" s="276"/>
      <c r="H3477" s="277" t="s">
        <v>6038</v>
      </c>
      <c r="I3477" s="278">
        <v>0</v>
      </c>
      <c r="J3477" s="279">
        <f>SUM(J3472:J3476)</f>
        <v>146.44999999999999</v>
      </c>
    </row>
    <row r="3478" spans="1:10" ht="13.8" x14ac:dyDescent="0.25">
      <c r="A3478" s="255" t="s">
        <v>9156</v>
      </c>
      <c r="B3478" s="262"/>
      <c r="C3478" s="262"/>
      <c r="D3478" s="262"/>
      <c r="E3478" s="262"/>
      <c r="F3478" s="262"/>
      <c r="G3478" s="262"/>
      <c r="H3478" s="262"/>
      <c r="I3478" s="280"/>
      <c r="J3478" s="262"/>
    </row>
    <row r="3479" spans="1:10" ht="13.8" x14ac:dyDescent="0.25">
      <c r="A3479" s="255" t="s">
        <v>9157</v>
      </c>
      <c r="B3479" s="256" t="s">
        <v>9158</v>
      </c>
      <c r="C3479" s="257" t="s">
        <v>5802</v>
      </c>
      <c r="D3479" s="256" t="s">
        <v>5803</v>
      </c>
      <c r="E3479" s="256" t="s">
        <v>5804</v>
      </c>
      <c r="F3479" s="258" t="s">
        <v>5805</v>
      </c>
      <c r="G3479" s="259" t="s">
        <v>5806</v>
      </c>
      <c r="H3479" s="257" t="s">
        <v>5807</v>
      </c>
      <c r="I3479" s="260" t="s">
        <v>5808</v>
      </c>
      <c r="J3479" s="257" t="s">
        <v>5809</v>
      </c>
    </row>
    <row r="3480" spans="1:10" ht="26.4" x14ac:dyDescent="0.25">
      <c r="A3480" s="255" t="s">
        <v>9159</v>
      </c>
      <c r="B3480" s="262" t="s">
        <v>5810</v>
      </c>
      <c r="C3480" s="263" t="s">
        <v>9160</v>
      </c>
      <c r="D3480" s="262" t="s">
        <v>5812</v>
      </c>
      <c r="E3480" s="262" t="s">
        <v>1471</v>
      </c>
      <c r="F3480" s="264">
        <v>8</v>
      </c>
      <c r="G3480" s="265" t="s">
        <v>5587</v>
      </c>
      <c r="H3480" s="266">
        <v>1</v>
      </c>
      <c r="I3480" s="267"/>
      <c r="J3480" s="268"/>
    </row>
    <row r="3481" spans="1:10" ht="26.4" x14ac:dyDescent="0.25">
      <c r="A3481" s="255" t="s">
        <v>9161</v>
      </c>
      <c r="B3481" s="269" t="s">
        <v>5814</v>
      </c>
      <c r="C3481" s="270" t="s">
        <v>5854</v>
      </c>
      <c r="D3481" s="269" t="s">
        <v>5812</v>
      </c>
      <c r="E3481" s="269" t="s">
        <v>5567</v>
      </c>
      <c r="F3481" s="271" t="s">
        <v>5817</v>
      </c>
      <c r="G3481" s="272" t="s">
        <v>33</v>
      </c>
      <c r="H3481" s="273">
        <v>0.129</v>
      </c>
      <c r="I3481" s="274">
        <v>12.28</v>
      </c>
      <c r="J3481" s="275">
        <f>TRUNC(I3481*H3481,2)</f>
        <v>1.58</v>
      </c>
    </row>
    <row r="3482" spans="1:10" ht="26.4" x14ac:dyDescent="0.25">
      <c r="A3482" s="255" t="s">
        <v>9162</v>
      </c>
      <c r="B3482" s="269" t="s">
        <v>5814</v>
      </c>
      <c r="C3482" s="270" t="s">
        <v>5855</v>
      </c>
      <c r="D3482" s="269" t="s">
        <v>5812</v>
      </c>
      <c r="E3482" s="269" t="s">
        <v>5568</v>
      </c>
      <c r="F3482" s="271" t="s">
        <v>5817</v>
      </c>
      <c r="G3482" s="272" t="s">
        <v>33</v>
      </c>
      <c r="H3482" s="273">
        <v>0.12125999999999978</v>
      </c>
      <c r="I3482" s="274">
        <v>18.62</v>
      </c>
      <c r="J3482" s="275">
        <f>TRUNC(I3482*H3482,2)</f>
        <v>2.25</v>
      </c>
    </row>
    <row r="3483" spans="1:10" ht="26.4" x14ac:dyDescent="0.25">
      <c r="A3483" s="255" t="s">
        <v>9163</v>
      </c>
      <c r="B3483" s="269" t="s">
        <v>5814</v>
      </c>
      <c r="C3483" s="270" t="s">
        <v>6027</v>
      </c>
      <c r="D3483" s="269" t="s">
        <v>5812</v>
      </c>
      <c r="E3483" s="269" t="s">
        <v>1471</v>
      </c>
      <c r="F3483" s="271" t="s">
        <v>5822</v>
      </c>
      <c r="G3483" s="272" t="s">
        <v>5587</v>
      </c>
      <c r="H3483" s="273">
        <v>1.01</v>
      </c>
      <c r="I3483" s="274">
        <v>8.0500000000000007</v>
      </c>
      <c r="J3483" s="275">
        <f>TRUNC(I3483*H3483,2)</f>
        <v>8.1300000000000008</v>
      </c>
    </row>
    <row r="3484" spans="1:10" ht="13.8" x14ac:dyDescent="0.25">
      <c r="A3484" s="255" t="s">
        <v>9164</v>
      </c>
      <c r="B3484" s="276"/>
      <c r="C3484" s="276"/>
      <c r="D3484" s="276"/>
      <c r="E3484" s="276"/>
      <c r="F3484" s="276"/>
      <c r="G3484" s="276"/>
      <c r="H3484" s="277" t="s">
        <v>6038</v>
      </c>
      <c r="I3484" s="278">
        <v>0</v>
      </c>
      <c r="J3484" s="279">
        <f>SUM(J3480:J3483)</f>
        <v>11.96</v>
      </c>
    </row>
    <row r="3485" spans="1:10" ht="13.8" x14ac:dyDescent="0.25">
      <c r="A3485" s="255" t="s">
        <v>9165</v>
      </c>
      <c r="B3485" s="262"/>
      <c r="C3485" s="262"/>
      <c r="D3485" s="262"/>
      <c r="E3485" s="262"/>
      <c r="F3485" s="262"/>
      <c r="G3485" s="262"/>
      <c r="H3485" s="262"/>
      <c r="I3485" s="280"/>
      <c r="J3485" s="262"/>
    </row>
    <row r="3486" spans="1:10" ht="13.8" x14ac:dyDescent="0.25">
      <c r="A3486" s="255" t="s">
        <v>9166</v>
      </c>
      <c r="B3486" s="256" t="s">
        <v>9167</v>
      </c>
      <c r="C3486" s="257" t="s">
        <v>5802</v>
      </c>
      <c r="D3486" s="256" t="s">
        <v>5803</v>
      </c>
      <c r="E3486" s="256" t="s">
        <v>5804</v>
      </c>
      <c r="F3486" s="258" t="s">
        <v>5805</v>
      </c>
      <c r="G3486" s="259" t="s">
        <v>5806</v>
      </c>
      <c r="H3486" s="257" t="s">
        <v>5807</v>
      </c>
      <c r="I3486" s="260" t="s">
        <v>5808</v>
      </c>
      <c r="J3486" s="257" t="s">
        <v>5809</v>
      </c>
    </row>
    <row r="3487" spans="1:10" ht="26.4" x14ac:dyDescent="0.25">
      <c r="A3487" s="255" t="s">
        <v>9168</v>
      </c>
      <c r="B3487" s="262" t="s">
        <v>5810</v>
      </c>
      <c r="C3487" s="263" t="s">
        <v>9169</v>
      </c>
      <c r="D3487" s="262" t="s">
        <v>5812</v>
      </c>
      <c r="E3487" s="262" t="s">
        <v>1475</v>
      </c>
      <c r="F3487" s="264">
        <v>8</v>
      </c>
      <c r="G3487" s="265" t="s">
        <v>6185</v>
      </c>
      <c r="H3487" s="266">
        <v>1</v>
      </c>
      <c r="I3487" s="267"/>
      <c r="J3487" s="268"/>
    </row>
    <row r="3488" spans="1:10" ht="26.4" x14ac:dyDescent="0.25">
      <c r="A3488" s="255" t="s">
        <v>9170</v>
      </c>
      <c r="B3488" s="269" t="s">
        <v>5814</v>
      </c>
      <c r="C3488" s="270" t="s">
        <v>5854</v>
      </c>
      <c r="D3488" s="269" t="s">
        <v>5812</v>
      </c>
      <c r="E3488" s="269" t="s">
        <v>5567</v>
      </c>
      <c r="F3488" s="271" t="s">
        <v>5817</v>
      </c>
      <c r="G3488" s="272" t="s">
        <v>33</v>
      </c>
      <c r="H3488" s="273">
        <v>0.14000000000000001</v>
      </c>
      <c r="I3488" s="274">
        <v>12.28</v>
      </c>
      <c r="J3488" s="275">
        <f>TRUNC(I3488*H3488,2)</f>
        <v>1.71</v>
      </c>
    </row>
    <row r="3489" spans="1:10" ht="26.4" x14ac:dyDescent="0.25">
      <c r="A3489" s="255" t="s">
        <v>9171</v>
      </c>
      <c r="B3489" s="269" t="s">
        <v>5814</v>
      </c>
      <c r="C3489" s="270" t="s">
        <v>5855</v>
      </c>
      <c r="D3489" s="269" t="s">
        <v>5812</v>
      </c>
      <c r="E3489" s="269" t="s">
        <v>5568</v>
      </c>
      <c r="F3489" s="271" t="s">
        <v>5817</v>
      </c>
      <c r="G3489" s="272" t="s">
        <v>33</v>
      </c>
      <c r="H3489" s="273">
        <v>0.13137894736842112</v>
      </c>
      <c r="I3489" s="274">
        <v>18.62</v>
      </c>
      <c r="J3489" s="275">
        <f>TRUNC(I3489*H3489,2)</f>
        <v>2.44</v>
      </c>
    </row>
    <row r="3490" spans="1:10" ht="26.4" x14ac:dyDescent="0.25">
      <c r="A3490" s="255" t="s">
        <v>9172</v>
      </c>
      <c r="B3490" s="269" t="s">
        <v>5814</v>
      </c>
      <c r="C3490" s="270" t="s">
        <v>6735</v>
      </c>
      <c r="D3490" s="269" t="s">
        <v>5812</v>
      </c>
      <c r="E3490" s="269" t="s">
        <v>5586</v>
      </c>
      <c r="F3490" s="271" t="s">
        <v>5822</v>
      </c>
      <c r="G3490" s="272" t="s">
        <v>5587</v>
      </c>
      <c r="H3490" s="273">
        <v>0.63</v>
      </c>
      <c r="I3490" s="274">
        <v>0.38</v>
      </c>
      <c r="J3490" s="275">
        <f>TRUNC(I3490*H3490,2)</f>
        <v>0.23</v>
      </c>
    </row>
    <row r="3491" spans="1:10" ht="26.4" x14ac:dyDescent="0.25">
      <c r="A3491" s="255" t="s">
        <v>9173</v>
      </c>
      <c r="B3491" s="269" t="s">
        <v>5814</v>
      </c>
      <c r="C3491" s="270" t="s">
        <v>9174</v>
      </c>
      <c r="D3491" s="269" t="s">
        <v>5812</v>
      </c>
      <c r="E3491" s="269" t="s">
        <v>9175</v>
      </c>
      <c r="F3491" s="271" t="s">
        <v>5822</v>
      </c>
      <c r="G3491" s="272" t="s">
        <v>5573</v>
      </c>
      <c r="H3491" s="273">
        <v>1</v>
      </c>
      <c r="I3491" s="274">
        <v>2.79</v>
      </c>
      <c r="J3491" s="275">
        <f>TRUNC(I3491*H3491,2)</f>
        <v>2.79</v>
      </c>
    </row>
    <row r="3492" spans="1:10" ht="13.8" x14ac:dyDescent="0.25">
      <c r="A3492" s="255" t="s">
        <v>9176</v>
      </c>
      <c r="B3492" s="276"/>
      <c r="C3492" s="276"/>
      <c r="D3492" s="276"/>
      <c r="E3492" s="276"/>
      <c r="F3492" s="276"/>
      <c r="G3492" s="276"/>
      <c r="H3492" s="277" t="s">
        <v>6038</v>
      </c>
      <c r="I3492" s="278">
        <v>0</v>
      </c>
      <c r="J3492" s="279">
        <f>SUM(J3487:J3491)</f>
        <v>7.1700000000000008</v>
      </c>
    </row>
    <row r="3493" spans="1:10" ht="13.8" x14ac:dyDescent="0.25">
      <c r="A3493" s="255" t="s">
        <v>9177</v>
      </c>
      <c r="B3493" s="262"/>
      <c r="C3493" s="262"/>
      <c r="D3493" s="262"/>
      <c r="E3493" s="262"/>
      <c r="F3493" s="262"/>
      <c r="G3493" s="262"/>
      <c r="H3493" s="262"/>
      <c r="I3493" s="280"/>
      <c r="J3493" s="262"/>
    </row>
    <row r="3494" spans="1:10" ht="13.8" x14ac:dyDescent="0.25">
      <c r="A3494" s="255" t="s">
        <v>9178</v>
      </c>
      <c r="B3494" s="256" t="s">
        <v>9179</v>
      </c>
      <c r="C3494" s="257" t="s">
        <v>5802</v>
      </c>
      <c r="D3494" s="256" t="s">
        <v>5803</v>
      </c>
      <c r="E3494" s="256" t="s">
        <v>5804</v>
      </c>
      <c r="F3494" s="258" t="s">
        <v>5805</v>
      </c>
      <c r="G3494" s="259" t="s">
        <v>5806</v>
      </c>
      <c r="H3494" s="257" t="s">
        <v>5807</v>
      </c>
      <c r="I3494" s="260" t="s">
        <v>5808</v>
      </c>
      <c r="J3494" s="257" t="s">
        <v>5809</v>
      </c>
    </row>
    <row r="3495" spans="1:10" ht="26.4" x14ac:dyDescent="0.25">
      <c r="A3495" s="255" t="s">
        <v>9180</v>
      </c>
      <c r="B3495" s="262" t="s">
        <v>5810</v>
      </c>
      <c r="C3495" s="263" t="s">
        <v>9181</v>
      </c>
      <c r="D3495" s="262" t="s">
        <v>5812</v>
      </c>
      <c r="E3495" s="262" t="s">
        <v>1482</v>
      </c>
      <c r="F3495" s="264">
        <v>8</v>
      </c>
      <c r="G3495" s="265" t="s">
        <v>6185</v>
      </c>
      <c r="H3495" s="266">
        <v>1</v>
      </c>
      <c r="I3495" s="267"/>
      <c r="J3495" s="268"/>
    </row>
    <row r="3496" spans="1:10" ht="26.4" x14ac:dyDescent="0.25">
      <c r="A3496" s="255" t="s">
        <v>9182</v>
      </c>
      <c r="B3496" s="269" t="s">
        <v>5814</v>
      </c>
      <c r="C3496" s="270" t="s">
        <v>5854</v>
      </c>
      <c r="D3496" s="269" t="s">
        <v>5812</v>
      </c>
      <c r="E3496" s="269" t="s">
        <v>5567</v>
      </c>
      <c r="F3496" s="271" t="s">
        <v>5817</v>
      </c>
      <c r="G3496" s="272" t="s">
        <v>33</v>
      </c>
      <c r="H3496" s="273">
        <v>0.09</v>
      </c>
      <c r="I3496" s="274">
        <v>12.28</v>
      </c>
      <c r="J3496" s="275">
        <f>TRUNC(I3496*H3496,2)</f>
        <v>1.1000000000000001</v>
      </c>
    </row>
    <row r="3497" spans="1:10" ht="26.4" x14ac:dyDescent="0.25">
      <c r="A3497" s="255" t="s">
        <v>9183</v>
      </c>
      <c r="B3497" s="269" t="s">
        <v>5814</v>
      </c>
      <c r="C3497" s="270" t="s">
        <v>5855</v>
      </c>
      <c r="D3497" s="269" t="s">
        <v>5812</v>
      </c>
      <c r="E3497" s="269" t="s">
        <v>5568</v>
      </c>
      <c r="F3497" s="271" t="s">
        <v>5817</v>
      </c>
      <c r="G3497" s="272" t="s">
        <v>33</v>
      </c>
      <c r="H3497" s="273">
        <v>8.3892857142857116E-2</v>
      </c>
      <c r="I3497" s="274">
        <v>18.62</v>
      </c>
      <c r="J3497" s="275">
        <f>TRUNC(I3497*H3497,2)</f>
        <v>1.56</v>
      </c>
    </row>
    <row r="3498" spans="1:10" ht="26.4" x14ac:dyDescent="0.25">
      <c r="A3498" s="255" t="s">
        <v>9184</v>
      </c>
      <c r="B3498" s="269" t="s">
        <v>5814</v>
      </c>
      <c r="C3498" s="270" t="s">
        <v>5975</v>
      </c>
      <c r="D3498" s="269" t="s">
        <v>5812</v>
      </c>
      <c r="E3498" s="269" t="s">
        <v>5976</v>
      </c>
      <c r="F3498" s="271" t="s">
        <v>5822</v>
      </c>
      <c r="G3498" s="272" t="s">
        <v>5573</v>
      </c>
      <c r="H3498" s="273">
        <v>1</v>
      </c>
      <c r="I3498" s="274">
        <v>0.91</v>
      </c>
      <c r="J3498" s="275">
        <f>TRUNC(I3498*H3498,2)</f>
        <v>0.91</v>
      </c>
    </row>
    <row r="3499" spans="1:10" ht="13.8" x14ac:dyDescent="0.25">
      <c r="A3499" s="255" t="s">
        <v>9185</v>
      </c>
      <c r="B3499" s="276"/>
      <c r="C3499" s="276"/>
      <c r="D3499" s="276"/>
      <c r="E3499" s="276"/>
      <c r="F3499" s="276"/>
      <c r="G3499" s="276"/>
      <c r="H3499" s="277" t="s">
        <v>6038</v>
      </c>
      <c r="I3499" s="278">
        <v>0</v>
      </c>
      <c r="J3499" s="279">
        <f>SUM(J3495:J3498)</f>
        <v>3.5700000000000003</v>
      </c>
    </row>
    <row r="3500" spans="1:10" ht="13.8" x14ac:dyDescent="0.25">
      <c r="A3500" s="255" t="s">
        <v>9186</v>
      </c>
      <c r="B3500" s="262"/>
      <c r="C3500" s="262"/>
      <c r="D3500" s="262"/>
      <c r="E3500" s="262"/>
      <c r="F3500" s="262"/>
      <c r="G3500" s="262"/>
      <c r="H3500" s="262"/>
      <c r="I3500" s="280"/>
      <c r="J3500" s="262"/>
    </row>
    <row r="3501" spans="1:10" ht="13.8" x14ac:dyDescent="0.25">
      <c r="A3501" s="255" t="s">
        <v>9187</v>
      </c>
      <c r="B3501" s="256" t="s">
        <v>9188</v>
      </c>
      <c r="C3501" s="257" t="s">
        <v>5802</v>
      </c>
      <c r="D3501" s="256" t="s">
        <v>5803</v>
      </c>
      <c r="E3501" s="256" t="s">
        <v>5804</v>
      </c>
      <c r="F3501" s="258" t="s">
        <v>5805</v>
      </c>
      <c r="G3501" s="259" t="s">
        <v>5806</v>
      </c>
      <c r="H3501" s="257" t="s">
        <v>5807</v>
      </c>
      <c r="I3501" s="260" t="s">
        <v>5808</v>
      </c>
      <c r="J3501" s="257" t="s">
        <v>5809</v>
      </c>
    </row>
    <row r="3502" spans="1:10" ht="26.4" x14ac:dyDescent="0.25">
      <c r="A3502" s="255" t="s">
        <v>9189</v>
      </c>
      <c r="B3502" s="262" t="s">
        <v>5810</v>
      </c>
      <c r="C3502" s="263" t="s">
        <v>9190</v>
      </c>
      <c r="D3502" s="262" t="s">
        <v>5812</v>
      </c>
      <c r="E3502" s="262" t="s">
        <v>1484</v>
      </c>
      <c r="F3502" s="264">
        <v>8</v>
      </c>
      <c r="G3502" s="265" t="s">
        <v>6185</v>
      </c>
      <c r="H3502" s="266">
        <v>1</v>
      </c>
      <c r="I3502" s="267"/>
      <c r="J3502" s="268"/>
    </row>
    <row r="3503" spans="1:10" ht="26.4" x14ac:dyDescent="0.25">
      <c r="A3503" s="255" t="s">
        <v>9191</v>
      </c>
      <c r="B3503" s="269" t="s">
        <v>5814</v>
      </c>
      <c r="C3503" s="270" t="s">
        <v>5854</v>
      </c>
      <c r="D3503" s="269" t="s">
        <v>5812</v>
      </c>
      <c r="E3503" s="269" t="s">
        <v>5567</v>
      </c>
      <c r="F3503" s="271" t="s">
        <v>5817</v>
      </c>
      <c r="G3503" s="272" t="s">
        <v>33</v>
      </c>
      <c r="H3503" s="273">
        <v>0.14000000000000001</v>
      </c>
      <c r="I3503" s="274">
        <v>12.28</v>
      </c>
      <c r="J3503" s="275">
        <f>TRUNC(I3503*H3503,2)</f>
        <v>1.71</v>
      </c>
    </row>
    <row r="3504" spans="1:10" ht="26.4" x14ac:dyDescent="0.25">
      <c r="A3504" s="255" t="s">
        <v>9192</v>
      </c>
      <c r="B3504" s="269" t="s">
        <v>5814</v>
      </c>
      <c r="C3504" s="270" t="s">
        <v>5855</v>
      </c>
      <c r="D3504" s="269" t="s">
        <v>5812</v>
      </c>
      <c r="E3504" s="269" t="s">
        <v>5568</v>
      </c>
      <c r="F3504" s="271" t="s">
        <v>5817</v>
      </c>
      <c r="G3504" s="272" t="s">
        <v>33</v>
      </c>
      <c r="H3504" s="273">
        <v>0.13072500000000048</v>
      </c>
      <c r="I3504" s="274">
        <v>18.62</v>
      </c>
      <c r="J3504" s="275">
        <f>TRUNC(I3504*H3504,2)</f>
        <v>2.4300000000000002</v>
      </c>
    </row>
    <row r="3505" spans="1:10" ht="26.4" x14ac:dyDescent="0.25">
      <c r="A3505" s="255" t="s">
        <v>9193</v>
      </c>
      <c r="B3505" s="269" t="s">
        <v>5814</v>
      </c>
      <c r="C3505" s="270" t="s">
        <v>9194</v>
      </c>
      <c r="D3505" s="269" t="s">
        <v>5812</v>
      </c>
      <c r="E3505" s="269" t="s">
        <v>1484</v>
      </c>
      <c r="F3505" s="271" t="s">
        <v>5822</v>
      </c>
      <c r="G3505" s="272" t="s">
        <v>5573</v>
      </c>
      <c r="H3505" s="273">
        <v>1</v>
      </c>
      <c r="I3505" s="274">
        <v>3.39</v>
      </c>
      <c r="J3505" s="275">
        <f>TRUNC(I3505*H3505,2)</f>
        <v>3.39</v>
      </c>
    </row>
    <row r="3506" spans="1:10" ht="13.8" x14ac:dyDescent="0.25">
      <c r="A3506" s="255" t="s">
        <v>9195</v>
      </c>
      <c r="B3506" s="276"/>
      <c r="C3506" s="276"/>
      <c r="D3506" s="276"/>
      <c r="E3506" s="276"/>
      <c r="F3506" s="276"/>
      <c r="G3506" s="276"/>
      <c r="H3506" s="277" t="s">
        <v>6038</v>
      </c>
      <c r="I3506" s="278">
        <v>0</v>
      </c>
      <c r="J3506" s="279">
        <f>SUM(J3502:J3505)</f>
        <v>7.5300000000000011</v>
      </c>
    </row>
    <row r="3507" spans="1:10" ht="13.8" x14ac:dyDescent="0.25">
      <c r="A3507" s="255" t="s">
        <v>9196</v>
      </c>
      <c r="B3507" s="262"/>
      <c r="C3507" s="262"/>
      <c r="D3507" s="262"/>
      <c r="E3507" s="262"/>
      <c r="F3507" s="262"/>
      <c r="G3507" s="262"/>
      <c r="H3507" s="262"/>
      <c r="I3507" s="280"/>
      <c r="J3507" s="262"/>
    </row>
    <row r="3508" spans="1:10" ht="13.8" x14ac:dyDescent="0.25">
      <c r="A3508" s="255" t="s">
        <v>9197</v>
      </c>
      <c r="B3508" s="256" t="s">
        <v>9198</v>
      </c>
      <c r="C3508" s="257" t="s">
        <v>5802</v>
      </c>
      <c r="D3508" s="256" t="s">
        <v>5803</v>
      </c>
      <c r="E3508" s="256" t="s">
        <v>5804</v>
      </c>
      <c r="F3508" s="258" t="s">
        <v>5805</v>
      </c>
      <c r="G3508" s="259" t="s">
        <v>5806</v>
      </c>
      <c r="H3508" s="257" t="s">
        <v>5807</v>
      </c>
      <c r="I3508" s="260" t="s">
        <v>5808</v>
      </c>
      <c r="J3508" s="257" t="s">
        <v>5809</v>
      </c>
    </row>
    <row r="3509" spans="1:10" ht="26.4" x14ac:dyDescent="0.25">
      <c r="A3509" s="255" t="s">
        <v>9199</v>
      </c>
      <c r="B3509" s="262" t="s">
        <v>5810</v>
      </c>
      <c r="C3509" s="263" t="s">
        <v>9200</v>
      </c>
      <c r="D3509" s="262" t="s">
        <v>5812</v>
      </c>
      <c r="E3509" s="262" t="s">
        <v>1487</v>
      </c>
      <c r="F3509" s="264">
        <v>8</v>
      </c>
      <c r="G3509" s="265" t="s">
        <v>6185</v>
      </c>
      <c r="H3509" s="266">
        <v>1</v>
      </c>
      <c r="I3509" s="267"/>
      <c r="J3509" s="268"/>
    </row>
    <row r="3510" spans="1:10" ht="26.4" x14ac:dyDescent="0.25">
      <c r="A3510" s="255" t="s">
        <v>9201</v>
      </c>
      <c r="B3510" s="269" t="s">
        <v>5814</v>
      </c>
      <c r="C3510" s="270" t="s">
        <v>5854</v>
      </c>
      <c r="D3510" s="269" t="s">
        <v>5812</v>
      </c>
      <c r="E3510" s="269" t="s">
        <v>5567</v>
      </c>
      <c r="F3510" s="271" t="s">
        <v>5817</v>
      </c>
      <c r="G3510" s="272" t="s">
        <v>33</v>
      </c>
      <c r="H3510" s="273">
        <v>0.18</v>
      </c>
      <c r="I3510" s="274">
        <v>12.28</v>
      </c>
      <c r="J3510" s="275">
        <f>TRUNC(I3510*H3510,2)</f>
        <v>2.21</v>
      </c>
    </row>
    <row r="3511" spans="1:10" ht="26.4" x14ac:dyDescent="0.25">
      <c r="A3511" s="255" t="s">
        <v>9202</v>
      </c>
      <c r="B3511" s="269" t="s">
        <v>5814</v>
      </c>
      <c r="C3511" s="270" t="s">
        <v>5855</v>
      </c>
      <c r="D3511" s="269" t="s">
        <v>5812</v>
      </c>
      <c r="E3511" s="269" t="s">
        <v>5568</v>
      </c>
      <c r="F3511" s="271" t="s">
        <v>5817</v>
      </c>
      <c r="G3511" s="272" t="s">
        <v>33</v>
      </c>
      <c r="H3511" s="273">
        <v>0.16804687500000032</v>
      </c>
      <c r="I3511" s="274">
        <v>18.62</v>
      </c>
      <c r="J3511" s="275">
        <f>TRUNC(I3511*H3511,2)</f>
        <v>3.12</v>
      </c>
    </row>
    <row r="3512" spans="1:10" ht="26.4" x14ac:dyDescent="0.25">
      <c r="A3512" s="255" t="s">
        <v>9203</v>
      </c>
      <c r="B3512" s="269" t="s">
        <v>5814</v>
      </c>
      <c r="C3512" s="270" t="s">
        <v>9204</v>
      </c>
      <c r="D3512" s="269" t="s">
        <v>5812</v>
      </c>
      <c r="E3512" s="269" t="s">
        <v>9205</v>
      </c>
      <c r="F3512" s="271" t="s">
        <v>5822</v>
      </c>
      <c r="G3512" s="272" t="s">
        <v>5573</v>
      </c>
      <c r="H3512" s="273">
        <v>1</v>
      </c>
      <c r="I3512" s="274">
        <v>1.6</v>
      </c>
      <c r="J3512" s="275">
        <f>TRUNC(I3512*H3512,2)</f>
        <v>1.6</v>
      </c>
    </row>
    <row r="3513" spans="1:10" ht="13.8" x14ac:dyDescent="0.25">
      <c r="A3513" s="255" t="s">
        <v>9206</v>
      </c>
      <c r="B3513" s="276"/>
      <c r="C3513" s="276"/>
      <c r="D3513" s="276"/>
      <c r="E3513" s="276"/>
      <c r="F3513" s="276"/>
      <c r="G3513" s="276"/>
      <c r="H3513" s="277" t="s">
        <v>6038</v>
      </c>
      <c r="I3513" s="278">
        <v>0</v>
      </c>
      <c r="J3513" s="279">
        <f>SUM(J3509:J3512)</f>
        <v>6.93</v>
      </c>
    </row>
    <row r="3514" spans="1:10" ht="13.8" x14ac:dyDescent="0.25">
      <c r="A3514" s="255" t="s">
        <v>9207</v>
      </c>
      <c r="B3514" s="262"/>
      <c r="C3514" s="262"/>
      <c r="D3514" s="262"/>
      <c r="E3514" s="262"/>
      <c r="F3514" s="262"/>
      <c r="G3514" s="262"/>
      <c r="H3514" s="262"/>
      <c r="I3514" s="280"/>
      <c r="J3514" s="262"/>
    </row>
    <row r="3515" spans="1:10" ht="13.8" x14ac:dyDescent="0.25">
      <c r="A3515" s="255" t="s">
        <v>9208</v>
      </c>
      <c r="B3515" s="256" t="s">
        <v>9209</v>
      </c>
      <c r="C3515" s="257" t="s">
        <v>5802</v>
      </c>
      <c r="D3515" s="256" t="s">
        <v>5803</v>
      </c>
      <c r="E3515" s="256" t="s">
        <v>5804</v>
      </c>
      <c r="F3515" s="258" t="s">
        <v>5805</v>
      </c>
      <c r="G3515" s="259" t="s">
        <v>5806</v>
      </c>
      <c r="H3515" s="257" t="s">
        <v>5807</v>
      </c>
      <c r="I3515" s="260" t="s">
        <v>5808</v>
      </c>
      <c r="J3515" s="257" t="s">
        <v>5809</v>
      </c>
    </row>
    <row r="3516" spans="1:10" ht="26.4" x14ac:dyDescent="0.25">
      <c r="A3516" s="255" t="s">
        <v>9210</v>
      </c>
      <c r="B3516" s="262" t="s">
        <v>5810</v>
      </c>
      <c r="C3516" s="263" t="s">
        <v>9211</v>
      </c>
      <c r="D3516" s="262" t="s">
        <v>5812</v>
      </c>
      <c r="E3516" s="262" t="s">
        <v>1490</v>
      </c>
      <c r="F3516" s="264">
        <v>8</v>
      </c>
      <c r="G3516" s="265" t="s">
        <v>6185</v>
      </c>
      <c r="H3516" s="266">
        <v>1</v>
      </c>
      <c r="I3516" s="267"/>
      <c r="J3516" s="268"/>
    </row>
    <row r="3517" spans="1:10" ht="26.4" x14ac:dyDescent="0.25">
      <c r="A3517" s="255" t="s">
        <v>9212</v>
      </c>
      <c r="B3517" s="269" t="s">
        <v>5814</v>
      </c>
      <c r="C3517" s="270" t="s">
        <v>5854</v>
      </c>
      <c r="D3517" s="269" t="s">
        <v>5812</v>
      </c>
      <c r="E3517" s="269" t="s">
        <v>5567</v>
      </c>
      <c r="F3517" s="271" t="s">
        <v>5817</v>
      </c>
      <c r="G3517" s="272" t="s">
        <v>33</v>
      </c>
      <c r="H3517" s="273">
        <v>0.28000000000000003</v>
      </c>
      <c r="I3517" s="274">
        <v>12.28</v>
      </c>
      <c r="J3517" s="275">
        <f>TRUNC(I3517*H3517,2)</f>
        <v>3.43</v>
      </c>
    </row>
    <row r="3518" spans="1:10" ht="26.4" x14ac:dyDescent="0.25">
      <c r="A3518" s="255" t="s">
        <v>9213</v>
      </c>
      <c r="B3518" s="269" t="s">
        <v>5814</v>
      </c>
      <c r="C3518" s="270" t="s">
        <v>5855</v>
      </c>
      <c r="D3518" s="269" t="s">
        <v>5812</v>
      </c>
      <c r="E3518" s="269" t="s">
        <v>5568</v>
      </c>
      <c r="F3518" s="271" t="s">
        <v>5817</v>
      </c>
      <c r="G3518" s="272" t="s">
        <v>33</v>
      </c>
      <c r="H3518" s="273">
        <v>0.26145000000000007</v>
      </c>
      <c r="I3518" s="274">
        <v>18.62</v>
      </c>
      <c r="J3518" s="275">
        <f>TRUNC(I3518*H3518,2)</f>
        <v>4.8600000000000003</v>
      </c>
    </row>
    <row r="3519" spans="1:10" ht="26.4" x14ac:dyDescent="0.25">
      <c r="A3519" s="255" t="s">
        <v>9214</v>
      </c>
      <c r="B3519" s="269" t="s">
        <v>5814</v>
      </c>
      <c r="C3519" s="270" t="s">
        <v>9215</v>
      </c>
      <c r="D3519" s="269" t="s">
        <v>5812</v>
      </c>
      <c r="E3519" s="269" t="s">
        <v>9216</v>
      </c>
      <c r="F3519" s="271" t="s">
        <v>5822</v>
      </c>
      <c r="G3519" s="272" t="s">
        <v>5573</v>
      </c>
      <c r="H3519" s="273">
        <v>1</v>
      </c>
      <c r="I3519" s="274">
        <v>5.71</v>
      </c>
      <c r="J3519" s="275">
        <f>TRUNC(I3519*H3519,2)</f>
        <v>5.71</v>
      </c>
    </row>
    <row r="3520" spans="1:10" ht="13.8" x14ac:dyDescent="0.25">
      <c r="A3520" s="255" t="s">
        <v>9217</v>
      </c>
      <c r="B3520" s="276"/>
      <c r="C3520" s="276"/>
      <c r="D3520" s="276"/>
      <c r="E3520" s="276"/>
      <c r="F3520" s="276"/>
      <c r="G3520" s="276"/>
      <c r="H3520" s="277" t="s">
        <v>6038</v>
      </c>
      <c r="I3520" s="278">
        <v>0</v>
      </c>
      <c r="J3520" s="279">
        <f>SUM(J3516:J3519)</f>
        <v>14</v>
      </c>
    </row>
    <row r="3521" spans="1:10" ht="13.8" x14ac:dyDescent="0.25">
      <c r="A3521" s="255" t="s">
        <v>9218</v>
      </c>
      <c r="B3521" s="262"/>
      <c r="C3521" s="262"/>
      <c r="D3521" s="262"/>
      <c r="E3521" s="262"/>
      <c r="F3521" s="262"/>
      <c r="G3521" s="262"/>
      <c r="H3521" s="262"/>
      <c r="I3521" s="280"/>
      <c r="J3521" s="262"/>
    </row>
    <row r="3522" spans="1:10" ht="13.8" x14ac:dyDescent="0.25">
      <c r="A3522" s="255" t="s">
        <v>9219</v>
      </c>
      <c r="B3522" s="256" t="s">
        <v>9220</v>
      </c>
      <c r="C3522" s="257" t="s">
        <v>5802</v>
      </c>
      <c r="D3522" s="256" t="s">
        <v>5803</v>
      </c>
      <c r="E3522" s="256" t="s">
        <v>5804</v>
      </c>
      <c r="F3522" s="258" t="s">
        <v>5805</v>
      </c>
      <c r="G3522" s="259" t="s">
        <v>5806</v>
      </c>
      <c r="H3522" s="257" t="s">
        <v>5807</v>
      </c>
      <c r="I3522" s="260" t="s">
        <v>5808</v>
      </c>
      <c r="J3522" s="257" t="s">
        <v>5809</v>
      </c>
    </row>
    <row r="3523" spans="1:10" ht="26.4" x14ac:dyDescent="0.25">
      <c r="A3523" s="255" t="s">
        <v>9221</v>
      </c>
      <c r="B3523" s="262" t="s">
        <v>5810</v>
      </c>
      <c r="C3523" s="263" t="s">
        <v>9222</v>
      </c>
      <c r="D3523" s="262" t="s">
        <v>5812</v>
      </c>
      <c r="E3523" s="262" t="s">
        <v>1494</v>
      </c>
      <c r="F3523" s="264">
        <v>8</v>
      </c>
      <c r="G3523" s="265" t="s">
        <v>6185</v>
      </c>
      <c r="H3523" s="266">
        <v>1</v>
      </c>
      <c r="I3523" s="267"/>
      <c r="J3523" s="268"/>
    </row>
    <row r="3524" spans="1:10" ht="26.4" x14ac:dyDescent="0.25">
      <c r="A3524" s="255" t="s">
        <v>9223</v>
      </c>
      <c r="B3524" s="269" t="s">
        <v>5814</v>
      </c>
      <c r="C3524" s="270" t="s">
        <v>5854</v>
      </c>
      <c r="D3524" s="269" t="s">
        <v>5812</v>
      </c>
      <c r="E3524" s="269" t="s">
        <v>5567</v>
      </c>
      <c r="F3524" s="271" t="s">
        <v>5817</v>
      </c>
      <c r="G3524" s="272" t="s">
        <v>33</v>
      </c>
      <c r="H3524" s="273">
        <v>0.3</v>
      </c>
      <c r="I3524" s="274">
        <v>12.28</v>
      </c>
      <c r="J3524" s="275">
        <f>TRUNC(I3524*H3524,2)</f>
        <v>3.68</v>
      </c>
    </row>
    <row r="3525" spans="1:10" ht="26.4" x14ac:dyDescent="0.25">
      <c r="A3525" s="255" t="s">
        <v>9224</v>
      </c>
      <c r="B3525" s="269" t="s">
        <v>5814</v>
      </c>
      <c r="C3525" s="270" t="s">
        <v>5855</v>
      </c>
      <c r="D3525" s="269" t="s">
        <v>5812</v>
      </c>
      <c r="E3525" s="269" t="s">
        <v>5568</v>
      </c>
      <c r="F3525" s="271" t="s">
        <v>5817</v>
      </c>
      <c r="G3525" s="272" t="s">
        <v>33</v>
      </c>
      <c r="H3525" s="273">
        <v>0.27993333333333231</v>
      </c>
      <c r="I3525" s="274">
        <v>18.62</v>
      </c>
      <c r="J3525" s="275">
        <f>TRUNC(I3525*H3525,2)</f>
        <v>5.21</v>
      </c>
    </row>
    <row r="3526" spans="1:10" ht="26.4" x14ac:dyDescent="0.25">
      <c r="A3526" s="255" t="s">
        <v>9225</v>
      </c>
      <c r="B3526" s="269" t="s">
        <v>5814</v>
      </c>
      <c r="C3526" s="270" t="s">
        <v>9226</v>
      </c>
      <c r="D3526" s="269" t="s">
        <v>5812</v>
      </c>
      <c r="E3526" s="269" t="s">
        <v>1494</v>
      </c>
      <c r="F3526" s="271" t="s">
        <v>5822</v>
      </c>
      <c r="G3526" s="272" t="s">
        <v>5573</v>
      </c>
      <c r="H3526" s="273">
        <v>1</v>
      </c>
      <c r="I3526" s="274">
        <v>9.07</v>
      </c>
      <c r="J3526" s="275">
        <f>TRUNC(I3526*H3526,2)</f>
        <v>9.07</v>
      </c>
    </row>
    <row r="3527" spans="1:10" ht="13.8" x14ac:dyDescent="0.25">
      <c r="A3527" s="255" t="s">
        <v>9227</v>
      </c>
      <c r="B3527" s="276"/>
      <c r="C3527" s="276"/>
      <c r="D3527" s="276"/>
      <c r="E3527" s="276"/>
      <c r="F3527" s="276"/>
      <c r="G3527" s="276"/>
      <c r="H3527" s="277" t="s">
        <v>6038</v>
      </c>
      <c r="I3527" s="278">
        <v>0</v>
      </c>
      <c r="J3527" s="279">
        <f>SUM(J3523:J3526)</f>
        <v>17.96</v>
      </c>
    </row>
    <row r="3528" spans="1:10" ht="13.8" x14ac:dyDescent="0.25">
      <c r="A3528" s="255" t="s">
        <v>9228</v>
      </c>
      <c r="B3528" s="262"/>
      <c r="C3528" s="262"/>
      <c r="D3528" s="262"/>
      <c r="E3528" s="262"/>
      <c r="F3528" s="262"/>
      <c r="G3528" s="262"/>
      <c r="H3528" s="262"/>
      <c r="I3528" s="280"/>
      <c r="J3528" s="262"/>
    </row>
    <row r="3529" spans="1:10" ht="13.8" x14ac:dyDescent="0.25">
      <c r="A3529" s="255" t="s">
        <v>9229</v>
      </c>
      <c r="B3529" s="256" t="s">
        <v>9230</v>
      </c>
      <c r="C3529" s="257" t="s">
        <v>5802</v>
      </c>
      <c r="D3529" s="256" t="s">
        <v>5803</v>
      </c>
      <c r="E3529" s="256" t="s">
        <v>5804</v>
      </c>
      <c r="F3529" s="258" t="s">
        <v>5805</v>
      </c>
      <c r="G3529" s="259" t="s">
        <v>5806</v>
      </c>
      <c r="H3529" s="257" t="s">
        <v>5807</v>
      </c>
      <c r="I3529" s="260" t="s">
        <v>5808</v>
      </c>
      <c r="J3529" s="257" t="s">
        <v>5809</v>
      </c>
    </row>
    <row r="3530" spans="1:10" ht="26.4" x14ac:dyDescent="0.25">
      <c r="A3530" s="255" t="s">
        <v>9231</v>
      </c>
      <c r="B3530" s="262" t="s">
        <v>5810</v>
      </c>
      <c r="C3530" s="263" t="s">
        <v>9232</v>
      </c>
      <c r="D3530" s="262" t="s">
        <v>5812</v>
      </c>
      <c r="E3530" s="262" t="s">
        <v>1497</v>
      </c>
      <c r="F3530" s="264">
        <v>8</v>
      </c>
      <c r="G3530" s="265" t="s">
        <v>6185</v>
      </c>
      <c r="H3530" s="266">
        <v>1</v>
      </c>
      <c r="I3530" s="267"/>
      <c r="J3530" s="268"/>
    </row>
    <row r="3531" spans="1:10" ht="26.4" x14ac:dyDescent="0.25">
      <c r="A3531" s="255" t="s">
        <v>9233</v>
      </c>
      <c r="B3531" s="269" t="s">
        <v>5814</v>
      </c>
      <c r="C3531" s="270" t="s">
        <v>5854</v>
      </c>
      <c r="D3531" s="269" t="s">
        <v>5812</v>
      </c>
      <c r="E3531" s="269" t="s">
        <v>5567</v>
      </c>
      <c r="F3531" s="271" t="s">
        <v>5817</v>
      </c>
      <c r="G3531" s="272" t="s">
        <v>33</v>
      </c>
      <c r="H3531" s="273">
        <v>0.3</v>
      </c>
      <c r="I3531" s="274">
        <v>12.28</v>
      </c>
      <c r="J3531" s="275">
        <f>TRUNC(I3531*H3531,2)</f>
        <v>3.68</v>
      </c>
    </row>
    <row r="3532" spans="1:10" ht="26.4" x14ac:dyDescent="0.25">
      <c r="A3532" s="255" t="s">
        <v>9234</v>
      </c>
      <c r="B3532" s="269" t="s">
        <v>5814</v>
      </c>
      <c r="C3532" s="270" t="s">
        <v>5855</v>
      </c>
      <c r="D3532" s="269" t="s">
        <v>5812</v>
      </c>
      <c r="E3532" s="269" t="s">
        <v>5568</v>
      </c>
      <c r="F3532" s="271" t="s">
        <v>5817</v>
      </c>
      <c r="G3532" s="272" t="s">
        <v>33</v>
      </c>
      <c r="H3532" s="273">
        <v>0.27993333333333364</v>
      </c>
      <c r="I3532" s="274">
        <v>18.62</v>
      </c>
      <c r="J3532" s="275">
        <f>TRUNC(I3532*H3532,2)</f>
        <v>5.21</v>
      </c>
    </row>
    <row r="3533" spans="1:10" ht="26.4" x14ac:dyDescent="0.25">
      <c r="A3533" s="255" t="s">
        <v>9235</v>
      </c>
      <c r="B3533" s="269" t="s">
        <v>5814</v>
      </c>
      <c r="C3533" s="270" t="s">
        <v>9236</v>
      </c>
      <c r="D3533" s="269" t="s">
        <v>5812</v>
      </c>
      <c r="E3533" s="269" t="s">
        <v>9237</v>
      </c>
      <c r="F3533" s="271" t="s">
        <v>5822</v>
      </c>
      <c r="G3533" s="272" t="s">
        <v>5573</v>
      </c>
      <c r="H3533" s="273">
        <v>1</v>
      </c>
      <c r="I3533" s="274">
        <v>8.9499999999999993</v>
      </c>
      <c r="J3533" s="275">
        <f>TRUNC(I3533*H3533,2)</f>
        <v>8.9499999999999993</v>
      </c>
    </row>
    <row r="3534" spans="1:10" ht="13.8" x14ac:dyDescent="0.25">
      <c r="A3534" s="255" t="s">
        <v>9238</v>
      </c>
      <c r="B3534" s="276"/>
      <c r="C3534" s="276"/>
      <c r="D3534" s="276"/>
      <c r="E3534" s="276"/>
      <c r="F3534" s="276"/>
      <c r="G3534" s="276"/>
      <c r="H3534" s="277" t="s">
        <v>6038</v>
      </c>
      <c r="I3534" s="278">
        <v>0</v>
      </c>
      <c r="J3534" s="279">
        <f>SUM(J3530:J3533)</f>
        <v>17.84</v>
      </c>
    </row>
    <row r="3535" spans="1:10" ht="13.8" x14ac:dyDescent="0.25">
      <c r="A3535" s="255" t="s">
        <v>9239</v>
      </c>
      <c r="B3535" s="262"/>
      <c r="C3535" s="262"/>
      <c r="D3535" s="262"/>
      <c r="E3535" s="262"/>
      <c r="F3535" s="262"/>
      <c r="G3535" s="262"/>
      <c r="H3535" s="262"/>
      <c r="I3535" s="280"/>
      <c r="J3535" s="262"/>
    </row>
    <row r="3536" spans="1:10" ht="13.8" x14ac:dyDescent="0.25">
      <c r="A3536" s="255" t="s">
        <v>9240</v>
      </c>
      <c r="B3536" s="256" t="s">
        <v>9241</v>
      </c>
      <c r="C3536" s="257" t="s">
        <v>5802</v>
      </c>
      <c r="D3536" s="256" t="s">
        <v>5803</v>
      </c>
      <c r="E3536" s="256" t="s">
        <v>5804</v>
      </c>
      <c r="F3536" s="258" t="s">
        <v>5805</v>
      </c>
      <c r="G3536" s="259" t="s">
        <v>5806</v>
      </c>
      <c r="H3536" s="257" t="s">
        <v>5807</v>
      </c>
      <c r="I3536" s="260" t="s">
        <v>5808</v>
      </c>
      <c r="J3536" s="257" t="s">
        <v>5809</v>
      </c>
    </row>
    <row r="3537" spans="1:10" ht="26.4" x14ac:dyDescent="0.25">
      <c r="A3537" s="255" t="s">
        <v>9242</v>
      </c>
      <c r="B3537" s="262" t="s">
        <v>5810</v>
      </c>
      <c r="C3537" s="263" t="s">
        <v>9243</v>
      </c>
      <c r="D3537" s="262" t="s">
        <v>5812</v>
      </c>
      <c r="E3537" s="262" t="s">
        <v>1509</v>
      </c>
      <c r="F3537" s="264">
        <v>8</v>
      </c>
      <c r="G3537" s="265" t="s">
        <v>6185</v>
      </c>
      <c r="H3537" s="266">
        <v>1</v>
      </c>
      <c r="I3537" s="267"/>
      <c r="J3537" s="268"/>
    </row>
    <row r="3538" spans="1:10" ht="26.4" x14ac:dyDescent="0.25">
      <c r="A3538" s="255" t="s">
        <v>9244</v>
      </c>
      <c r="B3538" s="269" t="s">
        <v>5814</v>
      </c>
      <c r="C3538" s="270" t="s">
        <v>5854</v>
      </c>
      <c r="D3538" s="269" t="s">
        <v>5812</v>
      </c>
      <c r="E3538" s="269" t="s">
        <v>5567</v>
      </c>
      <c r="F3538" s="271" t="s">
        <v>5817</v>
      </c>
      <c r="G3538" s="272" t="s">
        <v>33</v>
      </c>
      <c r="H3538" s="273">
        <v>0.28000000000000003</v>
      </c>
      <c r="I3538" s="274">
        <v>12.28</v>
      </c>
      <c r="J3538" s="275">
        <f>TRUNC(I3538*H3538,2)</f>
        <v>3.43</v>
      </c>
    </row>
    <row r="3539" spans="1:10" ht="26.4" x14ac:dyDescent="0.25">
      <c r="A3539" s="255" t="s">
        <v>9245</v>
      </c>
      <c r="B3539" s="269" t="s">
        <v>5814</v>
      </c>
      <c r="C3539" s="270" t="s">
        <v>5855</v>
      </c>
      <c r="D3539" s="269" t="s">
        <v>5812</v>
      </c>
      <c r="E3539" s="269" t="s">
        <v>5568</v>
      </c>
      <c r="F3539" s="271" t="s">
        <v>5817</v>
      </c>
      <c r="G3539" s="272" t="s">
        <v>33</v>
      </c>
      <c r="H3539" s="273">
        <v>0.26145000000000007</v>
      </c>
      <c r="I3539" s="274">
        <v>18.62</v>
      </c>
      <c r="J3539" s="275">
        <f>TRUNC(I3539*H3539,2)</f>
        <v>4.8600000000000003</v>
      </c>
    </row>
    <row r="3540" spans="1:10" ht="26.4" x14ac:dyDescent="0.25">
      <c r="A3540" s="255" t="s">
        <v>9246</v>
      </c>
      <c r="B3540" s="269" t="s">
        <v>5814</v>
      </c>
      <c r="C3540" s="270" t="s">
        <v>9247</v>
      </c>
      <c r="D3540" s="269" t="s">
        <v>5812</v>
      </c>
      <c r="E3540" s="269" t="s">
        <v>9248</v>
      </c>
      <c r="F3540" s="271" t="s">
        <v>5822</v>
      </c>
      <c r="G3540" s="272" t="s">
        <v>5573</v>
      </c>
      <c r="H3540" s="273">
        <v>1</v>
      </c>
      <c r="I3540" s="274">
        <v>2.2400000000000002</v>
      </c>
      <c r="J3540" s="275">
        <f>TRUNC(I3540*H3540,2)</f>
        <v>2.2400000000000002</v>
      </c>
    </row>
    <row r="3541" spans="1:10" ht="13.8" x14ac:dyDescent="0.25">
      <c r="A3541" s="255" t="s">
        <v>9249</v>
      </c>
      <c r="B3541" s="276"/>
      <c r="C3541" s="276"/>
      <c r="D3541" s="276"/>
      <c r="E3541" s="276"/>
      <c r="F3541" s="276"/>
      <c r="G3541" s="276"/>
      <c r="H3541" s="277" t="s">
        <v>6038</v>
      </c>
      <c r="I3541" s="278">
        <v>0</v>
      </c>
      <c r="J3541" s="279">
        <f>SUM(J3537:J3540)</f>
        <v>10.530000000000001</v>
      </c>
    </row>
    <row r="3542" spans="1:10" ht="13.8" x14ac:dyDescent="0.25">
      <c r="A3542" s="255" t="s">
        <v>9250</v>
      </c>
      <c r="B3542" s="262"/>
      <c r="C3542" s="262"/>
      <c r="D3542" s="262"/>
      <c r="E3542" s="262"/>
      <c r="F3542" s="262"/>
      <c r="G3542" s="262"/>
      <c r="H3542" s="262"/>
      <c r="I3542" s="280"/>
      <c r="J3542" s="262"/>
    </row>
    <row r="3543" spans="1:10" ht="13.8" x14ac:dyDescent="0.25">
      <c r="A3543" s="255" t="s">
        <v>9251</v>
      </c>
      <c r="B3543" s="256" t="s">
        <v>9252</v>
      </c>
      <c r="C3543" s="257" t="s">
        <v>5802</v>
      </c>
      <c r="D3543" s="256" t="s">
        <v>5803</v>
      </c>
      <c r="E3543" s="256" t="s">
        <v>5804</v>
      </c>
      <c r="F3543" s="258" t="s">
        <v>5805</v>
      </c>
      <c r="G3543" s="259" t="s">
        <v>5806</v>
      </c>
      <c r="H3543" s="257" t="s">
        <v>5807</v>
      </c>
      <c r="I3543" s="260" t="s">
        <v>5808</v>
      </c>
      <c r="J3543" s="257" t="s">
        <v>5809</v>
      </c>
    </row>
    <row r="3544" spans="1:10" ht="26.4" x14ac:dyDescent="0.25">
      <c r="A3544" s="255" t="s">
        <v>9253</v>
      </c>
      <c r="B3544" s="262" t="s">
        <v>5810</v>
      </c>
      <c r="C3544" s="263" t="s">
        <v>9254</v>
      </c>
      <c r="D3544" s="262" t="s">
        <v>5812</v>
      </c>
      <c r="E3544" s="262" t="s">
        <v>1515</v>
      </c>
      <c r="F3544" s="264">
        <v>8</v>
      </c>
      <c r="G3544" s="265" t="s">
        <v>6185</v>
      </c>
      <c r="H3544" s="266">
        <v>1</v>
      </c>
      <c r="I3544" s="267"/>
      <c r="J3544" s="268"/>
    </row>
    <row r="3545" spans="1:10" ht="26.4" x14ac:dyDescent="0.25">
      <c r="A3545" s="255" t="s">
        <v>9255</v>
      </c>
      <c r="B3545" s="269" t="s">
        <v>5814</v>
      </c>
      <c r="C3545" s="270" t="s">
        <v>5854</v>
      </c>
      <c r="D3545" s="269" t="s">
        <v>5812</v>
      </c>
      <c r="E3545" s="269" t="s">
        <v>5567</v>
      </c>
      <c r="F3545" s="271" t="s">
        <v>5817</v>
      </c>
      <c r="G3545" s="272" t="s">
        <v>33</v>
      </c>
      <c r="H3545" s="273">
        <v>0.14000000000000001</v>
      </c>
      <c r="I3545" s="274">
        <v>12.28</v>
      </c>
      <c r="J3545" s="275">
        <f>TRUNC(I3545*H3545,2)</f>
        <v>1.71</v>
      </c>
    </row>
    <row r="3546" spans="1:10" ht="26.4" x14ac:dyDescent="0.25">
      <c r="A3546" s="255" t="s">
        <v>9256</v>
      </c>
      <c r="B3546" s="269" t="s">
        <v>5814</v>
      </c>
      <c r="C3546" s="270" t="s">
        <v>5855</v>
      </c>
      <c r="D3546" s="269" t="s">
        <v>5812</v>
      </c>
      <c r="E3546" s="269" t="s">
        <v>5568</v>
      </c>
      <c r="F3546" s="271" t="s">
        <v>5817</v>
      </c>
      <c r="G3546" s="272" t="s">
        <v>33</v>
      </c>
      <c r="H3546" s="273">
        <v>0.13072500000000009</v>
      </c>
      <c r="I3546" s="274">
        <v>18.62</v>
      </c>
      <c r="J3546" s="275">
        <f>TRUNC(I3546*H3546,2)</f>
        <v>2.4300000000000002</v>
      </c>
    </row>
    <row r="3547" spans="1:10" ht="26.4" x14ac:dyDescent="0.25">
      <c r="A3547" s="255" t="s">
        <v>9257</v>
      </c>
      <c r="B3547" s="269" t="s">
        <v>5814</v>
      </c>
      <c r="C3547" s="270" t="s">
        <v>9258</v>
      </c>
      <c r="D3547" s="269" t="s">
        <v>5812</v>
      </c>
      <c r="E3547" s="269" t="s">
        <v>9259</v>
      </c>
      <c r="F3547" s="271" t="s">
        <v>5822</v>
      </c>
      <c r="G3547" s="272" t="s">
        <v>5573</v>
      </c>
      <c r="H3547" s="273">
        <v>1</v>
      </c>
      <c r="I3547" s="274">
        <v>1.57</v>
      </c>
      <c r="J3547" s="275">
        <f>TRUNC(I3547*H3547,2)</f>
        <v>1.57</v>
      </c>
    </row>
    <row r="3548" spans="1:10" ht="13.8" x14ac:dyDescent="0.25">
      <c r="A3548" s="255" t="s">
        <v>9260</v>
      </c>
      <c r="B3548" s="276"/>
      <c r="C3548" s="276"/>
      <c r="D3548" s="276"/>
      <c r="E3548" s="276"/>
      <c r="F3548" s="276"/>
      <c r="G3548" s="276"/>
      <c r="H3548" s="277" t="s">
        <v>6038</v>
      </c>
      <c r="I3548" s="278">
        <v>0</v>
      </c>
      <c r="J3548" s="279">
        <f>SUM(J3544:J3547)</f>
        <v>5.7100000000000009</v>
      </c>
    </row>
    <row r="3549" spans="1:10" ht="13.8" x14ac:dyDescent="0.25">
      <c r="A3549" s="255" t="s">
        <v>9261</v>
      </c>
      <c r="B3549" s="262"/>
      <c r="C3549" s="262"/>
      <c r="D3549" s="262"/>
      <c r="E3549" s="262"/>
      <c r="F3549" s="262"/>
      <c r="G3549" s="262"/>
      <c r="H3549" s="262"/>
      <c r="I3549" s="280"/>
      <c r="J3549" s="262"/>
    </row>
    <row r="3550" spans="1:10" ht="13.8" x14ac:dyDescent="0.25">
      <c r="A3550" s="255" t="s">
        <v>9262</v>
      </c>
      <c r="B3550" s="256" t="s">
        <v>9263</v>
      </c>
      <c r="C3550" s="257" t="s">
        <v>5802</v>
      </c>
      <c r="D3550" s="256" t="s">
        <v>5803</v>
      </c>
      <c r="E3550" s="256" t="s">
        <v>5804</v>
      </c>
      <c r="F3550" s="258" t="s">
        <v>5805</v>
      </c>
      <c r="G3550" s="259" t="s">
        <v>5806</v>
      </c>
      <c r="H3550" s="257" t="s">
        <v>5807</v>
      </c>
      <c r="I3550" s="260" t="s">
        <v>5808</v>
      </c>
      <c r="J3550" s="257" t="s">
        <v>5809</v>
      </c>
    </row>
    <row r="3551" spans="1:10" ht="26.4" x14ac:dyDescent="0.25">
      <c r="A3551" s="255" t="s">
        <v>9264</v>
      </c>
      <c r="B3551" s="262" t="s">
        <v>5810</v>
      </c>
      <c r="C3551" s="263" t="s">
        <v>9265</v>
      </c>
      <c r="D3551" s="262" t="s">
        <v>5812</v>
      </c>
      <c r="E3551" s="262" t="s">
        <v>1517</v>
      </c>
      <c r="F3551" s="264">
        <v>8</v>
      </c>
      <c r="G3551" s="265" t="s">
        <v>6185</v>
      </c>
      <c r="H3551" s="266">
        <v>1</v>
      </c>
      <c r="I3551" s="267"/>
      <c r="J3551" s="268"/>
    </row>
    <row r="3552" spans="1:10" ht="26.4" x14ac:dyDescent="0.25">
      <c r="A3552" s="255" t="s">
        <v>9266</v>
      </c>
      <c r="B3552" s="269" t="s">
        <v>5814</v>
      </c>
      <c r="C3552" s="270" t="s">
        <v>5854</v>
      </c>
      <c r="D3552" s="269" t="s">
        <v>5812</v>
      </c>
      <c r="E3552" s="269" t="s">
        <v>5567</v>
      </c>
      <c r="F3552" s="271" t="s">
        <v>5817</v>
      </c>
      <c r="G3552" s="272" t="s">
        <v>33</v>
      </c>
      <c r="H3552" s="273">
        <v>0.14000000000000001</v>
      </c>
      <c r="I3552" s="274">
        <v>12.28</v>
      </c>
      <c r="J3552" s="275">
        <f>TRUNC(I3552*H3552,2)</f>
        <v>1.71</v>
      </c>
    </row>
    <row r="3553" spans="1:10" ht="26.4" x14ac:dyDescent="0.25">
      <c r="A3553" s="255" t="s">
        <v>9267</v>
      </c>
      <c r="B3553" s="269" t="s">
        <v>5814</v>
      </c>
      <c r="C3553" s="270" t="s">
        <v>5855</v>
      </c>
      <c r="D3553" s="269" t="s">
        <v>5812</v>
      </c>
      <c r="E3553" s="269" t="s">
        <v>5568</v>
      </c>
      <c r="F3553" s="271" t="s">
        <v>5817</v>
      </c>
      <c r="G3553" s="272" t="s">
        <v>33</v>
      </c>
      <c r="H3553" s="273">
        <v>0.13072500000000009</v>
      </c>
      <c r="I3553" s="274">
        <v>18.62</v>
      </c>
      <c r="J3553" s="275">
        <f>TRUNC(I3553*H3553,2)</f>
        <v>2.4300000000000002</v>
      </c>
    </row>
    <row r="3554" spans="1:10" ht="26.4" x14ac:dyDescent="0.25">
      <c r="A3554" s="255" t="s">
        <v>9268</v>
      </c>
      <c r="B3554" s="269" t="s">
        <v>5814</v>
      </c>
      <c r="C3554" s="270" t="s">
        <v>9269</v>
      </c>
      <c r="D3554" s="269" t="s">
        <v>5812</v>
      </c>
      <c r="E3554" s="269" t="s">
        <v>9270</v>
      </c>
      <c r="F3554" s="271" t="s">
        <v>5822</v>
      </c>
      <c r="G3554" s="272" t="s">
        <v>5573</v>
      </c>
      <c r="H3554" s="273">
        <v>1</v>
      </c>
      <c r="I3554" s="274">
        <v>2.62</v>
      </c>
      <c r="J3554" s="275">
        <f>TRUNC(I3554*H3554,2)</f>
        <v>2.62</v>
      </c>
    </row>
    <row r="3555" spans="1:10" ht="13.8" x14ac:dyDescent="0.25">
      <c r="A3555" s="255" t="s">
        <v>9271</v>
      </c>
      <c r="B3555" s="276"/>
      <c r="C3555" s="276"/>
      <c r="D3555" s="276"/>
      <c r="E3555" s="276"/>
      <c r="F3555" s="276"/>
      <c r="G3555" s="276"/>
      <c r="H3555" s="277" t="s">
        <v>6038</v>
      </c>
      <c r="I3555" s="278">
        <v>0</v>
      </c>
      <c r="J3555" s="279">
        <f>SUM(J3551:J3554)</f>
        <v>6.7600000000000007</v>
      </c>
    </row>
    <row r="3556" spans="1:10" ht="13.8" x14ac:dyDescent="0.25">
      <c r="A3556" s="255" t="s">
        <v>9272</v>
      </c>
      <c r="B3556" s="262"/>
      <c r="C3556" s="262"/>
      <c r="D3556" s="262"/>
      <c r="E3556" s="262"/>
      <c r="F3556" s="262"/>
      <c r="G3556" s="262"/>
      <c r="H3556" s="262"/>
      <c r="I3556" s="280"/>
      <c r="J3556" s="262"/>
    </row>
    <row r="3557" spans="1:10" ht="13.8" x14ac:dyDescent="0.25">
      <c r="A3557" s="255" t="s">
        <v>9273</v>
      </c>
      <c r="B3557" s="256" t="s">
        <v>9274</v>
      </c>
      <c r="C3557" s="257" t="s">
        <v>5802</v>
      </c>
      <c r="D3557" s="256" t="s">
        <v>5803</v>
      </c>
      <c r="E3557" s="256" t="s">
        <v>5804</v>
      </c>
      <c r="F3557" s="258" t="s">
        <v>5805</v>
      </c>
      <c r="G3557" s="259" t="s">
        <v>5806</v>
      </c>
      <c r="H3557" s="257" t="s">
        <v>5807</v>
      </c>
      <c r="I3557" s="260" t="s">
        <v>5808</v>
      </c>
      <c r="J3557" s="257" t="s">
        <v>5809</v>
      </c>
    </row>
    <row r="3558" spans="1:10" ht="26.4" x14ac:dyDescent="0.25">
      <c r="A3558" s="255" t="s">
        <v>9275</v>
      </c>
      <c r="B3558" s="262" t="s">
        <v>5810</v>
      </c>
      <c r="C3558" s="263" t="s">
        <v>9276</v>
      </c>
      <c r="D3558" s="262" t="s">
        <v>5812</v>
      </c>
      <c r="E3558" s="262" t="s">
        <v>1519</v>
      </c>
      <c r="F3558" s="264">
        <v>8</v>
      </c>
      <c r="G3558" s="265" t="s">
        <v>6185</v>
      </c>
      <c r="H3558" s="266">
        <v>1</v>
      </c>
      <c r="I3558" s="267"/>
      <c r="J3558" s="268"/>
    </row>
    <row r="3559" spans="1:10" ht="26.4" x14ac:dyDescent="0.25">
      <c r="A3559" s="255" t="s">
        <v>9277</v>
      </c>
      <c r="B3559" s="269" t="s">
        <v>5814</v>
      </c>
      <c r="C3559" s="270" t="s">
        <v>5854</v>
      </c>
      <c r="D3559" s="269" t="s">
        <v>5812</v>
      </c>
      <c r="E3559" s="269" t="s">
        <v>5567</v>
      </c>
      <c r="F3559" s="271" t="s">
        <v>5817</v>
      </c>
      <c r="G3559" s="272" t="s">
        <v>33</v>
      </c>
      <c r="H3559" s="273">
        <v>0.18</v>
      </c>
      <c r="I3559" s="274">
        <v>12.28</v>
      </c>
      <c r="J3559" s="275">
        <f>TRUNC(I3559*H3559,2)</f>
        <v>2.21</v>
      </c>
    </row>
    <row r="3560" spans="1:10" ht="26.4" x14ac:dyDescent="0.25">
      <c r="A3560" s="255" t="s">
        <v>9278</v>
      </c>
      <c r="B3560" s="269" t="s">
        <v>5814</v>
      </c>
      <c r="C3560" s="270" t="s">
        <v>5855</v>
      </c>
      <c r="D3560" s="269" t="s">
        <v>5812</v>
      </c>
      <c r="E3560" s="269" t="s">
        <v>5568</v>
      </c>
      <c r="F3560" s="271" t="s">
        <v>5817</v>
      </c>
      <c r="G3560" s="272" t="s">
        <v>33</v>
      </c>
      <c r="H3560" s="273">
        <v>0.16804687500000032</v>
      </c>
      <c r="I3560" s="274">
        <v>18.62</v>
      </c>
      <c r="J3560" s="275">
        <f>TRUNC(I3560*H3560,2)</f>
        <v>3.12</v>
      </c>
    </row>
    <row r="3561" spans="1:10" ht="26.4" x14ac:dyDescent="0.25">
      <c r="A3561" s="255" t="s">
        <v>9279</v>
      </c>
      <c r="B3561" s="269" t="s">
        <v>5814</v>
      </c>
      <c r="C3561" s="270" t="s">
        <v>9280</v>
      </c>
      <c r="D3561" s="269" t="s">
        <v>5812</v>
      </c>
      <c r="E3561" s="269" t="s">
        <v>9281</v>
      </c>
      <c r="F3561" s="271" t="s">
        <v>5822</v>
      </c>
      <c r="G3561" s="272" t="s">
        <v>5573</v>
      </c>
      <c r="H3561" s="273">
        <v>1</v>
      </c>
      <c r="I3561" s="274">
        <v>5.27</v>
      </c>
      <c r="J3561" s="275">
        <f>TRUNC(I3561*H3561,2)</f>
        <v>5.27</v>
      </c>
    </row>
    <row r="3562" spans="1:10" ht="13.8" x14ac:dyDescent="0.25">
      <c r="A3562" s="255" t="s">
        <v>9282</v>
      </c>
      <c r="B3562" s="276"/>
      <c r="C3562" s="276"/>
      <c r="D3562" s="276"/>
      <c r="E3562" s="276"/>
      <c r="F3562" s="276"/>
      <c r="G3562" s="276"/>
      <c r="H3562" s="277" t="s">
        <v>6038</v>
      </c>
      <c r="I3562" s="278">
        <v>0</v>
      </c>
      <c r="J3562" s="279">
        <f>SUM(J3558:J3561)</f>
        <v>10.6</v>
      </c>
    </row>
    <row r="3563" spans="1:10" ht="13.8" x14ac:dyDescent="0.25">
      <c r="A3563" s="255" t="s">
        <v>9283</v>
      </c>
      <c r="B3563" s="262"/>
      <c r="C3563" s="262"/>
      <c r="D3563" s="262"/>
      <c r="E3563" s="262"/>
      <c r="F3563" s="262"/>
      <c r="G3563" s="262"/>
      <c r="H3563" s="262"/>
      <c r="I3563" s="280"/>
      <c r="J3563" s="262"/>
    </row>
    <row r="3564" spans="1:10" ht="13.8" x14ac:dyDescent="0.25">
      <c r="A3564" s="255" t="s">
        <v>9284</v>
      </c>
      <c r="B3564" s="256" t="s">
        <v>9285</v>
      </c>
      <c r="C3564" s="257" t="s">
        <v>5802</v>
      </c>
      <c r="D3564" s="256" t="s">
        <v>5803</v>
      </c>
      <c r="E3564" s="256" t="s">
        <v>5804</v>
      </c>
      <c r="F3564" s="258" t="s">
        <v>5805</v>
      </c>
      <c r="G3564" s="259" t="s">
        <v>5806</v>
      </c>
      <c r="H3564" s="257" t="s">
        <v>5807</v>
      </c>
      <c r="I3564" s="260" t="s">
        <v>5808</v>
      </c>
      <c r="J3564" s="257" t="s">
        <v>5809</v>
      </c>
    </row>
    <row r="3565" spans="1:10" ht="26.4" x14ac:dyDescent="0.25">
      <c r="A3565" s="255" t="s">
        <v>9286</v>
      </c>
      <c r="B3565" s="262" t="s">
        <v>5810</v>
      </c>
      <c r="C3565" s="263" t="s">
        <v>9287</v>
      </c>
      <c r="D3565" s="262" t="s">
        <v>5812</v>
      </c>
      <c r="E3565" s="262" t="s">
        <v>1523</v>
      </c>
      <c r="F3565" s="264">
        <v>8</v>
      </c>
      <c r="G3565" s="265" t="s">
        <v>6185</v>
      </c>
      <c r="H3565" s="266">
        <v>1</v>
      </c>
      <c r="I3565" s="267"/>
      <c r="J3565" s="268"/>
    </row>
    <row r="3566" spans="1:10" ht="26.4" x14ac:dyDescent="0.25">
      <c r="A3566" s="255" t="s">
        <v>9288</v>
      </c>
      <c r="B3566" s="269" t="s">
        <v>5814</v>
      </c>
      <c r="C3566" s="270" t="s">
        <v>5854</v>
      </c>
      <c r="D3566" s="269" t="s">
        <v>5812</v>
      </c>
      <c r="E3566" s="269" t="s">
        <v>5567</v>
      </c>
      <c r="F3566" s="271" t="s">
        <v>5817</v>
      </c>
      <c r="G3566" s="272" t="s">
        <v>33</v>
      </c>
      <c r="H3566" s="273">
        <v>0.37</v>
      </c>
      <c r="I3566" s="274">
        <v>12.28</v>
      </c>
      <c r="J3566" s="275">
        <f>TRUNC(I3566*H3566,2)</f>
        <v>4.54</v>
      </c>
    </row>
    <row r="3567" spans="1:10" ht="26.4" x14ac:dyDescent="0.25">
      <c r="A3567" s="255" t="s">
        <v>9289</v>
      </c>
      <c r="B3567" s="269" t="s">
        <v>5814</v>
      </c>
      <c r="C3567" s="270" t="s">
        <v>5855</v>
      </c>
      <c r="D3567" s="269" t="s">
        <v>5812</v>
      </c>
      <c r="E3567" s="269" t="s">
        <v>5568</v>
      </c>
      <c r="F3567" s="271" t="s">
        <v>5817</v>
      </c>
      <c r="G3567" s="272" t="s">
        <v>33</v>
      </c>
      <c r="H3567" s="273">
        <v>0.34545666666666747</v>
      </c>
      <c r="I3567" s="274">
        <v>18.62</v>
      </c>
      <c r="J3567" s="275">
        <f>TRUNC(I3567*H3567,2)</f>
        <v>6.43</v>
      </c>
    </row>
    <row r="3568" spans="1:10" ht="26.4" x14ac:dyDescent="0.25">
      <c r="A3568" s="255" t="s">
        <v>9290</v>
      </c>
      <c r="B3568" s="269" t="s">
        <v>5814</v>
      </c>
      <c r="C3568" s="270" t="s">
        <v>9291</v>
      </c>
      <c r="D3568" s="269" t="s">
        <v>5812</v>
      </c>
      <c r="E3568" s="269" t="s">
        <v>9292</v>
      </c>
      <c r="F3568" s="271" t="s">
        <v>5822</v>
      </c>
      <c r="G3568" s="272" t="s">
        <v>5573</v>
      </c>
      <c r="H3568" s="273">
        <v>1</v>
      </c>
      <c r="I3568" s="274">
        <v>7.93</v>
      </c>
      <c r="J3568" s="275">
        <f>TRUNC(I3568*H3568,2)</f>
        <v>7.93</v>
      </c>
    </row>
    <row r="3569" spans="1:10" ht="13.8" x14ac:dyDescent="0.25">
      <c r="A3569" s="255" t="s">
        <v>9293</v>
      </c>
      <c r="B3569" s="276"/>
      <c r="C3569" s="276"/>
      <c r="D3569" s="276"/>
      <c r="E3569" s="276"/>
      <c r="F3569" s="276"/>
      <c r="G3569" s="276"/>
      <c r="H3569" s="277" t="s">
        <v>6038</v>
      </c>
      <c r="I3569" s="278">
        <v>0</v>
      </c>
      <c r="J3569" s="279">
        <f>SUM(J3565:J3568)</f>
        <v>18.899999999999999</v>
      </c>
    </row>
    <row r="3570" spans="1:10" ht="13.8" x14ac:dyDescent="0.25">
      <c r="A3570" s="255" t="s">
        <v>9294</v>
      </c>
      <c r="B3570" s="262"/>
      <c r="C3570" s="262"/>
      <c r="D3570" s="262"/>
      <c r="E3570" s="262"/>
      <c r="F3570" s="262"/>
      <c r="G3570" s="262"/>
      <c r="H3570" s="262"/>
      <c r="I3570" s="280"/>
      <c r="J3570" s="262"/>
    </row>
    <row r="3571" spans="1:10" ht="13.8" x14ac:dyDescent="0.25">
      <c r="A3571" s="255" t="s">
        <v>9295</v>
      </c>
      <c r="B3571" s="256" t="s">
        <v>9296</v>
      </c>
      <c r="C3571" s="257" t="s">
        <v>5802</v>
      </c>
      <c r="D3571" s="256" t="s">
        <v>5803</v>
      </c>
      <c r="E3571" s="256" t="s">
        <v>5804</v>
      </c>
      <c r="F3571" s="258" t="s">
        <v>5805</v>
      </c>
      <c r="G3571" s="259" t="s">
        <v>5806</v>
      </c>
      <c r="H3571" s="257" t="s">
        <v>5807</v>
      </c>
      <c r="I3571" s="260" t="s">
        <v>5808</v>
      </c>
      <c r="J3571" s="257" t="s">
        <v>5809</v>
      </c>
    </row>
    <row r="3572" spans="1:10" ht="52.8" x14ac:dyDescent="0.25">
      <c r="A3572" s="255" t="s">
        <v>9297</v>
      </c>
      <c r="B3572" s="262" t="s">
        <v>5810</v>
      </c>
      <c r="C3572" s="263" t="s">
        <v>9298</v>
      </c>
      <c r="D3572" s="262" t="s">
        <v>170</v>
      </c>
      <c r="E3572" s="262" t="s">
        <v>1528</v>
      </c>
      <c r="F3572" s="264" t="s">
        <v>6574</v>
      </c>
      <c r="G3572" s="265" t="s">
        <v>123</v>
      </c>
      <c r="H3572" s="266">
        <v>1</v>
      </c>
      <c r="I3572" s="267"/>
      <c r="J3572" s="268"/>
    </row>
    <row r="3573" spans="1:10" ht="26.4" x14ac:dyDescent="0.25">
      <c r="A3573" s="255" t="s">
        <v>9299</v>
      </c>
      <c r="B3573" s="281" t="s">
        <v>6134</v>
      </c>
      <c r="C3573" s="282" t="s">
        <v>6575</v>
      </c>
      <c r="D3573" s="281" t="s">
        <v>170</v>
      </c>
      <c r="E3573" s="281" t="s">
        <v>6576</v>
      </c>
      <c r="F3573" s="283" t="s">
        <v>6140</v>
      </c>
      <c r="G3573" s="284" t="s">
        <v>127</v>
      </c>
      <c r="H3573" s="285">
        <v>0.15240000000000001</v>
      </c>
      <c r="I3573" s="286">
        <v>15.9</v>
      </c>
      <c r="J3573" s="287">
        <f>TRUNC(I3573*H3573,2)</f>
        <v>2.42</v>
      </c>
    </row>
    <row r="3574" spans="1:10" ht="26.4" x14ac:dyDescent="0.25">
      <c r="A3574" s="255" t="s">
        <v>9300</v>
      </c>
      <c r="B3574" s="281" t="s">
        <v>6134</v>
      </c>
      <c r="C3574" s="282" t="s">
        <v>6577</v>
      </c>
      <c r="D3574" s="281" t="s">
        <v>170</v>
      </c>
      <c r="E3574" s="281" t="s">
        <v>6578</v>
      </c>
      <c r="F3574" s="283" t="s">
        <v>6140</v>
      </c>
      <c r="G3574" s="284" t="s">
        <v>127</v>
      </c>
      <c r="H3574" s="285">
        <v>0.15201900000000007</v>
      </c>
      <c r="I3574" s="286">
        <v>22.06</v>
      </c>
      <c r="J3574" s="287">
        <f>TRUNC(I3574*H3574,2)</f>
        <v>3.35</v>
      </c>
    </row>
    <row r="3575" spans="1:10" ht="26.4" x14ac:dyDescent="0.25">
      <c r="A3575" s="255" t="s">
        <v>9301</v>
      </c>
      <c r="B3575" s="269" t="s">
        <v>5814</v>
      </c>
      <c r="C3575" s="270" t="s">
        <v>9302</v>
      </c>
      <c r="D3575" s="269" t="s">
        <v>170</v>
      </c>
      <c r="E3575" s="269" t="s">
        <v>9303</v>
      </c>
      <c r="F3575" s="271" t="s">
        <v>5822</v>
      </c>
      <c r="G3575" s="272" t="s">
        <v>123</v>
      </c>
      <c r="H3575" s="273">
        <v>1.0548999999999999</v>
      </c>
      <c r="I3575" s="274">
        <v>12.65</v>
      </c>
      <c r="J3575" s="275">
        <f>TRUNC(I3575*H3575,2)</f>
        <v>13.34</v>
      </c>
    </row>
    <row r="3576" spans="1:10" ht="13.8" x14ac:dyDescent="0.25">
      <c r="A3576" s="255" t="s">
        <v>9304</v>
      </c>
      <c r="B3576" s="269" t="s">
        <v>5814</v>
      </c>
      <c r="C3576" s="270" t="s">
        <v>6718</v>
      </c>
      <c r="D3576" s="269" t="s">
        <v>170</v>
      </c>
      <c r="E3576" s="269" t="s">
        <v>6719</v>
      </c>
      <c r="F3576" s="271" t="s">
        <v>5822</v>
      </c>
      <c r="G3576" s="272" t="s">
        <v>101</v>
      </c>
      <c r="H3576" s="273">
        <v>8.5000000000000006E-3</v>
      </c>
      <c r="I3576" s="274">
        <v>1.7</v>
      </c>
      <c r="J3576" s="275">
        <f>TRUNC(I3576*H3576,2)</f>
        <v>0.01</v>
      </c>
    </row>
    <row r="3577" spans="1:10" ht="13.8" x14ac:dyDescent="0.25">
      <c r="A3577" s="255" t="s">
        <v>9305</v>
      </c>
      <c r="B3577" s="276"/>
      <c r="C3577" s="276"/>
      <c r="D3577" s="276"/>
      <c r="E3577" s="276"/>
      <c r="F3577" s="276"/>
      <c r="G3577" s="276"/>
      <c r="H3577" s="277" t="s">
        <v>6038</v>
      </c>
      <c r="I3577" s="278">
        <v>0</v>
      </c>
      <c r="J3577" s="279">
        <f>SUM(J3572:J3576)</f>
        <v>19.12</v>
      </c>
    </row>
    <row r="3578" spans="1:10" ht="13.8" x14ac:dyDescent="0.25">
      <c r="A3578" s="255" t="s">
        <v>9306</v>
      </c>
      <c r="B3578" s="262"/>
      <c r="C3578" s="262"/>
      <c r="D3578" s="262"/>
      <c r="E3578" s="262"/>
      <c r="F3578" s="262"/>
      <c r="G3578" s="262"/>
      <c r="H3578" s="262"/>
      <c r="I3578" s="280"/>
      <c r="J3578" s="262"/>
    </row>
    <row r="3579" spans="1:10" ht="13.8" x14ac:dyDescent="0.25">
      <c r="A3579" s="255" t="s">
        <v>9307</v>
      </c>
      <c r="B3579" s="256" t="s">
        <v>9308</v>
      </c>
      <c r="C3579" s="257" t="s">
        <v>5802</v>
      </c>
      <c r="D3579" s="256" t="s">
        <v>5803</v>
      </c>
      <c r="E3579" s="256" t="s">
        <v>5804</v>
      </c>
      <c r="F3579" s="258" t="s">
        <v>5805</v>
      </c>
      <c r="G3579" s="259" t="s">
        <v>5806</v>
      </c>
      <c r="H3579" s="257" t="s">
        <v>5807</v>
      </c>
      <c r="I3579" s="260" t="s">
        <v>5808</v>
      </c>
      <c r="J3579" s="257" t="s">
        <v>5809</v>
      </c>
    </row>
    <row r="3580" spans="1:10" ht="26.4" x14ac:dyDescent="0.25">
      <c r="A3580" s="255" t="s">
        <v>9309</v>
      </c>
      <c r="B3580" s="262" t="s">
        <v>5810</v>
      </c>
      <c r="C3580" s="263" t="s">
        <v>9310</v>
      </c>
      <c r="D3580" s="262" t="s">
        <v>5812</v>
      </c>
      <c r="E3580" s="262" t="s">
        <v>1571</v>
      </c>
      <c r="F3580" s="264">
        <v>24</v>
      </c>
      <c r="G3580" s="265" t="s">
        <v>123</v>
      </c>
      <c r="H3580" s="266">
        <v>1</v>
      </c>
      <c r="I3580" s="267"/>
      <c r="J3580" s="268"/>
    </row>
    <row r="3581" spans="1:10" ht="26.4" x14ac:dyDescent="0.25">
      <c r="A3581" s="255" t="s">
        <v>9311</v>
      </c>
      <c r="B3581" s="269" t="s">
        <v>5814</v>
      </c>
      <c r="C3581" s="270" t="s">
        <v>6889</v>
      </c>
      <c r="D3581" s="269" t="s">
        <v>5812</v>
      </c>
      <c r="E3581" s="269" t="s">
        <v>5784</v>
      </c>
      <c r="F3581" s="271" t="s">
        <v>5822</v>
      </c>
      <c r="G3581" s="272" t="s">
        <v>5573</v>
      </c>
      <c r="H3581" s="273">
        <v>1.0676571428571522</v>
      </c>
      <c r="I3581" s="274">
        <v>0.56000000000000005</v>
      </c>
      <c r="J3581" s="275">
        <f>TRUNC(I3581*H3581,2)</f>
        <v>0.59</v>
      </c>
    </row>
    <row r="3582" spans="1:10" ht="26.4" x14ac:dyDescent="0.25">
      <c r="A3582" s="255" t="s">
        <v>9312</v>
      </c>
      <c r="B3582" s="269" t="s">
        <v>5814</v>
      </c>
      <c r="C3582" s="270" t="s">
        <v>5854</v>
      </c>
      <c r="D3582" s="269" t="s">
        <v>5812</v>
      </c>
      <c r="E3582" s="269" t="s">
        <v>5567</v>
      </c>
      <c r="F3582" s="271" t="s">
        <v>5817</v>
      </c>
      <c r="G3582" s="272" t="s">
        <v>33</v>
      </c>
      <c r="H3582" s="273">
        <v>0.42099999999999999</v>
      </c>
      <c r="I3582" s="274">
        <v>12.28</v>
      </c>
      <c r="J3582" s="275">
        <f>TRUNC(I3582*H3582,2)</f>
        <v>5.16</v>
      </c>
    </row>
    <row r="3583" spans="1:10" ht="26.4" x14ac:dyDescent="0.25">
      <c r="A3583" s="255" t="s">
        <v>9313</v>
      </c>
      <c r="B3583" s="269" t="s">
        <v>5814</v>
      </c>
      <c r="C3583" s="270" t="s">
        <v>9314</v>
      </c>
      <c r="D3583" s="269" t="s">
        <v>5812</v>
      </c>
      <c r="E3583" s="269" t="s">
        <v>5774</v>
      </c>
      <c r="F3583" s="271" t="s">
        <v>5817</v>
      </c>
      <c r="G3583" s="272" t="s">
        <v>33</v>
      </c>
      <c r="H3583" s="273">
        <v>0.42099999999999999</v>
      </c>
      <c r="I3583" s="274">
        <v>18.62</v>
      </c>
      <c r="J3583" s="275">
        <f>TRUNC(I3583*H3583,2)</f>
        <v>7.83</v>
      </c>
    </row>
    <row r="3584" spans="1:10" ht="26.4" x14ac:dyDescent="0.25">
      <c r="A3584" s="255" t="s">
        <v>9315</v>
      </c>
      <c r="B3584" s="269" t="s">
        <v>5814</v>
      </c>
      <c r="C3584" s="270" t="s">
        <v>9316</v>
      </c>
      <c r="D3584" s="269" t="s">
        <v>5812</v>
      </c>
      <c r="E3584" s="269" t="s">
        <v>9317</v>
      </c>
      <c r="F3584" s="271" t="s">
        <v>5822</v>
      </c>
      <c r="G3584" s="272" t="s">
        <v>5824</v>
      </c>
      <c r="H3584" s="273">
        <v>3.7000000000000002E-3</v>
      </c>
      <c r="I3584" s="274">
        <v>6056.48</v>
      </c>
      <c r="J3584" s="275">
        <f>TRUNC(I3584*H3584,2)</f>
        <v>22.4</v>
      </c>
    </row>
    <row r="3585" spans="1:10" ht="26.4" x14ac:dyDescent="0.25">
      <c r="A3585" s="255" t="s">
        <v>9318</v>
      </c>
      <c r="B3585" s="269" t="s">
        <v>5814</v>
      </c>
      <c r="C3585" s="270" t="s">
        <v>9319</v>
      </c>
      <c r="D3585" s="269" t="s">
        <v>5812</v>
      </c>
      <c r="E3585" s="269" t="s">
        <v>9320</v>
      </c>
      <c r="F3585" s="271" t="s">
        <v>5822</v>
      </c>
      <c r="G3585" s="272" t="s">
        <v>5564</v>
      </c>
      <c r="H3585" s="273">
        <v>2.1999999999999999E-2</v>
      </c>
      <c r="I3585" s="274">
        <v>20.64</v>
      </c>
      <c r="J3585" s="275">
        <f>TRUNC(I3585*H3585,2)</f>
        <v>0.45</v>
      </c>
    </row>
    <row r="3586" spans="1:10" ht="13.8" x14ac:dyDescent="0.25">
      <c r="A3586" s="255" t="s">
        <v>9321</v>
      </c>
      <c r="B3586" s="276"/>
      <c r="C3586" s="276"/>
      <c r="D3586" s="276"/>
      <c r="E3586" s="276"/>
      <c r="F3586" s="276"/>
      <c r="G3586" s="276"/>
      <c r="H3586" s="277" t="s">
        <v>6038</v>
      </c>
      <c r="I3586" s="278">
        <v>0</v>
      </c>
      <c r="J3586" s="279">
        <f>SUM(J3580:J3585)</f>
        <v>36.43</v>
      </c>
    </row>
    <row r="3587" spans="1:10" ht="13.8" x14ac:dyDescent="0.25">
      <c r="A3587" s="255" t="s">
        <v>9322</v>
      </c>
      <c r="B3587" s="262"/>
      <c r="C3587" s="262"/>
      <c r="D3587" s="262"/>
      <c r="E3587" s="262"/>
      <c r="F3587" s="262"/>
      <c r="G3587" s="262"/>
      <c r="H3587" s="262"/>
      <c r="I3587" s="280"/>
      <c r="J3587" s="262"/>
    </row>
    <row r="3588" spans="1:10" ht="13.8" x14ac:dyDescent="0.25">
      <c r="A3588" s="255" t="s">
        <v>9323</v>
      </c>
      <c r="B3588" s="256" t="s">
        <v>9324</v>
      </c>
      <c r="C3588" s="257" t="s">
        <v>5802</v>
      </c>
      <c r="D3588" s="256" t="s">
        <v>5803</v>
      </c>
      <c r="E3588" s="256" t="s">
        <v>5804</v>
      </c>
      <c r="F3588" s="258" t="s">
        <v>5805</v>
      </c>
      <c r="G3588" s="259" t="s">
        <v>5806</v>
      </c>
      <c r="H3588" s="257" t="s">
        <v>5807</v>
      </c>
      <c r="I3588" s="260" t="s">
        <v>5808</v>
      </c>
      <c r="J3588" s="257" t="s">
        <v>5809</v>
      </c>
    </row>
    <row r="3589" spans="1:10" ht="26.4" x14ac:dyDescent="0.25">
      <c r="A3589" s="255" t="s">
        <v>9325</v>
      </c>
      <c r="B3589" s="262" t="s">
        <v>5810</v>
      </c>
      <c r="C3589" s="263" t="s">
        <v>9326</v>
      </c>
      <c r="D3589" s="262" t="s">
        <v>5812</v>
      </c>
      <c r="E3589" s="262" t="s">
        <v>1668</v>
      </c>
      <c r="F3589" s="264">
        <v>7</v>
      </c>
      <c r="G3589" s="265" t="s">
        <v>123</v>
      </c>
      <c r="H3589" s="266">
        <v>1</v>
      </c>
      <c r="I3589" s="267"/>
      <c r="J3589" s="268"/>
    </row>
    <row r="3590" spans="1:10" ht="26.4" x14ac:dyDescent="0.25">
      <c r="A3590" s="255" t="s">
        <v>9327</v>
      </c>
      <c r="B3590" s="269" t="s">
        <v>5814</v>
      </c>
      <c r="C3590" s="270" t="s">
        <v>5834</v>
      </c>
      <c r="D3590" s="269" t="s">
        <v>5812</v>
      </c>
      <c r="E3590" s="269" t="s">
        <v>5613</v>
      </c>
      <c r="F3590" s="271" t="s">
        <v>5817</v>
      </c>
      <c r="G3590" s="272" t="s">
        <v>33</v>
      </c>
      <c r="H3590" s="273">
        <v>0.37303105590062091</v>
      </c>
      <c r="I3590" s="274">
        <v>18.62</v>
      </c>
      <c r="J3590" s="275">
        <f>TRUNC(I3590*H3590,2)</f>
        <v>6.94</v>
      </c>
    </row>
    <row r="3591" spans="1:10" ht="26.4" x14ac:dyDescent="0.25">
      <c r="A3591" s="255" t="s">
        <v>9328</v>
      </c>
      <c r="B3591" s="269" t="s">
        <v>5814</v>
      </c>
      <c r="C3591" s="270" t="s">
        <v>5854</v>
      </c>
      <c r="D3591" s="269" t="s">
        <v>5812</v>
      </c>
      <c r="E3591" s="269" t="s">
        <v>5567</v>
      </c>
      <c r="F3591" s="271" t="s">
        <v>5817</v>
      </c>
      <c r="G3591" s="272" t="s">
        <v>33</v>
      </c>
      <c r="H3591" s="273">
        <v>0.4</v>
      </c>
      <c r="I3591" s="274">
        <v>12.28</v>
      </c>
      <c r="J3591" s="275">
        <f>TRUNC(I3591*H3591,2)</f>
        <v>4.91</v>
      </c>
    </row>
    <row r="3592" spans="1:10" ht="26.4" x14ac:dyDescent="0.25">
      <c r="A3592" s="255" t="s">
        <v>9329</v>
      </c>
      <c r="B3592" s="269" t="s">
        <v>5814</v>
      </c>
      <c r="C3592" s="270" t="s">
        <v>9330</v>
      </c>
      <c r="D3592" s="269" t="s">
        <v>5812</v>
      </c>
      <c r="E3592" s="269" t="s">
        <v>9331</v>
      </c>
      <c r="F3592" s="271" t="s">
        <v>5822</v>
      </c>
      <c r="G3592" s="272" t="s">
        <v>5587</v>
      </c>
      <c r="H3592" s="273">
        <v>1</v>
      </c>
      <c r="I3592" s="274">
        <v>8.5299999999999994</v>
      </c>
      <c r="J3592" s="275">
        <f>TRUNC(I3592*H3592,2)</f>
        <v>8.5299999999999994</v>
      </c>
    </row>
    <row r="3593" spans="1:10" ht="13.8" x14ac:dyDescent="0.25">
      <c r="A3593" s="255" t="s">
        <v>9332</v>
      </c>
      <c r="B3593" s="276"/>
      <c r="C3593" s="276"/>
      <c r="D3593" s="276"/>
      <c r="E3593" s="276"/>
      <c r="F3593" s="276"/>
      <c r="G3593" s="276"/>
      <c r="H3593" s="277" t="s">
        <v>6038</v>
      </c>
      <c r="I3593" s="278">
        <v>0</v>
      </c>
      <c r="J3593" s="279">
        <f>SUM(J3589:J3592)</f>
        <v>20.380000000000003</v>
      </c>
    </row>
    <row r="3594" spans="1:10" ht="13.8" x14ac:dyDescent="0.25">
      <c r="A3594" s="255" t="s">
        <v>9333</v>
      </c>
      <c r="B3594" s="262"/>
      <c r="C3594" s="262"/>
      <c r="D3594" s="262"/>
      <c r="E3594" s="262"/>
      <c r="F3594" s="262"/>
      <c r="G3594" s="262"/>
      <c r="H3594" s="262"/>
      <c r="I3594" s="280"/>
      <c r="J3594" s="262"/>
    </row>
    <row r="3595" spans="1:10" ht="13.8" x14ac:dyDescent="0.25">
      <c r="A3595" s="255" t="s">
        <v>9334</v>
      </c>
      <c r="B3595" s="256" t="s">
        <v>9335</v>
      </c>
      <c r="C3595" s="257" t="s">
        <v>5802</v>
      </c>
      <c r="D3595" s="256" t="s">
        <v>5803</v>
      </c>
      <c r="E3595" s="256" t="s">
        <v>5804</v>
      </c>
      <c r="F3595" s="258" t="s">
        <v>5805</v>
      </c>
      <c r="G3595" s="259" t="s">
        <v>5806</v>
      </c>
      <c r="H3595" s="257" t="s">
        <v>5807</v>
      </c>
      <c r="I3595" s="260" t="s">
        <v>5808</v>
      </c>
      <c r="J3595" s="257" t="s">
        <v>5809</v>
      </c>
    </row>
    <row r="3596" spans="1:10" ht="26.4" x14ac:dyDescent="0.25">
      <c r="A3596" s="255" t="s">
        <v>9336</v>
      </c>
      <c r="B3596" s="262" t="s">
        <v>5810</v>
      </c>
      <c r="C3596" s="263" t="s">
        <v>9337</v>
      </c>
      <c r="D3596" s="262" t="s">
        <v>5812</v>
      </c>
      <c r="E3596" s="262" t="s">
        <v>1670</v>
      </c>
      <c r="F3596" s="264">
        <v>7</v>
      </c>
      <c r="G3596" s="265" t="s">
        <v>6185</v>
      </c>
      <c r="H3596" s="266">
        <v>1</v>
      </c>
      <c r="I3596" s="267"/>
      <c r="J3596" s="268"/>
    </row>
    <row r="3597" spans="1:10" ht="26.4" x14ac:dyDescent="0.25">
      <c r="A3597" s="255" t="s">
        <v>9338</v>
      </c>
      <c r="B3597" s="269" t="s">
        <v>5814</v>
      </c>
      <c r="C3597" s="270" t="s">
        <v>5834</v>
      </c>
      <c r="D3597" s="269" t="s">
        <v>5812</v>
      </c>
      <c r="E3597" s="269" t="s">
        <v>5613</v>
      </c>
      <c r="F3597" s="271" t="s">
        <v>5817</v>
      </c>
      <c r="G3597" s="272" t="s">
        <v>33</v>
      </c>
      <c r="H3597" s="273">
        <v>5.6314285714285629E-2</v>
      </c>
      <c r="I3597" s="274">
        <v>18.62</v>
      </c>
      <c r="J3597" s="275">
        <f>TRUNC(I3597*H3597,2)</f>
        <v>1.04</v>
      </c>
    </row>
    <row r="3598" spans="1:10" ht="26.4" x14ac:dyDescent="0.25">
      <c r="A3598" s="255" t="s">
        <v>9339</v>
      </c>
      <c r="B3598" s="269" t="s">
        <v>5814</v>
      </c>
      <c r="C3598" s="270" t="s">
        <v>5854</v>
      </c>
      <c r="D3598" s="269" t="s">
        <v>5812</v>
      </c>
      <c r="E3598" s="269" t="s">
        <v>5567</v>
      </c>
      <c r="F3598" s="271" t="s">
        <v>5817</v>
      </c>
      <c r="G3598" s="272" t="s">
        <v>33</v>
      </c>
      <c r="H3598" s="273">
        <v>0.06</v>
      </c>
      <c r="I3598" s="274">
        <v>12.28</v>
      </c>
      <c r="J3598" s="275">
        <f>TRUNC(I3598*H3598,2)</f>
        <v>0.73</v>
      </c>
    </row>
    <row r="3599" spans="1:10" ht="26.4" x14ac:dyDescent="0.25">
      <c r="A3599" s="255" t="s">
        <v>9340</v>
      </c>
      <c r="B3599" s="269" t="s">
        <v>5814</v>
      </c>
      <c r="C3599" s="270" t="s">
        <v>9341</v>
      </c>
      <c r="D3599" s="269" t="s">
        <v>5812</v>
      </c>
      <c r="E3599" s="269" t="s">
        <v>9342</v>
      </c>
      <c r="F3599" s="271" t="s">
        <v>5822</v>
      </c>
      <c r="G3599" s="272" t="s">
        <v>5573</v>
      </c>
      <c r="H3599" s="273">
        <v>1</v>
      </c>
      <c r="I3599" s="274">
        <v>1.91</v>
      </c>
      <c r="J3599" s="275">
        <f>TRUNC(I3599*H3599,2)</f>
        <v>1.91</v>
      </c>
    </row>
    <row r="3600" spans="1:10" ht="13.8" x14ac:dyDescent="0.25">
      <c r="A3600" s="255" t="s">
        <v>9343</v>
      </c>
      <c r="B3600" s="276"/>
      <c r="C3600" s="276"/>
      <c r="D3600" s="276"/>
      <c r="E3600" s="276"/>
      <c r="F3600" s="276"/>
      <c r="G3600" s="276"/>
      <c r="H3600" s="277" t="s">
        <v>6038</v>
      </c>
      <c r="I3600" s="278">
        <v>0</v>
      </c>
      <c r="J3600" s="279">
        <f>SUM(J3596:J3599)</f>
        <v>3.6799999999999997</v>
      </c>
    </row>
    <row r="3601" spans="1:10" ht="13.8" x14ac:dyDescent="0.25">
      <c r="A3601" s="255" t="s">
        <v>9344</v>
      </c>
      <c r="B3601" s="262"/>
      <c r="C3601" s="262"/>
      <c r="D3601" s="262"/>
      <c r="E3601" s="262"/>
      <c r="F3601" s="262"/>
      <c r="G3601" s="262"/>
      <c r="H3601" s="262"/>
      <c r="I3601" s="280"/>
      <c r="J3601" s="262"/>
    </row>
    <row r="3602" spans="1:10" ht="13.8" x14ac:dyDescent="0.25">
      <c r="A3602" s="255" t="s">
        <v>9345</v>
      </c>
      <c r="B3602" s="256" t="s">
        <v>9346</v>
      </c>
      <c r="C3602" s="257" t="s">
        <v>5802</v>
      </c>
      <c r="D3602" s="256" t="s">
        <v>5803</v>
      </c>
      <c r="E3602" s="256" t="s">
        <v>5804</v>
      </c>
      <c r="F3602" s="258" t="s">
        <v>5805</v>
      </c>
      <c r="G3602" s="259" t="s">
        <v>5806</v>
      </c>
      <c r="H3602" s="257" t="s">
        <v>5807</v>
      </c>
      <c r="I3602" s="260" t="s">
        <v>5808</v>
      </c>
      <c r="J3602" s="257" t="s">
        <v>5809</v>
      </c>
    </row>
    <row r="3603" spans="1:10" ht="26.4" x14ac:dyDescent="0.25">
      <c r="A3603" s="255" t="s">
        <v>9347</v>
      </c>
      <c r="B3603" s="262" t="s">
        <v>5810</v>
      </c>
      <c r="C3603" s="263" t="s">
        <v>9348</v>
      </c>
      <c r="D3603" s="262" t="s">
        <v>5812</v>
      </c>
      <c r="E3603" s="262" t="s">
        <v>1672</v>
      </c>
      <c r="F3603" s="264">
        <v>7</v>
      </c>
      <c r="G3603" s="265" t="s">
        <v>6185</v>
      </c>
      <c r="H3603" s="266">
        <v>1</v>
      </c>
      <c r="I3603" s="267"/>
      <c r="J3603" s="268"/>
    </row>
    <row r="3604" spans="1:10" ht="26.4" x14ac:dyDescent="0.25">
      <c r="A3604" s="255" t="s">
        <v>9349</v>
      </c>
      <c r="B3604" s="269" t="s">
        <v>5814</v>
      </c>
      <c r="C3604" s="270" t="s">
        <v>5834</v>
      </c>
      <c r="D3604" s="269" t="s">
        <v>5812</v>
      </c>
      <c r="E3604" s="269" t="s">
        <v>5613</v>
      </c>
      <c r="F3604" s="271" t="s">
        <v>5817</v>
      </c>
      <c r="G3604" s="272" t="s">
        <v>33</v>
      </c>
      <c r="H3604" s="273">
        <v>0.13072500000000059</v>
      </c>
      <c r="I3604" s="274">
        <v>18.62</v>
      </c>
      <c r="J3604" s="275">
        <f>TRUNC(I3604*H3604,2)</f>
        <v>2.4300000000000002</v>
      </c>
    </row>
    <row r="3605" spans="1:10" ht="26.4" x14ac:dyDescent="0.25">
      <c r="A3605" s="255" t="s">
        <v>9350</v>
      </c>
      <c r="B3605" s="269" t="s">
        <v>5814</v>
      </c>
      <c r="C3605" s="270" t="s">
        <v>5854</v>
      </c>
      <c r="D3605" s="269" t="s">
        <v>5812</v>
      </c>
      <c r="E3605" s="269" t="s">
        <v>5567</v>
      </c>
      <c r="F3605" s="271" t="s">
        <v>5817</v>
      </c>
      <c r="G3605" s="272" t="s">
        <v>33</v>
      </c>
      <c r="H3605" s="273">
        <v>0.14000000000000001</v>
      </c>
      <c r="I3605" s="274">
        <v>12.28</v>
      </c>
      <c r="J3605" s="275">
        <f>TRUNC(I3605*H3605,2)</f>
        <v>1.71</v>
      </c>
    </row>
    <row r="3606" spans="1:10" ht="26.4" x14ac:dyDescent="0.25">
      <c r="A3606" s="255" t="s">
        <v>9351</v>
      </c>
      <c r="B3606" s="269" t="s">
        <v>5814</v>
      </c>
      <c r="C3606" s="270" t="s">
        <v>9352</v>
      </c>
      <c r="D3606" s="269" t="s">
        <v>5812</v>
      </c>
      <c r="E3606" s="269" t="s">
        <v>9353</v>
      </c>
      <c r="F3606" s="271" t="s">
        <v>5822</v>
      </c>
      <c r="G3606" s="272" t="s">
        <v>5573</v>
      </c>
      <c r="H3606" s="273">
        <v>1</v>
      </c>
      <c r="I3606" s="274">
        <v>4.43</v>
      </c>
      <c r="J3606" s="275">
        <f>TRUNC(I3606*H3606,2)</f>
        <v>4.43</v>
      </c>
    </row>
    <row r="3607" spans="1:10" ht="13.8" x14ac:dyDescent="0.25">
      <c r="A3607" s="255" t="s">
        <v>9354</v>
      </c>
      <c r="B3607" s="276"/>
      <c r="C3607" s="276"/>
      <c r="D3607" s="276"/>
      <c r="E3607" s="276"/>
      <c r="F3607" s="276"/>
      <c r="G3607" s="276"/>
      <c r="H3607" s="277" t="s">
        <v>6038</v>
      </c>
      <c r="I3607" s="278">
        <v>0</v>
      </c>
      <c r="J3607" s="279">
        <f>SUM(J3603:J3606)</f>
        <v>8.57</v>
      </c>
    </row>
    <row r="3608" spans="1:10" ht="13.8" x14ac:dyDescent="0.25">
      <c r="A3608" s="255" t="s">
        <v>9355</v>
      </c>
      <c r="B3608" s="262"/>
      <c r="C3608" s="262"/>
      <c r="D3608" s="262"/>
      <c r="E3608" s="262"/>
      <c r="F3608" s="262"/>
      <c r="G3608" s="262"/>
      <c r="H3608" s="262"/>
      <c r="I3608" s="280"/>
      <c r="J3608" s="262"/>
    </row>
    <row r="3609" spans="1:10" ht="13.8" x14ac:dyDescent="0.25">
      <c r="A3609" s="255" t="s">
        <v>9356</v>
      </c>
      <c r="B3609" s="256" t="s">
        <v>9357</v>
      </c>
      <c r="C3609" s="257" t="s">
        <v>5802</v>
      </c>
      <c r="D3609" s="256" t="s">
        <v>5803</v>
      </c>
      <c r="E3609" s="256" t="s">
        <v>5804</v>
      </c>
      <c r="F3609" s="258" t="s">
        <v>5805</v>
      </c>
      <c r="G3609" s="259" t="s">
        <v>5806</v>
      </c>
      <c r="H3609" s="257" t="s">
        <v>5807</v>
      </c>
      <c r="I3609" s="260" t="s">
        <v>5808</v>
      </c>
      <c r="J3609" s="257" t="s">
        <v>5809</v>
      </c>
    </row>
    <row r="3610" spans="1:10" ht="26.4" x14ac:dyDescent="0.25">
      <c r="A3610" s="255" t="s">
        <v>9358</v>
      </c>
      <c r="B3610" s="262" t="s">
        <v>5810</v>
      </c>
      <c r="C3610" s="263" t="s">
        <v>9359</v>
      </c>
      <c r="D3610" s="262" t="s">
        <v>5812</v>
      </c>
      <c r="E3610" s="262" t="s">
        <v>1681</v>
      </c>
      <c r="F3610" s="264">
        <v>7</v>
      </c>
      <c r="G3610" s="265" t="s">
        <v>5587</v>
      </c>
      <c r="H3610" s="266">
        <v>1</v>
      </c>
      <c r="I3610" s="267"/>
      <c r="J3610" s="268"/>
    </row>
    <row r="3611" spans="1:10" ht="26.4" x14ac:dyDescent="0.25">
      <c r="A3611" s="255" t="s">
        <v>9360</v>
      </c>
      <c r="B3611" s="269" t="s">
        <v>5814</v>
      </c>
      <c r="C3611" s="270" t="s">
        <v>5834</v>
      </c>
      <c r="D3611" s="269" t="s">
        <v>5812</v>
      </c>
      <c r="E3611" s="269" t="s">
        <v>5613</v>
      </c>
      <c r="F3611" s="271" t="s">
        <v>5817</v>
      </c>
      <c r="G3611" s="272" t="s">
        <v>33</v>
      </c>
      <c r="H3611" s="273">
        <v>5.5725000000000288E-2</v>
      </c>
      <c r="I3611" s="274">
        <v>18.62</v>
      </c>
      <c r="J3611" s="275">
        <f>TRUNC(I3611*H3611,2)</f>
        <v>1.03</v>
      </c>
    </row>
    <row r="3612" spans="1:10" ht="26.4" x14ac:dyDescent="0.25">
      <c r="A3612" s="255" t="s">
        <v>9361</v>
      </c>
      <c r="B3612" s="269" t="s">
        <v>5814</v>
      </c>
      <c r="C3612" s="270" t="s">
        <v>5854</v>
      </c>
      <c r="D3612" s="269" t="s">
        <v>5812</v>
      </c>
      <c r="E3612" s="269" t="s">
        <v>5567</v>
      </c>
      <c r="F3612" s="271" t="s">
        <v>5817</v>
      </c>
      <c r="G3612" s="272" t="s">
        <v>33</v>
      </c>
      <c r="H3612" s="273">
        <v>0.06</v>
      </c>
      <c r="I3612" s="274">
        <v>12.28</v>
      </c>
      <c r="J3612" s="275">
        <f>TRUNC(I3612*H3612,2)</f>
        <v>0.73</v>
      </c>
    </row>
    <row r="3613" spans="1:10" ht="26.4" x14ac:dyDescent="0.25">
      <c r="A3613" s="255" t="s">
        <v>9362</v>
      </c>
      <c r="B3613" s="269" t="s">
        <v>5814</v>
      </c>
      <c r="C3613" s="270" t="s">
        <v>9363</v>
      </c>
      <c r="D3613" s="269" t="s">
        <v>5812</v>
      </c>
      <c r="E3613" s="269" t="s">
        <v>1681</v>
      </c>
      <c r="F3613" s="271" t="s">
        <v>5822</v>
      </c>
      <c r="G3613" s="272" t="s">
        <v>5587</v>
      </c>
      <c r="H3613" s="273">
        <v>1.02</v>
      </c>
      <c r="I3613" s="274">
        <v>3.53</v>
      </c>
      <c r="J3613" s="275">
        <f>TRUNC(I3613*H3613,2)</f>
        <v>3.6</v>
      </c>
    </row>
    <row r="3614" spans="1:10" ht="13.8" x14ac:dyDescent="0.25">
      <c r="A3614" s="255" t="s">
        <v>9364</v>
      </c>
      <c r="B3614" s="276"/>
      <c r="C3614" s="276"/>
      <c r="D3614" s="276"/>
      <c r="E3614" s="276"/>
      <c r="F3614" s="276"/>
      <c r="G3614" s="276"/>
      <c r="H3614" s="277" t="s">
        <v>6038</v>
      </c>
      <c r="I3614" s="278">
        <v>0</v>
      </c>
      <c r="J3614" s="279">
        <f>SUM(J3610:J3613)</f>
        <v>5.36</v>
      </c>
    </row>
    <row r="3615" spans="1:10" ht="13.8" x14ac:dyDescent="0.25">
      <c r="A3615" s="255" t="s">
        <v>9365</v>
      </c>
      <c r="B3615" s="262"/>
      <c r="C3615" s="262"/>
      <c r="D3615" s="262"/>
      <c r="E3615" s="262"/>
      <c r="F3615" s="262"/>
      <c r="G3615" s="262"/>
      <c r="H3615" s="262"/>
      <c r="I3615" s="280"/>
      <c r="J3615" s="262"/>
    </row>
    <row r="3616" spans="1:10" ht="13.8" x14ac:dyDescent="0.25">
      <c r="A3616" s="255" t="s">
        <v>9366</v>
      </c>
      <c r="B3616" s="256" t="s">
        <v>9367</v>
      </c>
      <c r="C3616" s="257" t="s">
        <v>5802</v>
      </c>
      <c r="D3616" s="256" t="s">
        <v>5803</v>
      </c>
      <c r="E3616" s="256" t="s">
        <v>5804</v>
      </c>
      <c r="F3616" s="258" t="s">
        <v>5805</v>
      </c>
      <c r="G3616" s="259" t="s">
        <v>5806</v>
      </c>
      <c r="H3616" s="257" t="s">
        <v>5807</v>
      </c>
      <c r="I3616" s="260" t="s">
        <v>5808</v>
      </c>
      <c r="J3616" s="257" t="s">
        <v>5809</v>
      </c>
    </row>
    <row r="3617" spans="1:10" ht="79.2" x14ac:dyDescent="0.25">
      <c r="A3617" s="255" t="s">
        <v>9368</v>
      </c>
      <c r="B3617" s="262" t="s">
        <v>5810</v>
      </c>
      <c r="C3617" s="263" t="s">
        <v>9369</v>
      </c>
      <c r="D3617" s="262" t="s">
        <v>170</v>
      </c>
      <c r="E3617" s="262" t="s">
        <v>9370</v>
      </c>
      <c r="F3617" s="264" t="s">
        <v>6133</v>
      </c>
      <c r="G3617" s="265" t="s">
        <v>101</v>
      </c>
      <c r="H3617" s="266">
        <v>1</v>
      </c>
      <c r="I3617" s="267"/>
      <c r="J3617" s="268"/>
    </row>
    <row r="3618" spans="1:10" ht="26.4" x14ac:dyDescent="0.25">
      <c r="A3618" s="255" t="s">
        <v>9371</v>
      </c>
      <c r="B3618" s="281" t="s">
        <v>6134</v>
      </c>
      <c r="C3618" s="282" t="s">
        <v>6169</v>
      </c>
      <c r="D3618" s="281" t="s">
        <v>170</v>
      </c>
      <c r="E3618" s="281" t="s">
        <v>6170</v>
      </c>
      <c r="F3618" s="283" t="s">
        <v>6140</v>
      </c>
      <c r="G3618" s="284" t="s">
        <v>127</v>
      </c>
      <c r="H3618" s="285">
        <v>0.51100000000000001</v>
      </c>
      <c r="I3618" s="286">
        <v>16.690000000000001</v>
      </c>
      <c r="J3618" s="287">
        <f>TRUNC(I3618*H3618,2)</f>
        <v>8.52</v>
      </c>
    </row>
    <row r="3619" spans="1:10" ht="26.4" x14ac:dyDescent="0.25">
      <c r="A3619" s="255" t="s">
        <v>9372</v>
      </c>
      <c r="B3619" s="281" t="s">
        <v>6134</v>
      </c>
      <c r="C3619" s="282" t="s">
        <v>6171</v>
      </c>
      <c r="D3619" s="281" t="s">
        <v>170</v>
      </c>
      <c r="E3619" s="281" t="s">
        <v>6172</v>
      </c>
      <c r="F3619" s="283" t="s">
        <v>6140</v>
      </c>
      <c r="G3619" s="284" t="s">
        <v>127</v>
      </c>
      <c r="H3619" s="285">
        <v>0.51100000000000001</v>
      </c>
      <c r="I3619" s="286">
        <v>22.97</v>
      </c>
      <c r="J3619" s="287">
        <f>TRUNC(I3619*H3619,2)</f>
        <v>11.73</v>
      </c>
    </row>
    <row r="3620" spans="1:10" ht="13.8" x14ac:dyDescent="0.25">
      <c r="A3620" s="255" t="s">
        <v>9373</v>
      </c>
      <c r="B3620" s="269" t="s">
        <v>5814</v>
      </c>
      <c r="C3620" s="270" t="s">
        <v>9374</v>
      </c>
      <c r="D3620" s="269" t="s">
        <v>170</v>
      </c>
      <c r="E3620" s="269" t="s">
        <v>9375</v>
      </c>
      <c r="F3620" s="271" t="s">
        <v>5822</v>
      </c>
      <c r="G3620" s="272" t="s">
        <v>101</v>
      </c>
      <c r="H3620" s="273">
        <v>1</v>
      </c>
      <c r="I3620" s="274">
        <v>5.68</v>
      </c>
      <c r="J3620" s="275">
        <f>TRUNC(I3620*H3620,2)</f>
        <v>5.68</v>
      </c>
    </row>
    <row r="3621" spans="1:10" ht="13.8" x14ac:dyDescent="0.25">
      <c r="A3621" s="255" t="s">
        <v>9376</v>
      </c>
      <c r="B3621" s="276"/>
      <c r="C3621" s="276"/>
      <c r="D3621" s="276"/>
      <c r="E3621" s="276"/>
      <c r="F3621" s="276"/>
      <c r="G3621" s="276"/>
      <c r="H3621" s="277" t="s">
        <v>6038</v>
      </c>
      <c r="I3621" s="278">
        <v>0</v>
      </c>
      <c r="J3621" s="279">
        <f>SUM(J3617:J3620)</f>
        <v>25.93</v>
      </c>
    </row>
    <row r="3622" spans="1:10" ht="13.8" x14ac:dyDescent="0.25">
      <c r="A3622" s="255" t="s">
        <v>9377</v>
      </c>
      <c r="B3622" s="262"/>
      <c r="C3622" s="262"/>
      <c r="D3622" s="262"/>
      <c r="E3622" s="262"/>
      <c r="F3622" s="262"/>
      <c r="G3622" s="262"/>
      <c r="H3622" s="262"/>
      <c r="I3622" s="280"/>
      <c r="J3622" s="262"/>
    </row>
    <row r="3623" spans="1:10" ht="13.8" x14ac:dyDescent="0.25">
      <c r="A3623" s="255" t="s">
        <v>9378</v>
      </c>
      <c r="B3623" s="256" t="s">
        <v>9379</v>
      </c>
      <c r="C3623" s="257" t="s">
        <v>5802</v>
      </c>
      <c r="D3623" s="256" t="s">
        <v>5803</v>
      </c>
      <c r="E3623" s="256" t="s">
        <v>5804</v>
      </c>
      <c r="F3623" s="258" t="s">
        <v>5805</v>
      </c>
      <c r="G3623" s="259" t="s">
        <v>5806</v>
      </c>
      <c r="H3623" s="257" t="s">
        <v>5807</v>
      </c>
      <c r="I3623" s="260" t="s">
        <v>5808</v>
      </c>
      <c r="J3623" s="257" t="s">
        <v>5809</v>
      </c>
    </row>
    <row r="3624" spans="1:10" ht="79.2" x14ac:dyDescent="0.25">
      <c r="A3624" s="255" t="s">
        <v>9380</v>
      </c>
      <c r="B3624" s="262" t="s">
        <v>5810</v>
      </c>
      <c r="C3624" s="263" t="s">
        <v>9381</v>
      </c>
      <c r="D3624" s="262" t="s">
        <v>170</v>
      </c>
      <c r="E3624" s="262" t="s">
        <v>9382</v>
      </c>
      <c r="F3624" s="264" t="s">
        <v>6133</v>
      </c>
      <c r="G3624" s="265" t="s">
        <v>101</v>
      </c>
      <c r="H3624" s="266">
        <v>1</v>
      </c>
      <c r="I3624" s="267"/>
      <c r="J3624" s="268"/>
    </row>
    <row r="3625" spans="1:10" ht="79.2" x14ac:dyDescent="0.25">
      <c r="A3625" s="255" t="s">
        <v>9383</v>
      </c>
      <c r="B3625" s="281" t="s">
        <v>6134</v>
      </c>
      <c r="C3625" s="282" t="s">
        <v>7495</v>
      </c>
      <c r="D3625" s="281" t="s">
        <v>170</v>
      </c>
      <c r="E3625" s="281" t="s">
        <v>7496</v>
      </c>
      <c r="F3625" s="283" t="s">
        <v>6133</v>
      </c>
      <c r="G3625" s="284" t="s">
        <v>101</v>
      </c>
      <c r="H3625" s="285">
        <v>1</v>
      </c>
      <c r="I3625" s="286">
        <v>8.27</v>
      </c>
      <c r="J3625" s="287">
        <f>TRUNC(I3625*H3625,2)</f>
        <v>8.27</v>
      </c>
    </row>
    <row r="3626" spans="1:10" ht="79.2" x14ac:dyDescent="0.25">
      <c r="A3626" s="255" t="s">
        <v>9384</v>
      </c>
      <c r="B3626" s="281" t="s">
        <v>6134</v>
      </c>
      <c r="C3626" s="282" t="s">
        <v>9385</v>
      </c>
      <c r="D3626" s="281" t="s">
        <v>170</v>
      </c>
      <c r="E3626" s="281" t="s">
        <v>9386</v>
      </c>
      <c r="F3626" s="283" t="s">
        <v>6133</v>
      </c>
      <c r="G3626" s="284" t="s">
        <v>101</v>
      </c>
      <c r="H3626" s="285">
        <v>1</v>
      </c>
      <c r="I3626" s="286">
        <v>35.68</v>
      </c>
      <c r="J3626" s="287">
        <f>TRUNC(I3626*H3626,2)</f>
        <v>35.68</v>
      </c>
    </row>
    <row r="3627" spans="1:10" ht="13.8" x14ac:dyDescent="0.25">
      <c r="A3627" s="255" t="s">
        <v>9387</v>
      </c>
      <c r="B3627" s="276"/>
      <c r="C3627" s="276"/>
      <c r="D3627" s="276"/>
      <c r="E3627" s="276"/>
      <c r="F3627" s="276"/>
      <c r="G3627" s="276"/>
      <c r="H3627" s="277" t="s">
        <v>6038</v>
      </c>
      <c r="I3627" s="278">
        <v>0</v>
      </c>
      <c r="J3627" s="279">
        <f>SUM(J3624:J3626)</f>
        <v>43.95</v>
      </c>
    </row>
    <row r="3628" spans="1:10" ht="13.8" x14ac:dyDescent="0.25">
      <c r="A3628" s="255" t="s">
        <v>9388</v>
      </c>
      <c r="B3628" s="262"/>
      <c r="C3628" s="262"/>
      <c r="D3628" s="262"/>
      <c r="E3628" s="262"/>
      <c r="F3628" s="262"/>
      <c r="G3628" s="262"/>
      <c r="H3628" s="262"/>
      <c r="I3628" s="280"/>
      <c r="J3628" s="262"/>
    </row>
    <row r="3629" spans="1:10" ht="13.8" x14ac:dyDescent="0.25">
      <c r="A3629" s="255" t="s">
        <v>9389</v>
      </c>
      <c r="B3629" s="256" t="s">
        <v>9390</v>
      </c>
      <c r="C3629" s="257" t="s">
        <v>5802</v>
      </c>
      <c r="D3629" s="256" t="s">
        <v>5803</v>
      </c>
      <c r="E3629" s="256" t="s">
        <v>5804</v>
      </c>
      <c r="F3629" s="258" t="s">
        <v>5805</v>
      </c>
      <c r="G3629" s="259" t="s">
        <v>5806</v>
      </c>
      <c r="H3629" s="257" t="s">
        <v>5807</v>
      </c>
      <c r="I3629" s="260" t="s">
        <v>5808</v>
      </c>
      <c r="J3629" s="257" t="s">
        <v>5809</v>
      </c>
    </row>
    <row r="3630" spans="1:10" ht="79.2" x14ac:dyDescent="0.25">
      <c r="A3630" s="255" t="s">
        <v>9391</v>
      </c>
      <c r="B3630" s="262" t="s">
        <v>5810</v>
      </c>
      <c r="C3630" s="263" t="s">
        <v>9392</v>
      </c>
      <c r="D3630" s="262" t="s">
        <v>170</v>
      </c>
      <c r="E3630" s="262" t="s">
        <v>1698</v>
      </c>
      <c r="F3630" s="264" t="s">
        <v>6133</v>
      </c>
      <c r="G3630" s="265" t="s">
        <v>101</v>
      </c>
      <c r="H3630" s="266">
        <v>1</v>
      </c>
      <c r="I3630" s="267"/>
      <c r="J3630" s="268"/>
    </row>
    <row r="3631" spans="1:10" ht="26.4" x14ac:dyDescent="0.25">
      <c r="A3631" s="255" t="s">
        <v>9393</v>
      </c>
      <c r="B3631" s="281" t="s">
        <v>6134</v>
      </c>
      <c r="C3631" s="282" t="s">
        <v>6169</v>
      </c>
      <c r="D3631" s="281" t="s">
        <v>170</v>
      </c>
      <c r="E3631" s="281" t="s">
        <v>6170</v>
      </c>
      <c r="F3631" s="283" t="s">
        <v>6140</v>
      </c>
      <c r="G3631" s="284" t="s">
        <v>127</v>
      </c>
      <c r="H3631" s="285">
        <v>0.19719999999999999</v>
      </c>
      <c r="I3631" s="286">
        <v>16.690000000000001</v>
      </c>
      <c r="J3631" s="287">
        <f>TRUNC(I3631*H3631,2)</f>
        <v>3.29</v>
      </c>
    </row>
    <row r="3632" spans="1:10" ht="26.4" x14ac:dyDescent="0.25">
      <c r="A3632" s="255" t="s">
        <v>9394</v>
      </c>
      <c r="B3632" s="281" t="s">
        <v>6134</v>
      </c>
      <c r="C3632" s="282" t="s">
        <v>6171</v>
      </c>
      <c r="D3632" s="281" t="s">
        <v>170</v>
      </c>
      <c r="E3632" s="281" t="s">
        <v>6172</v>
      </c>
      <c r="F3632" s="283" t="s">
        <v>6140</v>
      </c>
      <c r="G3632" s="284" t="s">
        <v>127</v>
      </c>
      <c r="H3632" s="285">
        <v>0.47320000000000001</v>
      </c>
      <c r="I3632" s="286">
        <v>22.97</v>
      </c>
      <c r="J3632" s="287">
        <f>TRUNC(I3632*H3632,2)</f>
        <v>10.86</v>
      </c>
    </row>
    <row r="3633" spans="1:10" ht="26.4" x14ac:dyDescent="0.25">
      <c r="A3633" s="255" t="s">
        <v>9395</v>
      </c>
      <c r="B3633" s="269" t="s">
        <v>5814</v>
      </c>
      <c r="C3633" s="270" t="s">
        <v>6354</v>
      </c>
      <c r="D3633" s="269" t="s">
        <v>170</v>
      </c>
      <c r="E3633" s="269" t="s">
        <v>6355</v>
      </c>
      <c r="F3633" s="271" t="s">
        <v>5822</v>
      </c>
      <c r="G3633" s="272" t="s">
        <v>101</v>
      </c>
      <c r="H3633" s="273">
        <v>1</v>
      </c>
      <c r="I3633" s="274">
        <v>11.63</v>
      </c>
      <c r="J3633" s="275">
        <f>TRUNC(I3633*H3633,2)</f>
        <v>11.63</v>
      </c>
    </row>
    <row r="3634" spans="1:10" ht="39.6" x14ac:dyDescent="0.25">
      <c r="A3634" s="255" t="s">
        <v>9396</v>
      </c>
      <c r="B3634" s="269" t="s">
        <v>5814</v>
      </c>
      <c r="C3634" s="270" t="s">
        <v>9397</v>
      </c>
      <c r="D3634" s="269" t="s">
        <v>170</v>
      </c>
      <c r="E3634" s="269" t="s">
        <v>9398</v>
      </c>
      <c r="F3634" s="271" t="s">
        <v>5822</v>
      </c>
      <c r="G3634" s="272" t="s">
        <v>101</v>
      </c>
      <c r="H3634" s="273">
        <v>1</v>
      </c>
      <c r="I3634" s="274">
        <v>54.65</v>
      </c>
      <c r="J3634" s="275">
        <f>TRUNC(I3634*H3634,2)</f>
        <v>54.65</v>
      </c>
    </row>
    <row r="3635" spans="1:10" ht="13.8" x14ac:dyDescent="0.25">
      <c r="A3635" s="255" t="s">
        <v>9399</v>
      </c>
      <c r="B3635" s="276"/>
      <c r="C3635" s="276"/>
      <c r="D3635" s="276"/>
      <c r="E3635" s="276"/>
      <c r="F3635" s="276"/>
      <c r="G3635" s="276"/>
      <c r="H3635" s="277" t="s">
        <v>6038</v>
      </c>
      <c r="I3635" s="278">
        <v>0</v>
      </c>
      <c r="J3635" s="279">
        <f>SUM(J3630:J3634)</f>
        <v>80.430000000000007</v>
      </c>
    </row>
    <row r="3636" spans="1:10" ht="13.8" x14ac:dyDescent="0.25">
      <c r="A3636" s="255" t="s">
        <v>9400</v>
      </c>
      <c r="B3636" s="262"/>
      <c r="C3636" s="262"/>
      <c r="D3636" s="262"/>
      <c r="E3636" s="262"/>
      <c r="F3636" s="262"/>
      <c r="G3636" s="262"/>
      <c r="H3636" s="262"/>
      <c r="I3636" s="280"/>
      <c r="J3636" s="262"/>
    </row>
    <row r="3637" spans="1:10" ht="13.8" x14ac:dyDescent="0.25">
      <c r="A3637" s="255" t="s">
        <v>9401</v>
      </c>
      <c r="B3637" s="256" t="s">
        <v>9402</v>
      </c>
      <c r="C3637" s="257" t="s">
        <v>5802</v>
      </c>
      <c r="D3637" s="256" t="s">
        <v>5803</v>
      </c>
      <c r="E3637" s="256" t="s">
        <v>5804</v>
      </c>
      <c r="F3637" s="258" t="s">
        <v>5805</v>
      </c>
      <c r="G3637" s="259" t="s">
        <v>5806</v>
      </c>
      <c r="H3637" s="257" t="s">
        <v>5807</v>
      </c>
      <c r="I3637" s="260" t="s">
        <v>5808</v>
      </c>
      <c r="J3637" s="257" t="s">
        <v>5809</v>
      </c>
    </row>
    <row r="3638" spans="1:10" ht="79.2" x14ac:dyDescent="0.25">
      <c r="A3638" s="255" t="s">
        <v>9403</v>
      </c>
      <c r="B3638" s="262" t="s">
        <v>5810</v>
      </c>
      <c r="C3638" s="263" t="s">
        <v>9404</v>
      </c>
      <c r="D3638" s="262" t="s">
        <v>170</v>
      </c>
      <c r="E3638" s="262" t="s">
        <v>1706</v>
      </c>
      <c r="F3638" s="264" t="s">
        <v>6133</v>
      </c>
      <c r="G3638" s="265" t="s">
        <v>101</v>
      </c>
      <c r="H3638" s="266">
        <v>1</v>
      </c>
      <c r="I3638" s="267"/>
      <c r="J3638" s="268"/>
    </row>
    <row r="3639" spans="1:10" ht="26.4" x14ac:dyDescent="0.25">
      <c r="A3639" s="255" t="s">
        <v>9405</v>
      </c>
      <c r="B3639" s="281" t="s">
        <v>6134</v>
      </c>
      <c r="C3639" s="282" t="s">
        <v>6169</v>
      </c>
      <c r="D3639" s="281" t="s">
        <v>170</v>
      </c>
      <c r="E3639" s="281" t="s">
        <v>6170</v>
      </c>
      <c r="F3639" s="283" t="s">
        <v>6140</v>
      </c>
      <c r="G3639" s="284" t="s">
        <v>127</v>
      </c>
      <c r="H3639" s="285">
        <v>6.6299999999999998E-2</v>
      </c>
      <c r="I3639" s="286">
        <v>16.690000000000001</v>
      </c>
      <c r="J3639" s="287">
        <f>TRUNC(I3639*H3639,2)</f>
        <v>1.1000000000000001</v>
      </c>
    </row>
    <row r="3640" spans="1:10" ht="26.4" x14ac:dyDescent="0.25">
      <c r="A3640" s="255" t="s">
        <v>9406</v>
      </c>
      <c r="B3640" s="281" t="s">
        <v>6134</v>
      </c>
      <c r="C3640" s="282" t="s">
        <v>6171</v>
      </c>
      <c r="D3640" s="281" t="s">
        <v>170</v>
      </c>
      <c r="E3640" s="281" t="s">
        <v>6172</v>
      </c>
      <c r="F3640" s="283" t="s">
        <v>6140</v>
      </c>
      <c r="G3640" s="284" t="s">
        <v>127</v>
      </c>
      <c r="H3640" s="285">
        <v>6.6299999999999998E-2</v>
      </c>
      <c r="I3640" s="286">
        <v>22.97</v>
      </c>
      <c r="J3640" s="287">
        <f>TRUNC(I3640*H3640,2)</f>
        <v>1.52</v>
      </c>
    </row>
    <row r="3641" spans="1:10" ht="26.4" x14ac:dyDescent="0.25">
      <c r="A3641" s="255" t="s">
        <v>9407</v>
      </c>
      <c r="B3641" s="269" t="s">
        <v>5814</v>
      </c>
      <c r="C3641" s="270" t="s">
        <v>6173</v>
      </c>
      <c r="D3641" s="269" t="s">
        <v>170</v>
      </c>
      <c r="E3641" s="269" t="s">
        <v>6174</v>
      </c>
      <c r="F3641" s="271" t="s">
        <v>5822</v>
      </c>
      <c r="G3641" s="272" t="s">
        <v>101</v>
      </c>
      <c r="H3641" s="273">
        <v>1</v>
      </c>
      <c r="I3641" s="274">
        <v>1.05</v>
      </c>
      <c r="J3641" s="275">
        <f>TRUNC(I3641*H3641,2)</f>
        <v>1.05</v>
      </c>
    </row>
    <row r="3642" spans="1:10" ht="13.8" x14ac:dyDescent="0.25">
      <c r="A3642" s="255" t="s">
        <v>9408</v>
      </c>
      <c r="B3642" s="269" t="s">
        <v>5814</v>
      </c>
      <c r="C3642" s="270" t="s">
        <v>6175</v>
      </c>
      <c r="D3642" s="269" t="s">
        <v>170</v>
      </c>
      <c r="E3642" s="269" t="s">
        <v>6176</v>
      </c>
      <c r="F3642" s="271" t="s">
        <v>5822</v>
      </c>
      <c r="G3642" s="272" t="s">
        <v>101</v>
      </c>
      <c r="H3642" s="273">
        <v>1</v>
      </c>
      <c r="I3642" s="274">
        <v>6.94</v>
      </c>
      <c r="J3642" s="275">
        <f>TRUNC(I3642*H3642,2)</f>
        <v>6.94</v>
      </c>
    </row>
    <row r="3643" spans="1:10" ht="13.8" x14ac:dyDescent="0.25">
      <c r="A3643" s="255" t="s">
        <v>9409</v>
      </c>
      <c r="B3643" s="276"/>
      <c r="C3643" s="276"/>
      <c r="D3643" s="276"/>
      <c r="E3643" s="276"/>
      <c r="F3643" s="276"/>
      <c r="G3643" s="276"/>
      <c r="H3643" s="277" t="s">
        <v>6038</v>
      </c>
      <c r="I3643" s="278">
        <v>0</v>
      </c>
      <c r="J3643" s="279">
        <f>SUM(J3638:J3642)</f>
        <v>10.61</v>
      </c>
    </row>
    <row r="3644" spans="1:10" ht="13.8" x14ac:dyDescent="0.25">
      <c r="A3644" s="255" t="s">
        <v>9410</v>
      </c>
      <c r="B3644" s="262"/>
      <c r="C3644" s="262"/>
      <c r="D3644" s="262"/>
      <c r="E3644" s="262"/>
      <c r="F3644" s="262"/>
      <c r="G3644" s="262"/>
      <c r="H3644" s="262"/>
      <c r="I3644" s="280"/>
      <c r="J3644" s="262"/>
    </row>
    <row r="3645" spans="1:10" ht="13.8" x14ac:dyDescent="0.25">
      <c r="A3645" s="255" t="s">
        <v>9411</v>
      </c>
      <c r="B3645" s="256" t="s">
        <v>9412</v>
      </c>
      <c r="C3645" s="257" t="s">
        <v>5802</v>
      </c>
      <c r="D3645" s="256" t="s">
        <v>5803</v>
      </c>
      <c r="E3645" s="256" t="s">
        <v>5804</v>
      </c>
      <c r="F3645" s="258" t="s">
        <v>5805</v>
      </c>
      <c r="G3645" s="259" t="s">
        <v>5806</v>
      </c>
      <c r="H3645" s="257" t="s">
        <v>5807</v>
      </c>
      <c r="I3645" s="260" t="s">
        <v>5808</v>
      </c>
      <c r="J3645" s="257" t="s">
        <v>5809</v>
      </c>
    </row>
    <row r="3646" spans="1:10" ht="26.4" x14ac:dyDescent="0.25">
      <c r="A3646" s="255" t="s">
        <v>9413</v>
      </c>
      <c r="B3646" s="262" t="s">
        <v>5810</v>
      </c>
      <c r="C3646" s="263" t="s">
        <v>9414</v>
      </c>
      <c r="D3646" s="262" t="s">
        <v>5812</v>
      </c>
      <c r="E3646" s="262" t="s">
        <v>1721</v>
      </c>
      <c r="F3646" s="264">
        <v>8</v>
      </c>
      <c r="G3646" s="265" t="s">
        <v>6185</v>
      </c>
      <c r="H3646" s="266">
        <v>1</v>
      </c>
      <c r="I3646" s="267"/>
      <c r="J3646" s="268"/>
    </row>
    <row r="3647" spans="1:10" ht="26.4" x14ac:dyDescent="0.25">
      <c r="A3647" s="255" t="s">
        <v>9415</v>
      </c>
      <c r="B3647" s="269" t="s">
        <v>5814</v>
      </c>
      <c r="C3647" s="270" t="s">
        <v>5854</v>
      </c>
      <c r="D3647" s="269" t="s">
        <v>5812</v>
      </c>
      <c r="E3647" s="269" t="s">
        <v>5567</v>
      </c>
      <c r="F3647" s="271" t="s">
        <v>5817</v>
      </c>
      <c r="G3647" s="272" t="s">
        <v>33</v>
      </c>
      <c r="H3647" s="273">
        <v>1.64</v>
      </c>
      <c r="I3647" s="274">
        <v>12.28</v>
      </c>
      <c r="J3647" s="275">
        <f>TRUNC(I3647*H3647,2)</f>
        <v>20.13</v>
      </c>
    </row>
    <row r="3648" spans="1:10" ht="26.4" x14ac:dyDescent="0.25">
      <c r="A3648" s="255" t="s">
        <v>9416</v>
      </c>
      <c r="B3648" s="269" t="s">
        <v>5814</v>
      </c>
      <c r="C3648" s="270" t="s">
        <v>5855</v>
      </c>
      <c r="D3648" s="269" t="s">
        <v>5812</v>
      </c>
      <c r="E3648" s="269" t="s">
        <v>5568</v>
      </c>
      <c r="F3648" s="271" t="s">
        <v>5817</v>
      </c>
      <c r="G3648" s="272" t="s">
        <v>33</v>
      </c>
      <c r="H3648" s="273">
        <v>1.530092203389825</v>
      </c>
      <c r="I3648" s="274">
        <v>18.62</v>
      </c>
      <c r="J3648" s="275">
        <f>TRUNC(I3648*H3648,2)</f>
        <v>28.49</v>
      </c>
    </row>
    <row r="3649" spans="1:10" ht="26.4" x14ac:dyDescent="0.25">
      <c r="A3649" s="255" t="s">
        <v>9417</v>
      </c>
      <c r="B3649" s="269" t="s">
        <v>5814</v>
      </c>
      <c r="C3649" s="270" t="s">
        <v>5983</v>
      </c>
      <c r="D3649" s="269" t="s">
        <v>5812</v>
      </c>
      <c r="E3649" s="269" t="s">
        <v>1721</v>
      </c>
      <c r="F3649" s="271" t="s">
        <v>5822</v>
      </c>
      <c r="G3649" s="272" t="s">
        <v>5573</v>
      </c>
      <c r="H3649" s="273">
        <v>1</v>
      </c>
      <c r="I3649" s="274">
        <v>84</v>
      </c>
      <c r="J3649" s="275">
        <f>TRUNC(I3649*H3649,2)</f>
        <v>84</v>
      </c>
    </row>
    <row r="3650" spans="1:10" ht="13.8" x14ac:dyDescent="0.25">
      <c r="A3650" s="255" t="s">
        <v>9418</v>
      </c>
      <c r="B3650" s="276"/>
      <c r="C3650" s="276"/>
      <c r="D3650" s="276"/>
      <c r="E3650" s="276"/>
      <c r="F3650" s="276"/>
      <c r="G3650" s="276"/>
      <c r="H3650" s="277" t="s">
        <v>6038</v>
      </c>
      <c r="I3650" s="278">
        <v>0</v>
      </c>
      <c r="J3650" s="279">
        <f>SUM(J3646:J3649)</f>
        <v>132.62</v>
      </c>
    </row>
    <row r="3651" spans="1:10" ht="13.8" x14ac:dyDescent="0.25">
      <c r="A3651" s="255" t="s">
        <v>9419</v>
      </c>
      <c r="B3651" s="262"/>
      <c r="C3651" s="262"/>
      <c r="D3651" s="262"/>
      <c r="E3651" s="262"/>
      <c r="F3651" s="262"/>
      <c r="G3651" s="262"/>
      <c r="H3651" s="262"/>
      <c r="I3651" s="280"/>
      <c r="J3651" s="262"/>
    </row>
    <row r="3652" spans="1:10" ht="13.8" x14ac:dyDescent="0.25">
      <c r="A3652" s="255" t="s">
        <v>9420</v>
      </c>
      <c r="B3652" s="256" t="s">
        <v>9421</v>
      </c>
      <c r="C3652" s="257" t="s">
        <v>5802</v>
      </c>
      <c r="D3652" s="256" t="s">
        <v>5803</v>
      </c>
      <c r="E3652" s="256" t="s">
        <v>5804</v>
      </c>
      <c r="F3652" s="258" t="s">
        <v>5805</v>
      </c>
      <c r="G3652" s="259" t="s">
        <v>5806</v>
      </c>
      <c r="H3652" s="257" t="s">
        <v>5807</v>
      </c>
      <c r="I3652" s="260" t="s">
        <v>5808</v>
      </c>
      <c r="J3652" s="257" t="s">
        <v>5809</v>
      </c>
    </row>
    <row r="3653" spans="1:10" ht="26.4" x14ac:dyDescent="0.25">
      <c r="A3653" s="255" t="s">
        <v>9422</v>
      </c>
      <c r="B3653" s="262" t="s">
        <v>5810</v>
      </c>
      <c r="C3653" s="263" t="s">
        <v>9423</v>
      </c>
      <c r="D3653" s="262" t="s">
        <v>5812</v>
      </c>
      <c r="E3653" s="262" t="s">
        <v>1723</v>
      </c>
      <c r="F3653" s="264">
        <v>8</v>
      </c>
      <c r="G3653" s="265" t="s">
        <v>1724</v>
      </c>
      <c r="H3653" s="266">
        <v>1</v>
      </c>
      <c r="I3653" s="267"/>
      <c r="J3653" s="268"/>
    </row>
    <row r="3654" spans="1:10" ht="26.4" x14ac:dyDescent="0.25">
      <c r="A3654" s="255" t="s">
        <v>9424</v>
      </c>
      <c r="B3654" s="269" t="s">
        <v>5814</v>
      </c>
      <c r="C3654" s="270" t="s">
        <v>5854</v>
      </c>
      <c r="D3654" s="269" t="s">
        <v>5812</v>
      </c>
      <c r="E3654" s="269" t="s">
        <v>5567</v>
      </c>
      <c r="F3654" s="271" t="s">
        <v>5817</v>
      </c>
      <c r="G3654" s="272" t="s">
        <v>33</v>
      </c>
      <c r="H3654" s="273">
        <v>0.15</v>
      </c>
      <c r="I3654" s="274">
        <v>12.28</v>
      </c>
      <c r="J3654" s="275">
        <f>TRUNC(I3654*H3654,2)</f>
        <v>1.84</v>
      </c>
    </row>
    <row r="3655" spans="1:10" ht="26.4" x14ac:dyDescent="0.25">
      <c r="A3655" s="255" t="s">
        <v>9425</v>
      </c>
      <c r="B3655" s="269" t="s">
        <v>5814</v>
      </c>
      <c r="C3655" s="270" t="s">
        <v>5855</v>
      </c>
      <c r="D3655" s="269" t="s">
        <v>5812</v>
      </c>
      <c r="E3655" s="269" t="s">
        <v>5568</v>
      </c>
      <c r="F3655" s="271" t="s">
        <v>5817</v>
      </c>
      <c r="G3655" s="272" t="s">
        <v>33</v>
      </c>
      <c r="H3655" s="273">
        <v>0.1404642857142861</v>
      </c>
      <c r="I3655" s="274">
        <v>18.62</v>
      </c>
      <c r="J3655" s="275">
        <f>TRUNC(I3655*H3655,2)</f>
        <v>2.61</v>
      </c>
    </row>
    <row r="3656" spans="1:10" ht="26.4" x14ac:dyDescent="0.25">
      <c r="A3656" s="255" t="s">
        <v>9426</v>
      </c>
      <c r="B3656" s="269" t="s">
        <v>5814</v>
      </c>
      <c r="C3656" s="270" t="s">
        <v>5988</v>
      </c>
      <c r="D3656" s="269" t="s">
        <v>5812</v>
      </c>
      <c r="E3656" s="269" t="s">
        <v>5989</v>
      </c>
      <c r="F3656" s="271" t="s">
        <v>5822</v>
      </c>
      <c r="G3656" s="272" t="s">
        <v>358</v>
      </c>
      <c r="H3656" s="273">
        <v>1</v>
      </c>
      <c r="I3656" s="274">
        <v>3.46</v>
      </c>
      <c r="J3656" s="275">
        <f>TRUNC(I3656*H3656,2)</f>
        <v>3.46</v>
      </c>
    </row>
    <row r="3657" spans="1:10" ht="13.8" x14ac:dyDescent="0.25">
      <c r="A3657" s="255" t="s">
        <v>9427</v>
      </c>
      <c r="B3657" s="276"/>
      <c r="C3657" s="276"/>
      <c r="D3657" s="276"/>
      <c r="E3657" s="276"/>
      <c r="F3657" s="276"/>
      <c r="G3657" s="276"/>
      <c r="H3657" s="277" t="s">
        <v>6038</v>
      </c>
      <c r="I3657" s="278">
        <v>0</v>
      </c>
      <c r="J3657" s="279">
        <f>SUM(J3653:J3656)</f>
        <v>7.91</v>
      </c>
    </row>
    <row r="3658" spans="1:10" ht="13.8" x14ac:dyDescent="0.25">
      <c r="A3658" s="255" t="s">
        <v>9428</v>
      </c>
      <c r="B3658" s="262"/>
      <c r="C3658" s="262"/>
      <c r="D3658" s="262"/>
      <c r="E3658" s="262"/>
      <c r="F3658" s="262"/>
      <c r="G3658" s="262"/>
      <c r="H3658" s="262"/>
      <c r="I3658" s="280"/>
      <c r="J3658" s="262"/>
    </row>
    <row r="3659" spans="1:10" ht="13.8" x14ac:dyDescent="0.25">
      <c r="A3659" s="255" t="s">
        <v>9429</v>
      </c>
      <c r="B3659" s="256" t="s">
        <v>9430</v>
      </c>
      <c r="C3659" s="257" t="s">
        <v>5802</v>
      </c>
      <c r="D3659" s="256" t="s">
        <v>5803</v>
      </c>
      <c r="E3659" s="256" t="s">
        <v>5804</v>
      </c>
      <c r="F3659" s="258" t="s">
        <v>5805</v>
      </c>
      <c r="G3659" s="259" t="s">
        <v>5806</v>
      </c>
      <c r="H3659" s="257" t="s">
        <v>5807</v>
      </c>
      <c r="I3659" s="260" t="s">
        <v>5808</v>
      </c>
      <c r="J3659" s="257" t="s">
        <v>5809</v>
      </c>
    </row>
    <row r="3660" spans="1:10" ht="26.4" x14ac:dyDescent="0.25">
      <c r="A3660" s="255" t="s">
        <v>9431</v>
      </c>
      <c r="B3660" s="262" t="s">
        <v>5810</v>
      </c>
      <c r="C3660" s="263" t="s">
        <v>9432</v>
      </c>
      <c r="D3660" s="262" t="s">
        <v>5812</v>
      </c>
      <c r="E3660" s="262" t="s">
        <v>1728</v>
      </c>
      <c r="F3660" s="264">
        <v>8</v>
      </c>
      <c r="G3660" s="265" t="s">
        <v>6185</v>
      </c>
      <c r="H3660" s="266">
        <v>1</v>
      </c>
      <c r="I3660" s="267"/>
      <c r="J3660" s="268"/>
    </row>
    <row r="3661" spans="1:10" ht="26.4" x14ac:dyDescent="0.25">
      <c r="A3661" s="255" t="s">
        <v>9433</v>
      </c>
      <c r="B3661" s="269" t="s">
        <v>5814</v>
      </c>
      <c r="C3661" s="270" t="s">
        <v>5854</v>
      </c>
      <c r="D3661" s="269" t="s">
        <v>5812</v>
      </c>
      <c r="E3661" s="269" t="s">
        <v>5567</v>
      </c>
      <c r="F3661" s="271" t="s">
        <v>5817</v>
      </c>
      <c r="G3661" s="272" t="s">
        <v>33</v>
      </c>
      <c r="H3661" s="273">
        <v>0.2</v>
      </c>
      <c r="I3661" s="274">
        <v>12.28</v>
      </c>
      <c r="J3661" s="275">
        <f>TRUNC(I3661*H3661,2)</f>
        <v>2.4500000000000002</v>
      </c>
    </row>
    <row r="3662" spans="1:10" ht="26.4" x14ac:dyDescent="0.25">
      <c r="A3662" s="255" t="s">
        <v>9434</v>
      </c>
      <c r="B3662" s="269" t="s">
        <v>5814</v>
      </c>
      <c r="C3662" s="270" t="s">
        <v>5855</v>
      </c>
      <c r="D3662" s="269" t="s">
        <v>5812</v>
      </c>
      <c r="E3662" s="269" t="s">
        <v>5568</v>
      </c>
      <c r="F3662" s="271" t="s">
        <v>5817</v>
      </c>
      <c r="G3662" s="272" t="s">
        <v>33</v>
      </c>
      <c r="H3662" s="273">
        <v>0.18639473684210314</v>
      </c>
      <c r="I3662" s="274">
        <v>18.62</v>
      </c>
      <c r="J3662" s="275">
        <f>TRUNC(I3662*H3662,2)</f>
        <v>3.47</v>
      </c>
    </row>
    <row r="3663" spans="1:10" ht="26.4" x14ac:dyDescent="0.25">
      <c r="A3663" s="255" t="s">
        <v>9435</v>
      </c>
      <c r="B3663" s="269" t="s">
        <v>5814</v>
      </c>
      <c r="C3663" s="270" t="s">
        <v>6735</v>
      </c>
      <c r="D3663" s="269" t="s">
        <v>5812</v>
      </c>
      <c r="E3663" s="269" t="s">
        <v>5586</v>
      </c>
      <c r="F3663" s="271" t="s">
        <v>5822</v>
      </c>
      <c r="G3663" s="272" t="s">
        <v>5587</v>
      </c>
      <c r="H3663" s="273">
        <v>0.28000000000000003</v>
      </c>
      <c r="I3663" s="274">
        <v>0.38</v>
      </c>
      <c r="J3663" s="275">
        <f>TRUNC(I3663*H3663,2)</f>
        <v>0.1</v>
      </c>
    </row>
    <row r="3664" spans="1:10" ht="26.4" x14ac:dyDescent="0.25">
      <c r="A3664" s="255" t="s">
        <v>9436</v>
      </c>
      <c r="B3664" s="269" t="s">
        <v>5814</v>
      </c>
      <c r="C3664" s="270" t="s">
        <v>6004</v>
      </c>
      <c r="D3664" s="269" t="s">
        <v>5812</v>
      </c>
      <c r="E3664" s="269" t="s">
        <v>6005</v>
      </c>
      <c r="F3664" s="271" t="s">
        <v>5822</v>
      </c>
      <c r="G3664" s="272" t="s">
        <v>5573</v>
      </c>
      <c r="H3664" s="273">
        <v>1</v>
      </c>
      <c r="I3664" s="274">
        <v>51.61</v>
      </c>
      <c r="J3664" s="275">
        <f>TRUNC(I3664*H3664,2)</f>
        <v>51.61</v>
      </c>
    </row>
    <row r="3665" spans="1:10" ht="13.8" x14ac:dyDescent="0.25">
      <c r="A3665" s="255" t="s">
        <v>9437</v>
      </c>
      <c r="B3665" s="276"/>
      <c r="C3665" s="276"/>
      <c r="D3665" s="276"/>
      <c r="E3665" s="276"/>
      <c r="F3665" s="276"/>
      <c r="G3665" s="276"/>
      <c r="H3665" s="277" t="s">
        <v>6038</v>
      </c>
      <c r="I3665" s="278">
        <v>0</v>
      </c>
      <c r="J3665" s="279">
        <f>SUM(J3660:J3664)</f>
        <v>57.629999999999995</v>
      </c>
    </row>
    <row r="3666" spans="1:10" ht="13.8" x14ac:dyDescent="0.25">
      <c r="A3666" s="255" t="s">
        <v>9438</v>
      </c>
      <c r="B3666" s="262"/>
      <c r="C3666" s="262"/>
      <c r="D3666" s="262"/>
      <c r="E3666" s="262"/>
      <c r="F3666" s="262"/>
      <c r="G3666" s="262"/>
      <c r="H3666" s="262"/>
      <c r="I3666" s="280"/>
      <c r="J3666" s="262"/>
    </row>
    <row r="3667" spans="1:10" ht="13.8" x14ac:dyDescent="0.25">
      <c r="A3667" s="255" t="s">
        <v>9439</v>
      </c>
      <c r="B3667" s="256" t="s">
        <v>9440</v>
      </c>
      <c r="C3667" s="257" t="s">
        <v>5802</v>
      </c>
      <c r="D3667" s="256" t="s">
        <v>5803</v>
      </c>
      <c r="E3667" s="256" t="s">
        <v>5804</v>
      </c>
      <c r="F3667" s="258" t="s">
        <v>5805</v>
      </c>
      <c r="G3667" s="259" t="s">
        <v>5806</v>
      </c>
      <c r="H3667" s="257" t="s">
        <v>5807</v>
      </c>
      <c r="I3667" s="260" t="s">
        <v>5808</v>
      </c>
      <c r="J3667" s="257" t="s">
        <v>5809</v>
      </c>
    </row>
    <row r="3668" spans="1:10" ht="52.8" x14ac:dyDescent="0.25">
      <c r="A3668" s="255" t="s">
        <v>9441</v>
      </c>
      <c r="B3668" s="262" t="s">
        <v>5810</v>
      </c>
      <c r="C3668" s="263" t="s">
        <v>9442</v>
      </c>
      <c r="D3668" s="262" t="s">
        <v>170</v>
      </c>
      <c r="E3668" s="262" t="s">
        <v>9443</v>
      </c>
      <c r="F3668" s="264" t="s">
        <v>6574</v>
      </c>
      <c r="G3668" s="265" t="s">
        <v>101</v>
      </c>
      <c r="H3668" s="266">
        <v>1</v>
      </c>
      <c r="I3668" s="267"/>
      <c r="J3668" s="268"/>
    </row>
    <row r="3669" spans="1:10" ht="26.4" x14ac:dyDescent="0.25">
      <c r="A3669" s="255" t="s">
        <v>9444</v>
      </c>
      <c r="B3669" s="281" t="s">
        <v>6134</v>
      </c>
      <c r="C3669" s="282" t="s">
        <v>6577</v>
      </c>
      <c r="D3669" s="281" t="s">
        <v>170</v>
      </c>
      <c r="E3669" s="281" t="s">
        <v>6578</v>
      </c>
      <c r="F3669" s="283" t="s">
        <v>6140</v>
      </c>
      <c r="G3669" s="284" t="s">
        <v>127</v>
      </c>
      <c r="H3669" s="285">
        <v>0.1164</v>
      </c>
      <c r="I3669" s="286">
        <v>22.06</v>
      </c>
      <c r="J3669" s="287">
        <f>TRUNC(I3669*H3669,2)</f>
        <v>2.56</v>
      </c>
    </row>
    <row r="3670" spans="1:10" ht="26.4" x14ac:dyDescent="0.25">
      <c r="A3670" s="255" t="s">
        <v>9445</v>
      </c>
      <c r="B3670" s="281" t="s">
        <v>6134</v>
      </c>
      <c r="C3670" s="282" t="s">
        <v>6141</v>
      </c>
      <c r="D3670" s="281" t="s">
        <v>170</v>
      </c>
      <c r="E3670" s="281" t="s">
        <v>6142</v>
      </c>
      <c r="F3670" s="283" t="s">
        <v>6140</v>
      </c>
      <c r="G3670" s="284" t="s">
        <v>127</v>
      </c>
      <c r="H3670" s="285">
        <v>3.6700000000000003E-2</v>
      </c>
      <c r="I3670" s="286">
        <v>15.84</v>
      </c>
      <c r="J3670" s="287">
        <f>TRUNC(I3670*H3670,2)</f>
        <v>0.57999999999999996</v>
      </c>
    </row>
    <row r="3671" spans="1:10" ht="13.8" x14ac:dyDescent="0.25">
      <c r="A3671" s="255" t="s">
        <v>9446</v>
      </c>
      <c r="B3671" s="269" t="s">
        <v>5814</v>
      </c>
      <c r="C3671" s="270" t="s">
        <v>8051</v>
      </c>
      <c r="D3671" s="269" t="s">
        <v>170</v>
      </c>
      <c r="E3671" s="269" t="s">
        <v>5730</v>
      </c>
      <c r="F3671" s="271" t="s">
        <v>5822</v>
      </c>
      <c r="G3671" s="272" t="s">
        <v>101</v>
      </c>
      <c r="H3671" s="273">
        <v>2.1000000000000001E-2</v>
      </c>
      <c r="I3671" s="274">
        <v>3.11</v>
      </c>
      <c r="J3671" s="275">
        <f>TRUNC(I3671*H3671,2)</f>
        <v>0.06</v>
      </c>
    </row>
    <row r="3672" spans="1:10" ht="39.6" x14ac:dyDescent="0.25">
      <c r="A3672" s="255" t="s">
        <v>9447</v>
      </c>
      <c r="B3672" s="269" t="s">
        <v>5814</v>
      </c>
      <c r="C3672" s="270" t="s">
        <v>9448</v>
      </c>
      <c r="D3672" s="269" t="s">
        <v>170</v>
      </c>
      <c r="E3672" s="269" t="s">
        <v>9449</v>
      </c>
      <c r="F3672" s="271" t="s">
        <v>5822</v>
      </c>
      <c r="G3672" s="272" t="s">
        <v>101</v>
      </c>
      <c r="H3672" s="273">
        <v>1</v>
      </c>
      <c r="I3672" s="274">
        <v>78.48</v>
      </c>
      <c r="J3672" s="275">
        <f>TRUNC(I3672*H3672,2)</f>
        <v>78.48</v>
      </c>
    </row>
    <row r="3673" spans="1:10" ht="13.8" x14ac:dyDescent="0.25">
      <c r="A3673" s="255" t="s">
        <v>9450</v>
      </c>
      <c r="B3673" s="276"/>
      <c r="C3673" s="276"/>
      <c r="D3673" s="276"/>
      <c r="E3673" s="276"/>
      <c r="F3673" s="276"/>
      <c r="G3673" s="276"/>
      <c r="H3673" s="277" t="s">
        <v>6038</v>
      </c>
      <c r="I3673" s="278">
        <v>0</v>
      </c>
      <c r="J3673" s="279">
        <f>SUM(J3668:J3672)</f>
        <v>81.680000000000007</v>
      </c>
    </row>
    <row r="3674" spans="1:10" ht="13.8" x14ac:dyDescent="0.25">
      <c r="A3674" s="255" t="s">
        <v>9451</v>
      </c>
      <c r="B3674" s="262"/>
      <c r="C3674" s="262"/>
      <c r="D3674" s="262"/>
      <c r="E3674" s="262"/>
      <c r="F3674" s="262"/>
      <c r="G3674" s="262"/>
      <c r="H3674" s="262"/>
      <c r="I3674" s="280"/>
      <c r="J3674" s="262"/>
    </row>
    <row r="3675" spans="1:10" ht="13.8" x14ac:dyDescent="0.25">
      <c r="A3675" s="255" t="s">
        <v>9452</v>
      </c>
      <c r="B3675" s="256" t="s">
        <v>9453</v>
      </c>
      <c r="C3675" s="257" t="s">
        <v>5802</v>
      </c>
      <c r="D3675" s="256" t="s">
        <v>5803</v>
      </c>
      <c r="E3675" s="256" t="s">
        <v>5804</v>
      </c>
      <c r="F3675" s="258" t="s">
        <v>5805</v>
      </c>
      <c r="G3675" s="259" t="s">
        <v>5806</v>
      </c>
      <c r="H3675" s="257" t="s">
        <v>5807</v>
      </c>
      <c r="I3675" s="260" t="s">
        <v>5808</v>
      </c>
      <c r="J3675" s="257" t="s">
        <v>5809</v>
      </c>
    </row>
    <row r="3676" spans="1:10" ht="52.8" x14ac:dyDescent="0.25">
      <c r="A3676" s="255" t="s">
        <v>9454</v>
      </c>
      <c r="B3676" s="262" t="s">
        <v>5810</v>
      </c>
      <c r="C3676" s="263" t="s">
        <v>9455</v>
      </c>
      <c r="D3676" s="262" t="s">
        <v>170</v>
      </c>
      <c r="E3676" s="262" t="s">
        <v>9456</v>
      </c>
      <c r="F3676" s="264" t="s">
        <v>6574</v>
      </c>
      <c r="G3676" s="265" t="s">
        <v>101</v>
      </c>
      <c r="H3676" s="266">
        <v>1</v>
      </c>
      <c r="I3676" s="267"/>
      <c r="J3676" s="268"/>
    </row>
    <row r="3677" spans="1:10" ht="26.4" x14ac:dyDescent="0.25">
      <c r="A3677" s="255" t="s">
        <v>9457</v>
      </c>
      <c r="B3677" s="281" t="s">
        <v>6134</v>
      </c>
      <c r="C3677" s="282" t="s">
        <v>8364</v>
      </c>
      <c r="D3677" s="281" t="s">
        <v>170</v>
      </c>
      <c r="E3677" s="281" t="s">
        <v>8365</v>
      </c>
      <c r="F3677" s="283" t="s">
        <v>6140</v>
      </c>
      <c r="G3677" s="284" t="s">
        <v>127</v>
      </c>
      <c r="H3677" s="285">
        <v>0.47739999999999999</v>
      </c>
      <c r="I3677" s="286">
        <v>22.57</v>
      </c>
      <c r="J3677" s="287">
        <f>TRUNC(I3677*H3677,2)</f>
        <v>10.77</v>
      </c>
    </row>
    <row r="3678" spans="1:10" ht="26.4" x14ac:dyDescent="0.25">
      <c r="A3678" s="255" t="s">
        <v>9458</v>
      </c>
      <c r="B3678" s="281" t="s">
        <v>6134</v>
      </c>
      <c r="C3678" s="282" t="s">
        <v>6141</v>
      </c>
      <c r="D3678" s="281" t="s">
        <v>170</v>
      </c>
      <c r="E3678" s="281" t="s">
        <v>6142</v>
      </c>
      <c r="F3678" s="283" t="s">
        <v>6140</v>
      </c>
      <c r="G3678" s="284" t="s">
        <v>127</v>
      </c>
      <c r="H3678" s="285">
        <v>0.15040000000000001</v>
      </c>
      <c r="I3678" s="286">
        <v>15.84</v>
      </c>
      <c r="J3678" s="287">
        <f>TRUNC(I3678*H3678,2)</f>
        <v>2.38</v>
      </c>
    </row>
    <row r="3679" spans="1:10" ht="26.4" x14ac:dyDescent="0.25">
      <c r="A3679" s="255" t="s">
        <v>9459</v>
      </c>
      <c r="B3679" s="269" t="s">
        <v>5814</v>
      </c>
      <c r="C3679" s="270" t="s">
        <v>9460</v>
      </c>
      <c r="D3679" s="269" t="s">
        <v>170</v>
      </c>
      <c r="E3679" s="269" t="s">
        <v>9461</v>
      </c>
      <c r="F3679" s="271" t="s">
        <v>5822</v>
      </c>
      <c r="G3679" s="272" t="s">
        <v>101</v>
      </c>
      <c r="H3679" s="273">
        <v>1</v>
      </c>
      <c r="I3679" s="274">
        <v>139.62</v>
      </c>
      <c r="J3679" s="275">
        <f>TRUNC(I3679*H3679,2)</f>
        <v>139.62</v>
      </c>
    </row>
    <row r="3680" spans="1:10" ht="13.8" x14ac:dyDescent="0.25">
      <c r="A3680" s="255" t="s">
        <v>9462</v>
      </c>
      <c r="B3680" s="269" t="s">
        <v>5814</v>
      </c>
      <c r="C3680" s="270" t="s">
        <v>9463</v>
      </c>
      <c r="D3680" s="269" t="s">
        <v>170</v>
      </c>
      <c r="E3680" s="269" t="s">
        <v>9464</v>
      </c>
      <c r="F3680" s="271" t="s">
        <v>5822</v>
      </c>
      <c r="G3680" s="272" t="s">
        <v>795</v>
      </c>
      <c r="H3680" s="273">
        <v>0.2974</v>
      </c>
      <c r="I3680" s="274">
        <v>42.65</v>
      </c>
      <c r="J3680" s="275">
        <f>TRUNC(I3680*H3680,2)</f>
        <v>12.68</v>
      </c>
    </row>
    <row r="3681" spans="1:10" ht="13.8" x14ac:dyDescent="0.25">
      <c r="A3681" s="255" t="s">
        <v>9465</v>
      </c>
      <c r="B3681" s="276"/>
      <c r="C3681" s="276"/>
      <c r="D3681" s="276"/>
      <c r="E3681" s="276"/>
      <c r="F3681" s="276"/>
      <c r="G3681" s="276"/>
      <c r="H3681" s="277" t="s">
        <v>6038</v>
      </c>
      <c r="I3681" s="278">
        <v>0</v>
      </c>
      <c r="J3681" s="279">
        <f>SUM(J3676:J3680)</f>
        <v>165.45000000000002</v>
      </c>
    </row>
    <row r="3682" spans="1:10" ht="13.8" x14ac:dyDescent="0.25">
      <c r="A3682" s="255" t="s">
        <v>9466</v>
      </c>
      <c r="B3682" s="262"/>
      <c r="C3682" s="262"/>
      <c r="D3682" s="262"/>
      <c r="E3682" s="262"/>
      <c r="F3682" s="262"/>
      <c r="G3682" s="262"/>
      <c r="H3682" s="262"/>
      <c r="I3682" s="280"/>
      <c r="J3682" s="262"/>
    </row>
    <row r="3683" spans="1:10" ht="13.8" x14ac:dyDescent="0.25">
      <c r="A3683" s="255" t="s">
        <v>9467</v>
      </c>
      <c r="B3683" s="256" t="s">
        <v>9468</v>
      </c>
      <c r="C3683" s="257" t="s">
        <v>5802</v>
      </c>
      <c r="D3683" s="256" t="s">
        <v>5803</v>
      </c>
      <c r="E3683" s="256" t="s">
        <v>5804</v>
      </c>
      <c r="F3683" s="258" t="s">
        <v>5805</v>
      </c>
      <c r="G3683" s="259" t="s">
        <v>5806</v>
      </c>
      <c r="H3683" s="257" t="s">
        <v>5807</v>
      </c>
      <c r="I3683" s="260" t="s">
        <v>5808</v>
      </c>
      <c r="J3683" s="257" t="s">
        <v>5809</v>
      </c>
    </row>
    <row r="3684" spans="1:10" ht="26.4" x14ac:dyDescent="0.25">
      <c r="A3684" s="255" t="s">
        <v>9469</v>
      </c>
      <c r="B3684" s="262" t="s">
        <v>5810</v>
      </c>
      <c r="C3684" s="263" t="s">
        <v>9470</v>
      </c>
      <c r="D3684" s="262" t="s">
        <v>5812</v>
      </c>
      <c r="E3684" s="262" t="s">
        <v>1738</v>
      </c>
      <c r="F3684" s="264">
        <v>8</v>
      </c>
      <c r="G3684" s="265" t="s">
        <v>6185</v>
      </c>
      <c r="H3684" s="266">
        <v>1</v>
      </c>
      <c r="I3684" s="267"/>
      <c r="J3684" s="268"/>
    </row>
    <row r="3685" spans="1:10" ht="26.4" x14ac:dyDescent="0.25">
      <c r="A3685" s="255" t="s">
        <v>9471</v>
      </c>
      <c r="B3685" s="269" t="s">
        <v>5814</v>
      </c>
      <c r="C3685" s="270" t="s">
        <v>5854</v>
      </c>
      <c r="D3685" s="269" t="s">
        <v>5812</v>
      </c>
      <c r="E3685" s="269" t="s">
        <v>5567</v>
      </c>
      <c r="F3685" s="271" t="s">
        <v>5817</v>
      </c>
      <c r="G3685" s="272" t="s">
        <v>33</v>
      </c>
      <c r="H3685" s="273">
        <v>0.8</v>
      </c>
      <c r="I3685" s="274">
        <v>12.28</v>
      </c>
      <c r="J3685" s="275">
        <f>TRUNC(I3685*H3685,2)</f>
        <v>9.82</v>
      </c>
    </row>
    <row r="3686" spans="1:10" ht="26.4" x14ac:dyDescent="0.25">
      <c r="A3686" s="255" t="s">
        <v>9472</v>
      </c>
      <c r="B3686" s="269" t="s">
        <v>5814</v>
      </c>
      <c r="C3686" s="270" t="s">
        <v>5855</v>
      </c>
      <c r="D3686" s="269" t="s">
        <v>5812</v>
      </c>
      <c r="E3686" s="269" t="s">
        <v>5568</v>
      </c>
      <c r="F3686" s="271" t="s">
        <v>5817</v>
      </c>
      <c r="G3686" s="272" t="s">
        <v>33</v>
      </c>
      <c r="H3686" s="273">
        <v>0.74666024096385741</v>
      </c>
      <c r="I3686" s="274">
        <v>18.62</v>
      </c>
      <c r="J3686" s="275">
        <f>TRUNC(I3686*H3686,2)</f>
        <v>13.9</v>
      </c>
    </row>
    <row r="3687" spans="1:10" ht="26.4" x14ac:dyDescent="0.25">
      <c r="A3687" s="255" t="s">
        <v>9473</v>
      </c>
      <c r="B3687" s="269" t="s">
        <v>5814</v>
      </c>
      <c r="C3687" s="270" t="s">
        <v>9474</v>
      </c>
      <c r="D3687" s="269" t="s">
        <v>5812</v>
      </c>
      <c r="E3687" s="269" t="s">
        <v>9475</v>
      </c>
      <c r="F3687" s="271" t="s">
        <v>5822</v>
      </c>
      <c r="G3687" s="272" t="s">
        <v>5573</v>
      </c>
      <c r="H3687" s="273">
        <v>1</v>
      </c>
      <c r="I3687" s="274">
        <v>191.21</v>
      </c>
      <c r="J3687" s="275">
        <f>TRUNC(I3687*H3687,2)</f>
        <v>191.21</v>
      </c>
    </row>
    <row r="3688" spans="1:10" ht="13.8" x14ac:dyDescent="0.25">
      <c r="A3688" s="255" t="s">
        <v>9476</v>
      </c>
      <c r="B3688" s="276"/>
      <c r="C3688" s="276"/>
      <c r="D3688" s="276"/>
      <c r="E3688" s="276"/>
      <c r="F3688" s="276"/>
      <c r="G3688" s="276"/>
      <c r="H3688" s="277" t="s">
        <v>6038</v>
      </c>
      <c r="I3688" s="278">
        <v>0</v>
      </c>
      <c r="J3688" s="279">
        <f>SUM(J3684:J3687)</f>
        <v>214.93</v>
      </c>
    </row>
    <row r="3689" spans="1:10" ht="13.8" x14ac:dyDescent="0.25">
      <c r="A3689" s="255" t="s">
        <v>9477</v>
      </c>
      <c r="B3689" s="262"/>
      <c r="C3689" s="262"/>
      <c r="D3689" s="262"/>
      <c r="E3689" s="262"/>
      <c r="F3689" s="262"/>
      <c r="G3689" s="262"/>
      <c r="H3689" s="262"/>
      <c r="I3689" s="280"/>
      <c r="J3689" s="262"/>
    </row>
    <row r="3690" spans="1:10" ht="13.8" x14ac:dyDescent="0.25">
      <c r="A3690" s="255" t="s">
        <v>9478</v>
      </c>
      <c r="B3690" s="256" t="s">
        <v>9479</v>
      </c>
      <c r="C3690" s="257" t="s">
        <v>5802</v>
      </c>
      <c r="D3690" s="256" t="s">
        <v>5803</v>
      </c>
      <c r="E3690" s="256" t="s">
        <v>5804</v>
      </c>
      <c r="F3690" s="258" t="s">
        <v>5805</v>
      </c>
      <c r="G3690" s="259" t="s">
        <v>5806</v>
      </c>
      <c r="H3690" s="257" t="s">
        <v>5807</v>
      </c>
      <c r="I3690" s="260" t="s">
        <v>5808</v>
      </c>
      <c r="J3690" s="257" t="s">
        <v>5809</v>
      </c>
    </row>
    <row r="3691" spans="1:10" ht="26.4" x14ac:dyDescent="0.25">
      <c r="A3691" s="255" t="s">
        <v>9480</v>
      </c>
      <c r="B3691" s="262" t="s">
        <v>5810</v>
      </c>
      <c r="C3691" s="263" t="s">
        <v>9481</v>
      </c>
      <c r="D3691" s="262" t="s">
        <v>5812</v>
      </c>
      <c r="E3691" s="262" t="s">
        <v>1740</v>
      </c>
      <c r="F3691" s="264">
        <v>8</v>
      </c>
      <c r="G3691" s="265" t="s">
        <v>6185</v>
      </c>
      <c r="H3691" s="266">
        <v>1</v>
      </c>
      <c r="I3691" s="267"/>
      <c r="J3691" s="268"/>
    </row>
    <row r="3692" spans="1:10" ht="26.4" x14ac:dyDescent="0.25">
      <c r="A3692" s="255" t="s">
        <v>9482</v>
      </c>
      <c r="B3692" s="269" t="s">
        <v>5814</v>
      </c>
      <c r="C3692" s="270" t="s">
        <v>5854</v>
      </c>
      <c r="D3692" s="269" t="s">
        <v>5812</v>
      </c>
      <c r="E3692" s="269" t="s">
        <v>5567</v>
      </c>
      <c r="F3692" s="271" t="s">
        <v>5817</v>
      </c>
      <c r="G3692" s="272" t="s">
        <v>33</v>
      </c>
      <c r="H3692" s="273">
        <v>0.2</v>
      </c>
      <c r="I3692" s="274">
        <v>12.28</v>
      </c>
      <c r="J3692" s="275">
        <f>TRUNC(I3692*H3692,2)</f>
        <v>2.4500000000000002</v>
      </c>
    </row>
    <row r="3693" spans="1:10" ht="26.4" x14ac:dyDescent="0.25">
      <c r="A3693" s="255" t="s">
        <v>9483</v>
      </c>
      <c r="B3693" s="269" t="s">
        <v>5814</v>
      </c>
      <c r="C3693" s="270" t="s">
        <v>5855</v>
      </c>
      <c r="D3693" s="269" t="s">
        <v>5812</v>
      </c>
      <c r="E3693" s="269" t="s">
        <v>5568</v>
      </c>
      <c r="F3693" s="271" t="s">
        <v>5817</v>
      </c>
      <c r="G3693" s="272" t="s">
        <v>33</v>
      </c>
      <c r="H3693" s="273">
        <v>0.18725925925925732</v>
      </c>
      <c r="I3693" s="274">
        <v>18.62</v>
      </c>
      <c r="J3693" s="275">
        <f>TRUNC(I3693*H3693,2)</f>
        <v>3.48</v>
      </c>
    </row>
    <row r="3694" spans="1:10" ht="26.4" x14ac:dyDescent="0.25">
      <c r="A3694" s="255" t="s">
        <v>9484</v>
      </c>
      <c r="B3694" s="269" t="s">
        <v>5814</v>
      </c>
      <c r="C3694" s="270" t="s">
        <v>6735</v>
      </c>
      <c r="D3694" s="269" t="s">
        <v>5812</v>
      </c>
      <c r="E3694" s="269" t="s">
        <v>5586</v>
      </c>
      <c r="F3694" s="271" t="s">
        <v>5822</v>
      </c>
      <c r="G3694" s="272" t="s">
        <v>5587</v>
      </c>
      <c r="H3694" s="273">
        <v>0.28000000000000003</v>
      </c>
      <c r="I3694" s="274">
        <v>0.38</v>
      </c>
      <c r="J3694" s="275">
        <f>TRUNC(I3694*H3694,2)</f>
        <v>0.1</v>
      </c>
    </row>
    <row r="3695" spans="1:10" ht="26.4" x14ac:dyDescent="0.25">
      <c r="A3695" s="255" t="s">
        <v>9485</v>
      </c>
      <c r="B3695" s="269" t="s">
        <v>5814</v>
      </c>
      <c r="C3695" s="270" t="s">
        <v>9486</v>
      </c>
      <c r="D3695" s="269" t="s">
        <v>5812</v>
      </c>
      <c r="E3695" s="269" t="s">
        <v>9487</v>
      </c>
      <c r="F3695" s="271" t="s">
        <v>5822</v>
      </c>
      <c r="G3695" s="272" t="s">
        <v>5573</v>
      </c>
      <c r="H3695" s="273">
        <v>1</v>
      </c>
      <c r="I3695" s="274">
        <v>64.38</v>
      </c>
      <c r="J3695" s="275">
        <f>TRUNC(I3695*H3695,2)</f>
        <v>64.38</v>
      </c>
    </row>
    <row r="3696" spans="1:10" ht="13.8" x14ac:dyDescent="0.25">
      <c r="A3696" s="255" t="s">
        <v>9488</v>
      </c>
      <c r="B3696" s="276"/>
      <c r="C3696" s="276"/>
      <c r="D3696" s="276"/>
      <c r="E3696" s="276"/>
      <c r="F3696" s="276"/>
      <c r="G3696" s="276"/>
      <c r="H3696" s="277" t="s">
        <v>6038</v>
      </c>
      <c r="I3696" s="278">
        <v>0</v>
      </c>
      <c r="J3696" s="279">
        <f>SUM(J3691:J3695)</f>
        <v>70.41</v>
      </c>
    </row>
    <row r="3697" spans="1:10" ht="13.8" x14ac:dyDescent="0.25">
      <c r="A3697" s="255" t="s">
        <v>9489</v>
      </c>
      <c r="B3697" s="262"/>
      <c r="C3697" s="262"/>
      <c r="D3697" s="262"/>
      <c r="E3697" s="262"/>
      <c r="F3697" s="262"/>
      <c r="G3697" s="262"/>
      <c r="H3697" s="262"/>
      <c r="I3697" s="280"/>
      <c r="J3697" s="262"/>
    </row>
    <row r="3698" spans="1:10" ht="13.8" x14ac:dyDescent="0.25">
      <c r="A3698" s="255" t="s">
        <v>9490</v>
      </c>
      <c r="B3698" s="256" t="s">
        <v>9491</v>
      </c>
      <c r="C3698" s="257" t="s">
        <v>5802</v>
      </c>
      <c r="D3698" s="256" t="s">
        <v>5803</v>
      </c>
      <c r="E3698" s="256" t="s">
        <v>5804</v>
      </c>
      <c r="F3698" s="258" t="s">
        <v>5805</v>
      </c>
      <c r="G3698" s="259" t="s">
        <v>5806</v>
      </c>
      <c r="H3698" s="257" t="s">
        <v>5807</v>
      </c>
      <c r="I3698" s="260" t="s">
        <v>5808</v>
      </c>
      <c r="J3698" s="257" t="s">
        <v>5809</v>
      </c>
    </row>
    <row r="3699" spans="1:10" ht="26.4" x14ac:dyDescent="0.25">
      <c r="A3699" s="255" t="s">
        <v>9492</v>
      </c>
      <c r="B3699" s="262" t="s">
        <v>5810</v>
      </c>
      <c r="C3699" s="263" t="s">
        <v>9493</v>
      </c>
      <c r="D3699" s="262" t="s">
        <v>5812</v>
      </c>
      <c r="E3699" s="262" t="s">
        <v>1742</v>
      </c>
      <c r="F3699" s="264">
        <v>8</v>
      </c>
      <c r="G3699" s="265" t="s">
        <v>6185</v>
      </c>
      <c r="H3699" s="266">
        <v>1</v>
      </c>
      <c r="I3699" s="267"/>
      <c r="J3699" s="268"/>
    </row>
    <row r="3700" spans="1:10" ht="26.4" x14ac:dyDescent="0.25">
      <c r="A3700" s="255" t="s">
        <v>9494</v>
      </c>
      <c r="B3700" s="269" t="s">
        <v>5814</v>
      </c>
      <c r="C3700" s="270" t="s">
        <v>5854</v>
      </c>
      <c r="D3700" s="269" t="s">
        <v>5812</v>
      </c>
      <c r="E3700" s="269" t="s">
        <v>5567</v>
      </c>
      <c r="F3700" s="271" t="s">
        <v>5817</v>
      </c>
      <c r="G3700" s="272" t="s">
        <v>33</v>
      </c>
      <c r="H3700" s="273">
        <v>0.36</v>
      </c>
      <c r="I3700" s="274">
        <v>12.28</v>
      </c>
      <c r="J3700" s="275">
        <f>TRUNC(I3700*H3700,2)</f>
        <v>4.42</v>
      </c>
    </row>
    <row r="3701" spans="1:10" ht="26.4" x14ac:dyDescent="0.25">
      <c r="A3701" s="255" t="s">
        <v>9495</v>
      </c>
      <c r="B3701" s="269" t="s">
        <v>5814</v>
      </c>
      <c r="C3701" s="270" t="s">
        <v>5855</v>
      </c>
      <c r="D3701" s="269" t="s">
        <v>5812</v>
      </c>
      <c r="E3701" s="269" t="s">
        <v>5568</v>
      </c>
      <c r="F3701" s="271" t="s">
        <v>5817</v>
      </c>
      <c r="G3701" s="272" t="s">
        <v>33</v>
      </c>
      <c r="H3701" s="273">
        <v>0.33628408163265278</v>
      </c>
      <c r="I3701" s="274">
        <v>18.62</v>
      </c>
      <c r="J3701" s="275">
        <f>TRUNC(I3701*H3701,2)</f>
        <v>6.26</v>
      </c>
    </row>
    <row r="3702" spans="1:10" ht="26.4" x14ac:dyDescent="0.25">
      <c r="A3702" s="255" t="s">
        <v>9496</v>
      </c>
      <c r="B3702" s="269" t="s">
        <v>5814</v>
      </c>
      <c r="C3702" s="270" t="s">
        <v>6735</v>
      </c>
      <c r="D3702" s="269" t="s">
        <v>5812</v>
      </c>
      <c r="E3702" s="269" t="s">
        <v>5586</v>
      </c>
      <c r="F3702" s="271" t="s">
        <v>5822</v>
      </c>
      <c r="G3702" s="272" t="s">
        <v>5587</v>
      </c>
      <c r="H3702" s="273">
        <v>0.42</v>
      </c>
      <c r="I3702" s="274">
        <v>0.38</v>
      </c>
      <c r="J3702" s="275">
        <f>TRUNC(I3702*H3702,2)</f>
        <v>0.15</v>
      </c>
    </row>
    <row r="3703" spans="1:10" ht="26.4" x14ac:dyDescent="0.25">
      <c r="A3703" s="255" t="s">
        <v>9497</v>
      </c>
      <c r="B3703" s="269" t="s">
        <v>5814</v>
      </c>
      <c r="C3703" s="270" t="s">
        <v>9498</v>
      </c>
      <c r="D3703" s="269" t="s">
        <v>5812</v>
      </c>
      <c r="E3703" s="269" t="s">
        <v>9499</v>
      </c>
      <c r="F3703" s="271" t="s">
        <v>5822</v>
      </c>
      <c r="G3703" s="272" t="s">
        <v>5573</v>
      </c>
      <c r="H3703" s="273">
        <v>1</v>
      </c>
      <c r="I3703" s="274">
        <v>13.25</v>
      </c>
      <c r="J3703" s="275">
        <f>TRUNC(I3703*H3703,2)</f>
        <v>13.25</v>
      </c>
    </row>
    <row r="3704" spans="1:10" ht="13.8" x14ac:dyDescent="0.25">
      <c r="A3704" s="255" t="s">
        <v>9500</v>
      </c>
      <c r="B3704" s="276"/>
      <c r="C3704" s="276"/>
      <c r="D3704" s="276"/>
      <c r="E3704" s="276"/>
      <c r="F3704" s="276"/>
      <c r="G3704" s="276"/>
      <c r="H3704" s="277" t="s">
        <v>6038</v>
      </c>
      <c r="I3704" s="278">
        <v>0</v>
      </c>
      <c r="J3704" s="279">
        <f>SUM(J3699:J3703)</f>
        <v>24.08</v>
      </c>
    </row>
    <row r="3705" spans="1:10" ht="13.8" x14ac:dyDescent="0.25">
      <c r="A3705" s="255" t="s">
        <v>9501</v>
      </c>
      <c r="B3705" s="262"/>
      <c r="C3705" s="262"/>
      <c r="D3705" s="262"/>
      <c r="E3705" s="262"/>
      <c r="F3705" s="262"/>
      <c r="G3705" s="262"/>
      <c r="H3705" s="262"/>
      <c r="I3705" s="280"/>
      <c r="J3705" s="262"/>
    </row>
    <row r="3706" spans="1:10" ht="13.8" x14ac:dyDescent="0.25">
      <c r="A3706" s="255" t="s">
        <v>9502</v>
      </c>
      <c r="B3706" s="256" t="s">
        <v>9503</v>
      </c>
      <c r="C3706" s="257" t="s">
        <v>5802</v>
      </c>
      <c r="D3706" s="256" t="s">
        <v>5803</v>
      </c>
      <c r="E3706" s="256" t="s">
        <v>5804</v>
      </c>
      <c r="F3706" s="258" t="s">
        <v>5805</v>
      </c>
      <c r="G3706" s="259" t="s">
        <v>5806</v>
      </c>
      <c r="H3706" s="257" t="s">
        <v>5807</v>
      </c>
      <c r="I3706" s="260" t="s">
        <v>5808</v>
      </c>
      <c r="J3706" s="257" t="s">
        <v>5809</v>
      </c>
    </row>
    <row r="3707" spans="1:10" ht="26.4" x14ac:dyDescent="0.25">
      <c r="A3707" s="255" t="s">
        <v>9504</v>
      </c>
      <c r="B3707" s="262" t="s">
        <v>5810</v>
      </c>
      <c r="C3707" s="263" t="s">
        <v>9505</v>
      </c>
      <c r="D3707" s="262" t="s">
        <v>5812</v>
      </c>
      <c r="E3707" s="262" t="s">
        <v>1746</v>
      </c>
      <c r="F3707" s="264">
        <v>8</v>
      </c>
      <c r="G3707" s="265" t="s">
        <v>6185</v>
      </c>
      <c r="H3707" s="266">
        <v>1</v>
      </c>
      <c r="I3707" s="267"/>
      <c r="J3707" s="268"/>
    </row>
    <row r="3708" spans="1:10" ht="26.4" x14ac:dyDescent="0.25">
      <c r="A3708" s="255" t="s">
        <v>9506</v>
      </c>
      <c r="B3708" s="269" t="s">
        <v>5814</v>
      </c>
      <c r="C3708" s="270" t="s">
        <v>5854</v>
      </c>
      <c r="D3708" s="269" t="s">
        <v>5812</v>
      </c>
      <c r="E3708" s="269" t="s">
        <v>5567</v>
      </c>
      <c r="F3708" s="271" t="s">
        <v>5817</v>
      </c>
      <c r="G3708" s="272" t="s">
        <v>33</v>
      </c>
      <c r="H3708" s="273">
        <v>0.54</v>
      </c>
      <c r="I3708" s="274">
        <v>12.28</v>
      </c>
      <c r="J3708" s="275">
        <f>TRUNC(I3708*H3708,2)</f>
        <v>6.63</v>
      </c>
    </row>
    <row r="3709" spans="1:10" ht="26.4" x14ac:dyDescent="0.25">
      <c r="A3709" s="255" t="s">
        <v>9507</v>
      </c>
      <c r="B3709" s="269" t="s">
        <v>5814</v>
      </c>
      <c r="C3709" s="270" t="s">
        <v>5855</v>
      </c>
      <c r="D3709" s="269" t="s">
        <v>5812</v>
      </c>
      <c r="E3709" s="269" t="s">
        <v>5568</v>
      </c>
      <c r="F3709" s="271" t="s">
        <v>5817</v>
      </c>
      <c r="G3709" s="272" t="s">
        <v>33</v>
      </c>
      <c r="H3709" s="273">
        <v>0.50381999999999816</v>
      </c>
      <c r="I3709" s="274">
        <v>18.62</v>
      </c>
      <c r="J3709" s="275">
        <f>TRUNC(I3709*H3709,2)</f>
        <v>9.3800000000000008</v>
      </c>
    </row>
    <row r="3710" spans="1:10" ht="26.4" x14ac:dyDescent="0.25">
      <c r="A3710" s="255" t="s">
        <v>9508</v>
      </c>
      <c r="B3710" s="269" t="s">
        <v>5814</v>
      </c>
      <c r="C3710" s="270" t="s">
        <v>6735</v>
      </c>
      <c r="D3710" s="269" t="s">
        <v>5812</v>
      </c>
      <c r="E3710" s="269" t="s">
        <v>5586</v>
      </c>
      <c r="F3710" s="271" t="s">
        <v>5822</v>
      </c>
      <c r="G3710" s="272" t="s">
        <v>5587</v>
      </c>
      <c r="H3710" s="273">
        <v>1.2</v>
      </c>
      <c r="I3710" s="274">
        <v>0.38</v>
      </c>
      <c r="J3710" s="275">
        <f>TRUNC(I3710*H3710,2)</f>
        <v>0.45</v>
      </c>
    </row>
    <row r="3711" spans="1:10" ht="26.4" x14ac:dyDescent="0.25">
      <c r="A3711" s="255" t="s">
        <v>9509</v>
      </c>
      <c r="B3711" s="269" t="s">
        <v>5814</v>
      </c>
      <c r="C3711" s="270" t="s">
        <v>9510</v>
      </c>
      <c r="D3711" s="269" t="s">
        <v>5812</v>
      </c>
      <c r="E3711" s="269" t="s">
        <v>1746</v>
      </c>
      <c r="F3711" s="271" t="s">
        <v>5822</v>
      </c>
      <c r="G3711" s="272" t="s">
        <v>5573</v>
      </c>
      <c r="H3711" s="273">
        <v>1</v>
      </c>
      <c r="I3711" s="274">
        <v>49.25</v>
      </c>
      <c r="J3711" s="275">
        <f>TRUNC(I3711*H3711,2)</f>
        <v>49.25</v>
      </c>
    </row>
    <row r="3712" spans="1:10" ht="13.8" x14ac:dyDescent="0.25">
      <c r="A3712" s="255" t="s">
        <v>9511</v>
      </c>
      <c r="B3712" s="276"/>
      <c r="C3712" s="276"/>
      <c r="D3712" s="276"/>
      <c r="E3712" s="276"/>
      <c r="F3712" s="276"/>
      <c r="G3712" s="276"/>
      <c r="H3712" s="277" t="s">
        <v>6038</v>
      </c>
      <c r="I3712" s="278">
        <v>0</v>
      </c>
      <c r="J3712" s="279">
        <f>SUM(J3707:J3711)</f>
        <v>65.710000000000008</v>
      </c>
    </row>
    <row r="3713" spans="1:10" ht="13.8" x14ac:dyDescent="0.25">
      <c r="A3713" s="255" t="s">
        <v>9512</v>
      </c>
      <c r="B3713" s="262"/>
      <c r="C3713" s="262"/>
      <c r="D3713" s="262"/>
      <c r="E3713" s="262"/>
      <c r="F3713" s="262"/>
      <c r="G3713" s="262"/>
      <c r="H3713" s="262"/>
      <c r="I3713" s="280"/>
      <c r="J3713" s="262"/>
    </row>
    <row r="3714" spans="1:10" ht="13.8" x14ac:dyDescent="0.25">
      <c r="A3714" s="255" t="s">
        <v>9513</v>
      </c>
      <c r="B3714" s="256" t="s">
        <v>9514</v>
      </c>
      <c r="C3714" s="257" t="s">
        <v>5802</v>
      </c>
      <c r="D3714" s="256" t="s">
        <v>5803</v>
      </c>
      <c r="E3714" s="256" t="s">
        <v>5804</v>
      </c>
      <c r="F3714" s="258" t="s">
        <v>5805</v>
      </c>
      <c r="G3714" s="259" t="s">
        <v>5806</v>
      </c>
      <c r="H3714" s="257" t="s">
        <v>5807</v>
      </c>
      <c r="I3714" s="260" t="s">
        <v>5808</v>
      </c>
      <c r="J3714" s="257" t="s">
        <v>5809</v>
      </c>
    </row>
    <row r="3715" spans="1:10" ht="26.4" x14ac:dyDescent="0.25">
      <c r="A3715" s="255" t="s">
        <v>9515</v>
      </c>
      <c r="B3715" s="262" t="s">
        <v>5810</v>
      </c>
      <c r="C3715" s="263" t="s">
        <v>9516</v>
      </c>
      <c r="D3715" s="262" t="s">
        <v>5812</v>
      </c>
      <c r="E3715" s="262" t="s">
        <v>1749</v>
      </c>
      <c r="F3715" s="264">
        <v>8</v>
      </c>
      <c r="G3715" s="265" t="s">
        <v>6185</v>
      </c>
      <c r="H3715" s="266">
        <v>1</v>
      </c>
      <c r="I3715" s="267"/>
      <c r="J3715" s="268"/>
    </row>
    <row r="3716" spans="1:10" ht="26.4" x14ac:dyDescent="0.25">
      <c r="A3716" s="255" t="s">
        <v>9517</v>
      </c>
      <c r="B3716" s="269" t="s">
        <v>5814</v>
      </c>
      <c r="C3716" s="270" t="s">
        <v>5854</v>
      </c>
      <c r="D3716" s="269" t="s">
        <v>5812</v>
      </c>
      <c r="E3716" s="269" t="s">
        <v>5567</v>
      </c>
      <c r="F3716" s="271" t="s">
        <v>5817</v>
      </c>
      <c r="G3716" s="272" t="s">
        <v>33</v>
      </c>
      <c r="H3716" s="273">
        <v>0.85</v>
      </c>
      <c r="I3716" s="274">
        <v>12.28</v>
      </c>
      <c r="J3716" s="275">
        <f>TRUNC(I3716*H3716,2)</f>
        <v>10.43</v>
      </c>
    </row>
    <row r="3717" spans="1:10" ht="26.4" x14ac:dyDescent="0.25">
      <c r="A3717" s="255" t="s">
        <v>9518</v>
      </c>
      <c r="B3717" s="269" t="s">
        <v>5814</v>
      </c>
      <c r="C3717" s="270" t="s">
        <v>5855</v>
      </c>
      <c r="D3717" s="269" t="s">
        <v>5812</v>
      </c>
      <c r="E3717" s="269" t="s">
        <v>5568</v>
      </c>
      <c r="F3717" s="271" t="s">
        <v>5817</v>
      </c>
      <c r="G3717" s="272" t="s">
        <v>33</v>
      </c>
      <c r="H3717" s="273">
        <v>0.79474382267441657</v>
      </c>
      <c r="I3717" s="274">
        <v>18.62</v>
      </c>
      <c r="J3717" s="275">
        <f>TRUNC(I3717*H3717,2)</f>
        <v>14.79</v>
      </c>
    </row>
    <row r="3718" spans="1:10" ht="26.4" x14ac:dyDescent="0.25">
      <c r="A3718" s="255" t="s">
        <v>9519</v>
      </c>
      <c r="B3718" s="269" t="s">
        <v>5814</v>
      </c>
      <c r="C3718" s="270" t="s">
        <v>6735</v>
      </c>
      <c r="D3718" s="269" t="s">
        <v>5812</v>
      </c>
      <c r="E3718" s="269" t="s">
        <v>5586</v>
      </c>
      <c r="F3718" s="271" t="s">
        <v>5822</v>
      </c>
      <c r="G3718" s="272" t="s">
        <v>5587</v>
      </c>
      <c r="H3718" s="273">
        <v>2.2599999999999998</v>
      </c>
      <c r="I3718" s="274">
        <v>0.38</v>
      </c>
      <c r="J3718" s="275">
        <f>TRUNC(I3718*H3718,2)</f>
        <v>0.85</v>
      </c>
    </row>
    <row r="3719" spans="1:10" ht="26.4" x14ac:dyDescent="0.25">
      <c r="A3719" s="255" t="s">
        <v>9520</v>
      </c>
      <c r="B3719" s="269" t="s">
        <v>5814</v>
      </c>
      <c r="C3719" s="270" t="s">
        <v>9521</v>
      </c>
      <c r="D3719" s="269" t="s">
        <v>5812</v>
      </c>
      <c r="E3719" s="269" t="s">
        <v>1749</v>
      </c>
      <c r="F3719" s="271" t="s">
        <v>5822</v>
      </c>
      <c r="G3719" s="272" t="s">
        <v>5573</v>
      </c>
      <c r="H3719" s="273">
        <v>1</v>
      </c>
      <c r="I3719" s="274">
        <v>142.37</v>
      </c>
      <c r="J3719" s="275">
        <f>TRUNC(I3719*H3719,2)</f>
        <v>142.37</v>
      </c>
    </row>
    <row r="3720" spans="1:10" ht="13.8" x14ac:dyDescent="0.25">
      <c r="A3720" s="255" t="s">
        <v>9522</v>
      </c>
      <c r="B3720" s="276"/>
      <c r="C3720" s="276"/>
      <c r="D3720" s="276"/>
      <c r="E3720" s="276"/>
      <c r="F3720" s="276"/>
      <c r="G3720" s="276"/>
      <c r="H3720" s="277" t="s">
        <v>6038</v>
      </c>
      <c r="I3720" s="278">
        <v>0</v>
      </c>
      <c r="J3720" s="279">
        <f>SUM(J3715:J3719)</f>
        <v>168.44</v>
      </c>
    </row>
    <row r="3721" spans="1:10" ht="13.8" x14ac:dyDescent="0.25">
      <c r="A3721" s="255" t="s">
        <v>9523</v>
      </c>
      <c r="B3721" s="262"/>
      <c r="C3721" s="262"/>
      <c r="D3721" s="262"/>
      <c r="E3721" s="262"/>
      <c r="F3721" s="262"/>
      <c r="G3721" s="262"/>
      <c r="H3721" s="262"/>
      <c r="I3721" s="280"/>
      <c r="J3721" s="262"/>
    </row>
    <row r="3722" spans="1:10" ht="13.8" x14ac:dyDescent="0.25">
      <c r="A3722" s="255" t="s">
        <v>9524</v>
      </c>
      <c r="B3722" s="256" t="s">
        <v>9525</v>
      </c>
      <c r="C3722" s="257" t="s">
        <v>5802</v>
      </c>
      <c r="D3722" s="256" t="s">
        <v>5803</v>
      </c>
      <c r="E3722" s="256" t="s">
        <v>5804</v>
      </c>
      <c r="F3722" s="258" t="s">
        <v>5805</v>
      </c>
      <c r="G3722" s="259" t="s">
        <v>5806</v>
      </c>
      <c r="H3722" s="257" t="s">
        <v>5807</v>
      </c>
      <c r="I3722" s="260" t="s">
        <v>5808</v>
      </c>
      <c r="J3722" s="257" t="s">
        <v>5809</v>
      </c>
    </row>
    <row r="3723" spans="1:10" ht="26.4" x14ac:dyDescent="0.25">
      <c r="A3723" s="255" t="s">
        <v>9526</v>
      </c>
      <c r="B3723" s="262" t="s">
        <v>5810</v>
      </c>
      <c r="C3723" s="263" t="s">
        <v>9527</v>
      </c>
      <c r="D3723" s="262" t="s">
        <v>5812</v>
      </c>
      <c r="E3723" s="262" t="s">
        <v>1751</v>
      </c>
      <c r="F3723" s="264">
        <v>8</v>
      </c>
      <c r="G3723" s="265" t="s">
        <v>6185</v>
      </c>
      <c r="H3723" s="266">
        <v>1</v>
      </c>
      <c r="I3723" s="267"/>
      <c r="J3723" s="268"/>
    </row>
    <row r="3724" spans="1:10" ht="26.4" x14ac:dyDescent="0.25">
      <c r="A3724" s="255" t="s">
        <v>9528</v>
      </c>
      <c r="B3724" s="269" t="s">
        <v>5814</v>
      </c>
      <c r="C3724" s="270" t="s">
        <v>5854</v>
      </c>
      <c r="D3724" s="269" t="s">
        <v>5812</v>
      </c>
      <c r="E3724" s="269" t="s">
        <v>5567</v>
      </c>
      <c r="F3724" s="271" t="s">
        <v>5817</v>
      </c>
      <c r="G3724" s="272" t="s">
        <v>33</v>
      </c>
      <c r="H3724" s="273">
        <v>0.61</v>
      </c>
      <c r="I3724" s="274">
        <v>12.28</v>
      </c>
      <c r="J3724" s="275">
        <f>TRUNC(I3724*H3724,2)</f>
        <v>7.49</v>
      </c>
    </row>
    <row r="3725" spans="1:10" ht="26.4" x14ac:dyDescent="0.25">
      <c r="A3725" s="255" t="s">
        <v>9529</v>
      </c>
      <c r="B3725" s="269" t="s">
        <v>5814</v>
      </c>
      <c r="C3725" s="270" t="s">
        <v>5855</v>
      </c>
      <c r="D3725" s="269" t="s">
        <v>5812</v>
      </c>
      <c r="E3725" s="269" t="s">
        <v>5568</v>
      </c>
      <c r="F3725" s="271" t="s">
        <v>5817</v>
      </c>
      <c r="G3725" s="272" t="s">
        <v>33</v>
      </c>
      <c r="H3725" s="273">
        <v>0.5694845730027529</v>
      </c>
      <c r="I3725" s="274">
        <v>18.62</v>
      </c>
      <c r="J3725" s="275">
        <f>TRUNC(I3725*H3725,2)</f>
        <v>10.6</v>
      </c>
    </row>
    <row r="3726" spans="1:10" ht="26.4" x14ac:dyDescent="0.25">
      <c r="A3726" s="255" t="s">
        <v>9530</v>
      </c>
      <c r="B3726" s="269" t="s">
        <v>5814</v>
      </c>
      <c r="C3726" s="270" t="s">
        <v>6735</v>
      </c>
      <c r="D3726" s="269" t="s">
        <v>5812</v>
      </c>
      <c r="E3726" s="269" t="s">
        <v>5586</v>
      </c>
      <c r="F3726" s="271" t="s">
        <v>5822</v>
      </c>
      <c r="G3726" s="272" t="s">
        <v>5587</v>
      </c>
      <c r="H3726" s="273">
        <v>0.94</v>
      </c>
      <c r="I3726" s="274">
        <v>0.38</v>
      </c>
      <c r="J3726" s="275">
        <f>TRUNC(I3726*H3726,2)</f>
        <v>0.35</v>
      </c>
    </row>
    <row r="3727" spans="1:10" ht="26.4" x14ac:dyDescent="0.25">
      <c r="A3727" s="255" t="s">
        <v>9531</v>
      </c>
      <c r="B3727" s="269" t="s">
        <v>5814</v>
      </c>
      <c r="C3727" s="270" t="s">
        <v>9532</v>
      </c>
      <c r="D3727" s="269" t="s">
        <v>5812</v>
      </c>
      <c r="E3727" s="269" t="s">
        <v>9533</v>
      </c>
      <c r="F3727" s="271" t="s">
        <v>5822</v>
      </c>
      <c r="G3727" s="272" t="s">
        <v>5573</v>
      </c>
      <c r="H3727" s="273">
        <v>1</v>
      </c>
      <c r="I3727" s="274">
        <v>61.38</v>
      </c>
      <c r="J3727" s="275">
        <f>TRUNC(I3727*H3727,2)</f>
        <v>61.38</v>
      </c>
    </row>
    <row r="3728" spans="1:10" ht="13.8" x14ac:dyDescent="0.25">
      <c r="A3728" s="255" t="s">
        <v>9534</v>
      </c>
      <c r="B3728" s="276"/>
      <c r="C3728" s="276"/>
      <c r="D3728" s="276"/>
      <c r="E3728" s="276"/>
      <c r="F3728" s="276"/>
      <c r="G3728" s="276"/>
      <c r="H3728" s="277" t="s">
        <v>6038</v>
      </c>
      <c r="I3728" s="278">
        <v>0</v>
      </c>
      <c r="J3728" s="279">
        <f>SUM(J3723:J3727)</f>
        <v>79.820000000000007</v>
      </c>
    </row>
    <row r="3729" spans="1:10" ht="13.8" x14ac:dyDescent="0.25">
      <c r="A3729" s="255" t="s">
        <v>9535</v>
      </c>
      <c r="B3729" s="262"/>
      <c r="C3729" s="262"/>
      <c r="D3729" s="262"/>
      <c r="E3729" s="262"/>
      <c r="F3729" s="262"/>
      <c r="G3729" s="262"/>
      <c r="H3729" s="262"/>
      <c r="I3729" s="280"/>
      <c r="J3729" s="262"/>
    </row>
    <row r="3730" spans="1:10" ht="13.8" x14ac:dyDescent="0.25">
      <c r="A3730" s="255" t="s">
        <v>9536</v>
      </c>
      <c r="B3730" s="256" t="s">
        <v>9537</v>
      </c>
      <c r="C3730" s="257" t="s">
        <v>5802</v>
      </c>
      <c r="D3730" s="256" t="s">
        <v>5803</v>
      </c>
      <c r="E3730" s="256" t="s">
        <v>5804</v>
      </c>
      <c r="F3730" s="258" t="s">
        <v>5805</v>
      </c>
      <c r="G3730" s="259" t="s">
        <v>5806</v>
      </c>
      <c r="H3730" s="257" t="s">
        <v>5807</v>
      </c>
      <c r="I3730" s="260" t="s">
        <v>5808</v>
      </c>
      <c r="J3730" s="257" t="s">
        <v>5809</v>
      </c>
    </row>
    <row r="3731" spans="1:10" ht="26.4" x14ac:dyDescent="0.25">
      <c r="A3731" s="255" t="s">
        <v>9538</v>
      </c>
      <c r="B3731" s="262" t="s">
        <v>5810</v>
      </c>
      <c r="C3731" s="263" t="s">
        <v>9539</v>
      </c>
      <c r="D3731" s="262" t="s">
        <v>5812</v>
      </c>
      <c r="E3731" s="262" t="s">
        <v>1762</v>
      </c>
      <c r="F3731" s="264">
        <v>8</v>
      </c>
      <c r="G3731" s="265" t="s">
        <v>6185</v>
      </c>
      <c r="H3731" s="266">
        <v>1</v>
      </c>
      <c r="I3731" s="267"/>
      <c r="J3731" s="268"/>
    </row>
    <row r="3732" spans="1:10" ht="26.4" x14ac:dyDescent="0.25">
      <c r="A3732" s="255" t="s">
        <v>9540</v>
      </c>
      <c r="B3732" s="269" t="s">
        <v>5814</v>
      </c>
      <c r="C3732" s="270" t="s">
        <v>5854</v>
      </c>
      <c r="D3732" s="269" t="s">
        <v>5812</v>
      </c>
      <c r="E3732" s="269" t="s">
        <v>5567</v>
      </c>
      <c r="F3732" s="271" t="s">
        <v>5817</v>
      </c>
      <c r="G3732" s="272" t="s">
        <v>33</v>
      </c>
      <c r="H3732" s="273">
        <v>0.09</v>
      </c>
      <c r="I3732" s="274">
        <v>12.28</v>
      </c>
      <c r="J3732" s="275">
        <f>TRUNC(I3732*H3732,2)</f>
        <v>1.1000000000000001</v>
      </c>
    </row>
    <row r="3733" spans="1:10" ht="26.4" x14ac:dyDescent="0.25">
      <c r="A3733" s="255" t="s">
        <v>9541</v>
      </c>
      <c r="B3733" s="269" t="s">
        <v>5814</v>
      </c>
      <c r="C3733" s="270" t="s">
        <v>5855</v>
      </c>
      <c r="D3733" s="269" t="s">
        <v>5812</v>
      </c>
      <c r="E3733" s="269" t="s">
        <v>5568</v>
      </c>
      <c r="F3733" s="271" t="s">
        <v>5817</v>
      </c>
      <c r="G3733" s="272" t="s">
        <v>33</v>
      </c>
      <c r="H3733" s="273">
        <v>8.3892857142857144E-2</v>
      </c>
      <c r="I3733" s="274">
        <v>18.62</v>
      </c>
      <c r="J3733" s="275">
        <f>TRUNC(I3733*H3733,2)</f>
        <v>1.56</v>
      </c>
    </row>
    <row r="3734" spans="1:10" ht="26.4" x14ac:dyDescent="0.25">
      <c r="A3734" s="255" t="s">
        <v>9542</v>
      </c>
      <c r="B3734" s="269" t="s">
        <v>5814</v>
      </c>
      <c r="C3734" s="270" t="s">
        <v>5961</v>
      </c>
      <c r="D3734" s="269" t="s">
        <v>5812</v>
      </c>
      <c r="E3734" s="269" t="s">
        <v>5962</v>
      </c>
      <c r="F3734" s="271" t="s">
        <v>5822</v>
      </c>
      <c r="G3734" s="272" t="s">
        <v>5573</v>
      </c>
      <c r="H3734" s="273">
        <v>1</v>
      </c>
      <c r="I3734" s="274">
        <v>1.71</v>
      </c>
      <c r="J3734" s="275">
        <f>TRUNC(I3734*H3734,2)</f>
        <v>1.71</v>
      </c>
    </row>
    <row r="3735" spans="1:10" ht="26.4" x14ac:dyDescent="0.25">
      <c r="A3735" s="255" t="s">
        <v>9543</v>
      </c>
      <c r="B3735" s="269" t="s">
        <v>5814</v>
      </c>
      <c r="C3735" s="270" t="s">
        <v>6735</v>
      </c>
      <c r="D3735" s="269" t="s">
        <v>5812</v>
      </c>
      <c r="E3735" s="269" t="s">
        <v>5586</v>
      </c>
      <c r="F3735" s="271" t="s">
        <v>5822</v>
      </c>
      <c r="G3735" s="272" t="s">
        <v>5587</v>
      </c>
      <c r="H3735" s="273">
        <v>0.5</v>
      </c>
      <c r="I3735" s="274">
        <v>0.38</v>
      </c>
      <c r="J3735" s="275">
        <f>TRUNC(I3735*H3735,2)</f>
        <v>0.19</v>
      </c>
    </row>
    <row r="3736" spans="1:10" ht="13.8" x14ac:dyDescent="0.25">
      <c r="A3736" s="255" t="s">
        <v>9544</v>
      </c>
      <c r="B3736" s="276"/>
      <c r="C3736" s="276"/>
      <c r="D3736" s="276"/>
      <c r="E3736" s="276"/>
      <c r="F3736" s="276"/>
      <c r="G3736" s="276"/>
      <c r="H3736" s="277" t="s">
        <v>6038</v>
      </c>
      <c r="I3736" s="278">
        <v>0</v>
      </c>
      <c r="J3736" s="279">
        <f>SUM(J3731:J3735)</f>
        <v>4.5600000000000005</v>
      </c>
    </row>
    <row r="3737" spans="1:10" ht="13.8" x14ac:dyDescent="0.25">
      <c r="A3737" s="255" t="s">
        <v>9545</v>
      </c>
      <c r="B3737" s="262"/>
      <c r="C3737" s="262"/>
      <c r="D3737" s="262"/>
      <c r="E3737" s="262"/>
      <c r="F3737" s="262"/>
      <c r="G3737" s="262"/>
      <c r="H3737" s="262"/>
      <c r="I3737" s="280"/>
      <c r="J3737" s="262"/>
    </row>
    <row r="3738" spans="1:10" ht="13.8" x14ac:dyDescent="0.25">
      <c r="A3738" s="255" t="s">
        <v>9546</v>
      </c>
      <c r="B3738" s="256" t="s">
        <v>9547</v>
      </c>
      <c r="C3738" s="257" t="s">
        <v>5802</v>
      </c>
      <c r="D3738" s="256" t="s">
        <v>5803</v>
      </c>
      <c r="E3738" s="256" t="s">
        <v>5804</v>
      </c>
      <c r="F3738" s="258" t="s">
        <v>5805</v>
      </c>
      <c r="G3738" s="259" t="s">
        <v>5806</v>
      </c>
      <c r="H3738" s="257" t="s">
        <v>5807</v>
      </c>
      <c r="I3738" s="260" t="s">
        <v>5808</v>
      </c>
      <c r="J3738" s="257" t="s">
        <v>5809</v>
      </c>
    </row>
    <row r="3739" spans="1:10" ht="26.4" x14ac:dyDescent="0.25">
      <c r="A3739" s="255" t="s">
        <v>9548</v>
      </c>
      <c r="B3739" s="262" t="s">
        <v>5810</v>
      </c>
      <c r="C3739" s="263" t="s">
        <v>9549</v>
      </c>
      <c r="D3739" s="262" t="s">
        <v>5812</v>
      </c>
      <c r="E3739" s="262" t="s">
        <v>1764</v>
      </c>
      <c r="F3739" s="264">
        <v>8</v>
      </c>
      <c r="G3739" s="265" t="s">
        <v>6185</v>
      </c>
      <c r="H3739" s="266">
        <v>1</v>
      </c>
      <c r="I3739" s="267"/>
      <c r="J3739" s="268"/>
    </row>
    <row r="3740" spans="1:10" ht="26.4" x14ac:dyDescent="0.25">
      <c r="A3740" s="255" t="s">
        <v>9550</v>
      </c>
      <c r="B3740" s="269" t="s">
        <v>5814</v>
      </c>
      <c r="C3740" s="270" t="s">
        <v>5854</v>
      </c>
      <c r="D3740" s="269" t="s">
        <v>5812</v>
      </c>
      <c r="E3740" s="269" t="s">
        <v>5567</v>
      </c>
      <c r="F3740" s="271" t="s">
        <v>5817</v>
      </c>
      <c r="G3740" s="272" t="s">
        <v>33</v>
      </c>
      <c r="H3740" s="273">
        <v>0.14000000000000001</v>
      </c>
      <c r="I3740" s="274">
        <v>12.28</v>
      </c>
      <c r="J3740" s="275">
        <f>TRUNC(I3740*H3740,2)</f>
        <v>1.71</v>
      </c>
    </row>
    <row r="3741" spans="1:10" ht="26.4" x14ac:dyDescent="0.25">
      <c r="A3741" s="255" t="s">
        <v>9551</v>
      </c>
      <c r="B3741" s="269" t="s">
        <v>5814</v>
      </c>
      <c r="C3741" s="270" t="s">
        <v>5855</v>
      </c>
      <c r="D3741" s="269" t="s">
        <v>5812</v>
      </c>
      <c r="E3741" s="269" t="s">
        <v>5568</v>
      </c>
      <c r="F3741" s="271" t="s">
        <v>5817</v>
      </c>
      <c r="G3741" s="272" t="s">
        <v>33</v>
      </c>
      <c r="H3741" s="273">
        <v>0.13137894736842082</v>
      </c>
      <c r="I3741" s="274">
        <v>18.62</v>
      </c>
      <c r="J3741" s="275">
        <f>TRUNC(I3741*H3741,2)</f>
        <v>2.44</v>
      </c>
    </row>
    <row r="3742" spans="1:10" ht="26.4" x14ac:dyDescent="0.25">
      <c r="A3742" s="255" t="s">
        <v>9552</v>
      </c>
      <c r="B3742" s="269" t="s">
        <v>5814</v>
      </c>
      <c r="C3742" s="270" t="s">
        <v>6735</v>
      </c>
      <c r="D3742" s="269" t="s">
        <v>5812</v>
      </c>
      <c r="E3742" s="269" t="s">
        <v>5586</v>
      </c>
      <c r="F3742" s="271" t="s">
        <v>5822</v>
      </c>
      <c r="G3742" s="272" t="s">
        <v>5587</v>
      </c>
      <c r="H3742" s="273">
        <v>0.92</v>
      </c>
      <c r="I3742" s="274">
        <v>0.38</v>
      </c>
      <c r="J3742" s="275">
        <f>TRUNC(I3742*H3742,2)</f>
        <v>0.34</v>
      </c>
    </row>
    <row r="3743" spans="1:10" ht="26.4" x14ac:dyDescent="0.25">
      <c r="A3743" s="255" t="s">
        <v>9553</v>
      </c>
      <c r="B3743" s="269" t="s">
        <v>5814</v>
      </c>
      <c r="C3743" s="270" t="s">
        <v>9554</v>
      </c>
      <c r="D3743" s="269" t="s">
        <v>5812</v>
      </c>
      <c r="E3743" s="269" t="s">
        <v>9555</v>
      </c>
      <c r="F3743" s="271" t="s">
        <v>5822</v>
      </c>
      <c r="G3743" s="272" t="s">
        <v>5573</v>
      </c>
      <c r="H3743" s="273">
        <v>1</v>
      </c>
      <c r="I3743" s="274">
        <v>11.03</v>
      </c>
      <c r="J3743" s="275">
        <f>TRUNC(I3743*H3743,2)</f>
        <v>11.03</v>
      </c>
    </row>
    <row r="3744" spans="1:10" ht="13.8" x14ac:dyDescent="0.25">
      <c r="A3744" s="255" t="s">
        <v>9556</v>
      </c>
      <c r="B3744" s="276"/>
      <c r="C3744" s="276"/>
      <c r="D3744" s="276"/>
      <c r="E3744" s="276"/>
      <c r="F3744" s="276"/>
      <c r="G3744" s="276"/>
      <c r="H3744" s="277" t="s">
        <v>6038</v>
      </c>
      <c r="I3744" s="278">
        <v>0</v>
      </c>
      <c r="J3744" s="279">
        <f>SUM(J3739:J3743)</f>
        <v>15.52</v>
      </c>
    </row>
    <row r="3745" spans="1:10" ht="13.8" x14ac:dyDescent="0.25">
      <c r="A3745" s="255" t="s">
        <v>9557</v>
      </c>
      <c r="B3745" s="262"/>
      <c r="C3745" s="262"/>
      <c r="D3745" s="262"/>
      <c r="E3745" s="262"/>
      <c r="F3745" s="262"/>
      <c r="G3745" s="262"/>
      <c r="H3745" s="262"/>
      <c r="I3745" s="280"/>
      <c r="J3745" s="262"/>
    </row>
    <row r="3746" spans="1:10" ht="13.8" x14ac:dyDescent="0.25">
      <c r="A3746" s="255" t="s">
        <v>9558</v>
      </c>
      <c r="B3746" s="256" t="s">
        <v>9559</v>
      </c>
      <c r="C3746" s="257" t="s">
        <v>5802</v>
      </c>
      <c r="D3746" s="256" t="s">
        <v>5803</v>
      </c>
      <c r="E3746" s="256" t="s">
        <v>5804</v>
      </c>
      <c r="F3746" s="258" t="s">
        <v>5805</v>
      </c>
      <c r="G3746" s="259" t="s">
        <v>5806</v>
      </c>
      <c r="H3746" s="257" t="s">
        <v>5807</v>
      </c>
      <c r="I3746" s="260" t="s">
        <v>5808</v>
      </c>
      <c r="J3746" s="257" t="s">
        <v>5809</v>
      </c>
    </row>
    <row r="3747" spans="1:10" ht="52.8" x14ac:dyDescent="0.25">
      <c r="A3747" s="255" t="s">
        <v>9560</v>
      </c>
      <c r="B3747" s="262" t="s">
        <v>5810</v>
      </c>
      <c r="C3747" s="263" t="s">
        <v>9561</v>
      </c>
      <c r="D3747" s="262" t="s">
        <v>170</v>
      </c>
      <c r="E3747" s="262" t="s">
        <v>9562</v>
      </c>
      <c r="F3747" s="264" t="s">
        <v>6574</v>
      </c>
      <c r="G3747" s="265" t="s">
        <v>101</v>
      </c>
      <c r="H3747" s="266">
        <v>1</v>
      </c>
      <c r="I3747" s="267"/>
      <c r="J3747" s="268"/>
    </row>
    <row r="3748" spans="1:10" ht="52.8" x14ac:dyDescent="0.25">
      <c r="A3748" s="255" t="s">
        <v>9563</v>
      </c>
      <c r="B3748" s="281" t="s">
        <v>6134</v>
      </c>
      <c r="C3748" s="282" t="s">
        <v>9564</v>
      </c>
      <c r="D3748" s="281" t="s">
        <v>170</v>
      </c>
      <c r="E3748" s="281" t="s">
        <v>9565</v>
      </c>
      <c r="F3748" s="283" t="s">
        <v>6153</v>
      </c>
      <c r="G3748" s="284" t="s">
        <v>6154</v>
      </c>
      <c r="H3748" s="285">
        <v>5.8099999999999999E-2</v>
      </c>
      <c r="I3748" s="286">
        <v>0.64</v>
      </c>
      <c r="J3748" s="287">
        <f>TRUNC(I3748*H3748,2)</f>
        <v>0.03</v>
      </c>
    </row>
    <row r="3749" spans="1:10" ht="26.4" x14ac:dyDescent="0.25">
      <c r="A3749" s="255" t="s">
        <v>9566</v>
      </c>
      <c r="B3749" s="281" t="s">
        <v>6134</v>
      </c>
      <c r="C3749" s="282" t="s">
        <v>6575</v>
      </c>
      <c r="D3749" s="281" t="s">
        <v>170</v>
      </c>
      <c r="E3749" s="281" t="s">
        <v>6576</v>
      </c>
      <c r="F3749" s="283" t="s">
        <v>6140</v>
      </c>
      <c r="G3749" s="284" t="s">
        <v>127</v>
      </c>
      <c r="H3749" s="285">
        <v>8.4900000000000003E-2</v>
      </c>
      <c r="I3749" s="286">
        <v>15.9</v>
      </c>
      <c r="J3749" s="287">
        <f>TRUNC(I3749*H3749,2)</f>
        <v>1.34</v>
      </c>
    </row>
    <row r="3750" spans="1:10" ht="26.4" x14ac:dyDescent="0.25">
      <c r="A3750" s="255" t="s">
        <v>9567</v>
      </c>
      <c r="B3750" s="281" t="s">
        <v>6134</v>
      </c>
      <c r="C3750" s="282" t="s">
        <v>6577</v>
      </c>
      <c r="D3750" s="281" t="s">
        <v>170</v>
      </c>
      <c r="E3750" s="281" t="s">
        <v>6578</v>
      </c>
      <c r="F3750" s="283" t="s">
        <v>6140</v>
      </c>
      <c r="G3750" s="284" t="s">
        <v>127</v>
      </c>
      <c r="H3750" s="285">
        <v>8.4900000000000003E-2</v>
      </c>
      <c r="I3750" s="286">
        <v>22.06</v>
      </c>
      <c r="J3750" s="287">
        <f>TRUNC(I3750*H3750,2)</f>
        <v>1.87</v>
      </c>
    </row>
    <row r="3751" spans="1:10" ht="26.4" x14ac:dyDescent="0.25">
      <c r="A3751" s="255" t="s">
        <v>9568</v>
      </c>
      <c r="B3751" s="269" t="s">
        <v>5814</v>
      </c>
      <c r="C3751" s="270" t="s">
        <v>9569</v>
      </c>
      <c r="D3751" s="269" t="s">
        <v>170</v>
      </c>
      <c r="E3751" s="269" t="s">
        <v>9570</v>
      </c>
      <c r="F3751" s="271" t="s">
        <v>5822</v>
      </c>
      <c r="G3751" s="272" t="s">
        <v>101</v>
      </c>
      <c r="H3751" s="273">
        <v>1</v>
      </c>
      <c r="I3751" s="274">
        <v>4.13</v>
      </c>
      <c r="J3751" s="275">
        <f>TRUNC(I3751*H3751,2)</f>
        <v>4.13</v>
      </c>
    </row>
    <row r="3752" spans="1:10" ht="13.8" x14ac:dyDescent="0.25">
      <c r="A3752" s="255" t="s">
        <v>9571</v>
      </c>
      <c r="B3752" s="276"/>
      <c r="C3752" s="276"/>
      <c r="D3752" s="276"/>
      <c r="E3752" s="276"/>
      <c r="F3752" s="276"/>
      <c r="G3752" s="276"/>
      <c r="H3752" s="277" t="s">
        <v>6038</v>
      </c>
      <c r="I3752" s="278">
        <v>0</v>
      </c>
      <c r="J3752" s="279">
        <f>SUM(J3747:J3751)</f>
        <v>7.37</v>
      </c>
    </row>
    <row r="3753" spans="1:10" ht="13.8" x14ac:dyDescent="0.25">
      <c r="A3753" s="255" t="s">
        <v>9572</v>
      </c>
      <c r="B3753" s="262"/>
      <c r="C3753" s="262"/>
      <c r="D3753" s="262"/>
      <c r="E3753" s="262"/>
      <c r="F3753" s="262"/>
      <c r="G3753" s="262"/>
      <c r="H3753" s="262"/>
      <c r="I3753" s="280"/>
      <c r="J3753" s="262"/>
    </row>
    <row r="3754" spans="1:10" ht="13.8" x14ac:dyDescent="0.25">
      <c r="A3754" s="255" t="s">
        <v>9573</v>
      </c>
      <c r="B3754" s="256" t="s">
        <v>9574</v>
      </c>
      <c r="C3754" s="257" t="s">
        <v>5802</v>
      </c>
      <c r="D3754" s="256" t="s">
        <v>5803</v>
      </c>
      <c r="E3754" s="256" t="s">
        <v>5804</v>
      </c>
      <c r="F3754" s="258" t="s">
        <v>5805</v>
      </c>
      <c r="G3754" s="259" t="s">
        <v>5806</v>
      </c>
      <c r="H3754" s="257" t="s">
        <v>5807</v>
      </c>
      <c r="I3754" s="260" t="s">
        <v>5808</v>
      </c>
      <c r="J3754" s="257" t="s">
        <v>5809</v>
      </c>
    </row>
    <row r="3755" spans="1:10" ht="52.8" x14ac:dyDescent="0.25">
      <c r="A3755" s="255" t="s">
        <v>9575</v>
      </c>
      <c r="B3755" s="262" t="s">
        <v>5810</v>
      </c>
      <c r="C3755" s="263" t="s">
        <v>9576</v>
      </c>
      <c r="D3755" s="262" t="s">
        <v>170</v>
      </c>
      <c r="E3755" s="262" t="s">
        <v>1772</v>
      </c>
      <c r="F3755" s="264" t="s">
        <v>6574</v>
      </c>
      <c r="G3755" s="265" t="s">
        <v>101</v>
      </c>
      <c r="H3755" s="266">
        <v>1</v>
      </c>
      <c r="I3755" s="267"/>
      <c r="J3755" s="268"/>
    </row>
    <row r="3756" spans="1:10" ht="26.4" x14ac:dyDescent="0.25">
      <c r="A3756" s="255" t="s">
        <v>9577</v>
      </c>
      <c r="B3756" s="281" t="s">
        <v>6134</v>
      </c>
      <c r="C3756" s="282" t="s">
        <v>6575</v>
      </c>
      <c r="D3756" s="281" t="s">
        <v>170</v>
      </c>
      <c r="E3756" s="281" t="s">
        <v>6576</v>
      </c>
      <c r="F3756" s="283" t="s">
        <v>6140</v>
      </c>
      <c r="G3756" s="284" t="s">
        <v>127</v>
      </c>
      <c r="H3756" s="285">
        <v>9.2399999999999996E-2</v>
      </c>
      <c r="I3756" s="286">
        <v>15.9</v>
      </c>
      <c r="J3756" s="287">
        <f>TRUNC(I3756*H3756,2)</f>
        <v>1.46</v>
      </c>
    </row>
    <row r="3757" spans="1:10" ht="26.4" x14ac:dyDescent="0.25">
      <c r="A3757" s="255" t="s">
        <v>9578</v>
      </c>
      <c r="B3757" s="281" t="s">
        <v>6134</v>
      </c>
      <c r="C3757" s="282" t="s">
        <v>6577</v>
      </c>
      <c r="D3757" s="281" t="s">
        <v>170</v>
      </c>
      <c r="E3757" s="281" t="s">
        <v>6578</v>
      </c>
      <c r="F3757" s="283" t="s">
        <v>6140</v>
      </c>
      <c r="G3757" s="284" t="s">
        <v>127</v>
      </c>
      <c r="H3757" s="285">
        <v>9.332399999999999E-2</v>
      </c>
      <c r="I3757" s="286">
        <v>22.06</v>
      </c>
      <c r="J3757" s="287">
        <f>TRUNC(I3757*H3757,2)</f>
        <v>2.0499999999999998</v>
      </c>
    </row>
    <row r="3758" spans="1:10" ht="13.8" x14ac:dyDescent="0.25">
      <c r="A3758" s="255" t="s">
        <v>9579</v>
      </c>
      <c r="B3758" s="269" t="s">
        <v>5814</v>
      </c>
      <c r="C3758" s="270" t="s">
        <v>6764</v>
      </c>
      <c r="D3758" s="269" t="s">
        <v>170</v>
      </c>
      <c r="E3758" s="269" t="s">
        <v>6765</v>
      </c>
      <c r="F3758" s="271" t="s">
        <v>5822</v>
      </c>
      <c r="G3758" s="272" t="s">
        <v>101</v>
      </c>
      <c r="H3758" s="273">
        <v>1.8800000000000001E-2</v>
      </c>
      <c r="I3758" s="274">
        <v>51.39</v>
      </c>
      <c r="J3758" s="275">
        <f>TRUNC(I3758*H3758,2)</f>
        <v>0.96</v>
      </c>
    </row>
    <row r="3759" spans="1:10" ht="26.4" x14ac:dyDescent="0.25">
      <c r="A3759" s="255" t="s">
        <v>9580</v>
      </c>
      <c r="B3759" s="269" t="s">
        <v>5814</v>
      </c>
      <c r="C3759" s="270" t="s">
        <v>9581</v>
      </c>
      <c r="D3759" s="269" t="s">
        <v>170</v>
      </c>
      <c r="E3759" s="269" t="s">
        <v>9582</v>
      </c>
      <c r="F3759" s="271" t="s">
        <v>5822</v>
      </c>
      <c r="G3759" s="272" t="s">
        <v>101</v>
      </c>
      <c r="H3759" s="273">
        <v>1</v>
      </c>
      <c r="I3759" s="274">
        <v>13.89</v>
      </c>
      <c r="J3759" s="275">
        <f>TRUNC(I3759*H3759,2)</f>
        <v>13.89</v>
      </c>
    </row>
    <row r="3760" spans="1:10" ht="26.4" x14ac:dyDescent="0.25">
      <c r="A3760" s="255" t="s">
        <v>9583</v>
      </c>
      <c r="B3760" s="269" t="s">
        <v>5814</v>
      </c>
      <c r="C3760" s="270" t="s">
        <v>6768</v>
      </c>
      <c r="D3760" s="269" t="s">
        <v>170</v>
      </c>
      <c r="E3760" s="269" t="s">
        <v>6769</v>
      </c>
      <c r="F3760" s="271" t="s">
        <v>5822</v>
      </c>
      <c r="G3760" s="272" t="s">
        <v>101</v>
      </c>
      <c r="H3760" s="273">
        <v>2.5999999999999999E-2</v>
      </c>
      <c r="I3760" s="274">
        <v>58.23</v>
      </c>
      <c r="J3760" s="275">
        <f>TRUNC(I3760*H3760,2)</f>
        <v>1.51</v>
      </c>
    </row>
    <row r="3761" spans="1:10" ht="13.8" x14ac:dyDescent="0.25">
      <c r="A3761" s="255" t="s">
        <v>9584</v>
      </c>
      <c r="B3761" s="269" t="s">
        <v>5814</v>
      </c>
      <c r="C3761" s="270" t="s">
        <v>6718</v>
      </c>
      <c r="D3761" s="269" t="s">
        <v>170</v>
      </c>
      <c r="E3761" s="269" t="s">
        <v>6719</v>
      </c>
      <c r="F3761" s="271" t="s">
        <v>5822</v>
      </c>
      <c r="G3761" s="272" t="s">
        <v>101</v>
      </c>
      <c r="H3761" s="273">
        <v>2.06E-2</v>
      </c>
      <c r="I3761" s="274">
        <v>1.7</v>
      </c>
      <c r="J3761" s="275">
        <f>TRUNC(I3761*H3761,2)</f>
        <v>0.03</v>
      </c>
    </row>
    <row r="3762" spans="1:10" ht="13.8" x14ac:dyDescent="0.25">
      <c r="A3762" s="255" t="s">
        <v>9585</v>
      </c>
      <c r="B3762" s="276"/>
      <c r="C3762" s="276"/>
      <c r="D3762" s="276"/>
      <c r="E3762" s="276"/>
      <c r="F3762" s="276"/>
      <c r="G3762" s="276"/>
      <c r="H3762" s="277" t="s">
        <v>6038</v>
      </c>
      <c r="I3762" s="278">
        <v>0</v>
      </c>
      <c r="J3762" s="279">
        <f>SUM(J3755:J3761)</f>
        <v>19.900000000000002</v>
      </c>
    </row>
    <row r="3763" spans="1:10" ht="13.8" x14ac:dyDescent="0.25">
      <c r="A3763" s="255" t="s">
        <v>9586</v>
      </c>
      <c r="B3763" s="262"/>
      <c r="C3763" s="262"/>
      <c r="D3763" s="262"/>
      <c r="E3763" s="262"/>
      <c r="F3763" s="262"/>
      <c r="G3763" s="262"/>
      <c r="H3763" s="262"/>
      <c r="I3763" s="280"/>
      <c r="J3763" s="262"/>
    </row>
    <row r="3764" spans="1:10" ht="13.8" x14ac:dyDescent="0.25">
      <c r="A3764" s="255" t="s">
        <v>9587</v>
      </c>
      <c r="B3764" s="256" t="s">
        <v>9588</v>
      </c>
      <c r="C3764" s="257" t="s">
        <v>5802</v>
      </c>
      <c r="D3764" s="256" t="s">
        <v>5803</v>
      </c>
      <c r="E3764" s="256" t="s">
        <v>5804</v>
      </c>
      <c r="F3764" s="258" t="s">
        <v>5805</v>
      </c>
      <c r="G3764" s="259" t="s">
        <v>5806</v>
      </c>
      <c r="H3764" s="257" t="s">
        <v>5807</v>
      </c>
      <c r="I3764" s="260" t="s">
        <v>5808</v>
      </c>
      <c r="J3764" s="257" t="s">
        <v>5809</v>
      </c>
    </row>
    <row r="3765" spans="1:10" ht="52.8" x14ac:dyDescent="0.25">
      <c r="A3765" s="255" t="s">
        <v>9589</v>
      </c>
      <c r="B3765" s="262" t="s">
        <v>5810</v>
      </c>
      <c r="C3765" s="263" t="s">
        <v>9590</v>
      </c>
      <c r="D3765" s="262" t="s">
        <v>170</v>
      </c>
      <c r="E3765" s="262" t="s">
        <v>1774</v>
      </c>
      <c r="F3765" s="264" t="s">
        <v>6574</v>
      </c>
      <c r="G3765" s="265" t="s">
        <v>101</v>
      </c>
      <c r="H3765" s="266">
        <v>1</v>
      </c>
      <c r="I3765" s="267"/>
      <c r="J3765" s="268"/>
    </row>
    <row r="3766" spans="1:10" ht="26.4" x14ac:dyDescent="0.25">
      <c r="A3766" s="255" t="s">
        <v>9591</v>
      </c>
      <c r="B3766" s="281" t="s">
        <v>6134</v>
      </c>
      <c r="C3766" s="282" t="s">
        <v>6575</v>
      </c>
      <c r="D3766" s="281" t="s">
        <v>170</v>
      </c>
      <c r="E3766" s="281" t="s">
        <v>6576</v>
      </c>
      <c r="F3766" s="283" t="s">
        <v>6140</v>
      </c>
      <c r="G3766" s="284" t="s">
        <v>127</v>
      </c>
      <c r="H3766" s="285">
        <v>6.59E-2</v>
      </c>
      <c r="I3766" s="286">
        <v>15.9</v>
      </c>
      <c r="J3766" s="287">
        <f>TRUNC(I3766*H3766,2)</f>
        <v>1.04</v>
      </c>
    </row>
    <row r="3767" spans="1:10" ht="26.4" x14ac:dyDescent="0.25">
      <c r="A3767" s="255" t="s">
        <v>9592</v>
      </c>
      <c r="B3767" s="281" t="s">
        <v>6134</v>
      </c>
      <c r="C3767" s="282" t="s">
        <v>6577</v>
      </c>
      <c r="D3767" s="281" t="s">
        <v>170</v>
      </c>
      <c r="E3767" s="281" t="s">
        <v>6578</v>
      </c>
      <c r="F3767" s="283" t="s">
        <v>6140</v>
      </c>
      <c r="G3767" s="284" t="s">
        <v>127</v>
      </c>
      <c r="H3767" s="285">
        <v>6.59E-2</v>
      </c>
      <c r="I3767" s="286">
        <v>22.06</v>
      </c>
      <c r="J3767" s="287">
        <f>TRUNC(I3767*H3767,2)</f>
        <v>1.45</v>
      </c>
    </row>
    <row r="3768" spans="1:10" ht="13.8" x14ac:dyDescent="0.25">
      <c r="A3768" s="255" t="s">
        <v>9593</v>
      </c>
      <c r="B3768" s="269" t="s">
        <v>5814</v>
      </c>
      <c r="C3768" s="270" t="s">
        <v>6764</v>
      </c>
      <c r="D3768" s="269" t="s">
        <v>170</v>
      </c>
      <c r="E3768" s="269" t="s">
        <v>6765</v>
      </c>
      <c r="F3768" s="271" t="s">
        <v>5822</v>
      </c>
      <c r="G3768" s="272" t="s">
        <v>101</v>
      </c>
      <c r="H3768" s="273">
        <v>1.18E-2</v>
      </c>
      <c r="I3768" s="274">
        <v>51.39</v>
      </c>
      <c r="J3768" s="275">
        <f>TRUNC(I3768*H3768,2)</f>
        <v>0.6</v>
      </c>
    </row>
    <row r="3769" spans="1:10" ht="26.4" x14ac:dyDescent="0.25">
      <c r="A3769" s="255" t="s">
        <v>9594</v>
      </c>
      <c r="B3769" s="269" t="s">
        <v>5814</v>
      </c>
      <c r="C3769" s="270" t="s">
        <v>6768</v>
      </c>
      <c r="D3769" s="269" t="s">
        <v>170</v>
      </c>
      <c r="E3769" s="269" t="s">
        <v>6769</v>
      </c>
      <c r="F3769" s="271" t="s">
        <v>5822</v>
      </c>
      <c r="G3769" s="272" t="s">
        <v>101</v>
      </c>
      <c r="H3769" s="273">
        <v>1.4999999999999999E-2</v>
      </c>
      <c r="I3769" s="274">
        <v>58.23</v>
      </c>
      <c r="J3769" s="275">
        <f>TRUNC(I3769*H3769,2)</f>
        <v>0.87</v>
      </c>
    </row>
    <row r="3770" spans="1:10" ht="26.4" x14ac:dyDescent="0.25">
      <c r="A3770" s="255" t="s">
        <v>9595</v>
      </c>
      <c r="B3770" s="269" t="s">
        <v>5814</v>
      </c>
      <c r="C3770" s="270" t="s">
        <v>9596</v>
      </c>
      <c r="D3770" s="269" t="s">
        <v>170</v>
      </c>
      <c r="E3770" s="269" t="s">
        <v>9597</v>
      </c>
      <c r="F3770" s="271" t="s">
        <v>5822</v>
      </c>
      <c r="G3770" s="272" t="s">
        <v>101</v>
      </c>
      <c r="H3770" s="273">
        <v>1</v>
      </c>
      <c r="I3770" s="274">
        <v>7.07</v>
      </c>
      <c r="J3770" s="275">
        <f>TRUNC(I3770*H3770,2)</f>
        <v>7.07</v>
      </c>
    </row>
    <row r="3771" spans="1:10" ht="13.8" x14ac:dyDescent="0.25">
      <c r="A3771" s="255" t="s">
        <v>9598</v>
      </c>
      <c r="B3771" s="269" t="s">
        <v>5814</v>
      </c>
      <c r="C3771" s="270" t="s">
        <v>6718</v>
      </c>
      <c r="D3771" s="269" t="s">
        <v>170</v>
      </c>
      <c r="E3771" s="269" t="s">
        <v>6719</v>
      </c>
      <c r="F3771" s="271" t="s">
        <v>5822</v>
      </c>
      <c r="G3771" s="272" t="s">
        <v>101</v>
      </c>
      <c r="H3771" s="273">
        <v>1.49E-2</v>
      </c>
      <c r="I3771" s="274">
        <v>1.7</v>
      </c>
      <c r="J3771" s="275">
        <f>TRUNC(I3771*H3771,2)</f>
        <v>0.02</v>
      </c>
    </row>
    <row r="3772" spans="1:10" ht="13.8" x14ac:dyDescent="0.25">
      <c r="A3772" s="255" t="s">
        <v>9599</v>
      </c>
      <c r="B3772" s="276"/>
      <c r="C3772" s="276"/>
      <c r="D3772" s="276"/>
      <c r="E3772" s="276"/>
      <c r="F3772" s="276"/>
      <c r="G3772" s="276"/>
      <c r="H3772" s="277" t="s">
        <v>6038</v>
      </c>
      <c r="I3772" s="278">
        <v>0</v>
      </c>
      <c r="J3772" s="279">
        <f>SUM(J3765:J3771)</f>
        <v>11.05</v>
      </c>
    </row>
    <row r="3773" spans="1:10" ht="13.8" x14ac:dyDescent="0.25">
      <c r="A3773" s="255" t="s">
        <v>9600</v>
      </c>
      <c r="B3773" s="262"/>
      <c r="C3773" s="262"/>
      <c r="D3773" s="262"/>
      <c r="E3773" s="262"/>
      <c r="F3773" s="262"/>
      <c r="G3773" s="262"/>
      <c r="H3773" s="262"/>
      <c r="I3773" s="280"/>
      <c r="J3773" s="262"/>
    </row>
    <row r="3774" spans="1:10" ht="13.8" x14ac:dyDescent="0.25">
      <c r="A3774" s="255" t="s">
        <v>9601</v>
      </c>
      <c r="B3774" s="256" t="s">
        <v>9602</v>
      </c>
      <c r="C3774" s="257" t="s">
        <v>5802</v>
      </c>
      <c r="D3774" s="256" t="s">
        <v>5803</v>
      </c>
      <c r="E3774" s="256" t="s">
        <v>5804</v>
      </c>
      <c r="F3774" s="258" t="s">
        <v>5805</v>
      </c>
      <c r="G3774" s="259" t="s">
        <v>5806</v>
      </c>
      <c r="H3774" s="257" t="s">
        <v>5807</v>
      </c>
      <c r="I3774" s="260" t="s">
        <v>5808</v>
      </c>
      <c r="J3774" s="257" t="s">
        <v>5809</v>
      </c>
    </row>
    <row r="3775" spans="1:10" ht="26.4" x14ac:dyDescent="0.25">
      <c r="A3775" s="255" t="s">
        <v>9603</v>
      </c>
      <c r="B3775" s="262" t="s">
        <v>5810</v>
      </c>
      <c r="C3775" s="263" t="s">
        <v>9604</v>
      </c>
      <c r="D3775" s="262" t="s">
        <v>5812</v>
      </c>
      <c r="E3775" s="262" t="s">
        <v>1785</v>
      </c>
      <c r="F3775" s="264">
        <v>8</v>
      </c>
      <c r="G3775" s="265" t="s">
        <v>6185</v>
      </c>
      <c r="H3775" s="266">
        <v>1</v>
      </c>
      <c r="I3775" s="267"/>
      <c r="J3775" s="268"/>
    </row>
    <row r="3776" spans="1:10" ht="26.4" x14ac:dyDescent="0.25">
      <c r="A3776" s="255" t="s">
        <v>9605</v>
      </c>
      <c r="B3776" s="269" t="s">
        <v>5814</v>
      </c>
      <c r="C3776" s="270" t="s">
        <v>5854</v>
      </c>
      <c r="D3776" s="269" t="s">
        <v>5812</v>
      </c>
      <c r="E3776" s="269" t="s">
        <v>5567</v>
      </c>
      <c r="F3776" s="271" t="s">
        <v>5817</v>
      </c>
      <c r="G3776" s="272" t="s">
        <v>33</v>
      </c>
      <c r="H3776" s="273">
        <v>0.3</v>
      </c>
      <c r="I3776" s="274">
        <v>12.28</v>
      </c>
      <c r="J3776" s="275">
        <f>TRUNC(I3776*H3776,2)</f>
        <v>3.68</v>
      </c>
    </row>
    <row r="3777" spans="1:10" ht="26.4" x14ac:dyDescent="0.25">
      <c r="A3777" s="255" t="s">
        <v>9606</v>
      </c>
      <c r="B3777" s="269" t="s">
        <v>5814</v>
      </c>
      <c r="C3777" s="270" t="s">
        <v>5855</v>
      </c>
      <c r="D3777" s="269" t="s">
        <v>5812</v>
      </c>
      <c r="E3777" s="269" t="s">
        <v>5568</v>
      </c>
      <c r="F3777" s="271" t="s">
        <v>5817</v>
      </c>
      <c r="G3777" s="272" t="s">
        <v>33</v>
      </c>
      <c r="H3777" s="273">
        <v>0.27993333333333364</v>
      </c>
      <c r="I3777" s="274">
        <v>18.62</v>
      </c>
      <c r="J3777" s="275">
        <f>TRUNC(I3777*H3777,2)</f>
        <v>5.21</v>
      </c>
    </row>
    <row r="3778" spans="1:10" ht="26.4" x14ac:dyDescent="0.25">
      <c r="A3778" s="255" t="s">
        <v>9607</v>
      </c>
      <c r="B3778" s="269" t="s">
        <v>5814</v>
      </c>
      <c r="C3778" s="270" t="s">
        <v>9608</v>
      </c>
      <c r="D3778" s="269" t="s">
        <v>5812</v>
      </c>
      <c r="E3778" s="269" t="s">
        <v>9609</v>
      </c>
      <c r="F3778" s="271" t="s">
        <v>5822</v>
      </c>
      <c r="G3778" s="272" t="s">
        <v>5573</v>
      </c>
      <c r="H3778" s="273">
        <v>1</v>
      </c>
      <c r="I3778" s="274">
        <v>8.09</v>
      </c>
      <c r="J3778" s="275">
        <f>TRUNC(I3778*H3778,2)</f>
        <v>8.09</v>
      </c>
    </row>
    <row r="3779" spans="1:10" ht="13.8" x14ac:dyDescent="0.25">
      <c r="A3779" s="255" t="s">
        <v>9610</v>
      </c>
      <c r="B3779" s="276"/>
      <c r="C3779" s="276"/>
      <c r="D3779" s="276"/>
      <c r="E3779" s="276"/>
      <c r="F3779" s="276"/>
      <c r="G3779" s="276"/>
      <c r="H3779" s="277" t="s">
        <v>6038</v>
      </c>
      <c r="I3779" s="278">
        <v>0</v>
      </c>
      <c r="J3779" s="279">
        <f>SUM(J3775:J3778)</f>
        <v>16.98</v>
      </c>
    </row>
    <row r="3780" spans="1:10" ht="13.8" x14ac:dyDescent="0.25">
      <c r="A3780" s="255" t="s">
        <v>9611</v>
      </c>
      <c r="B3780" s="262"/>
      <c r="C3780" s="262"/>
      <c r="D3780" s="262"/>
      <c r="E3780" s="262"/>
      <c r="F3780" s="262"/>
      <c r="G3780" s="262"/>
      <c r="H3780" s="262"/>
      <c r="I3780" s="280"/>
      <c r="J3780" s="262"/>
    </row>
    <row r="3781" spans="1:10" ht="13.8" x14ac:dyDescent="0.25">
      <c r="A3781" s="255" t="s">
        <v>9612</v>
      </c>
      <c r="B3781" s="256" t="s">
        <v>9613</v>
      </c>
      <c r="C3781" s="257" t="s">
        <v>5802</v>
      </c>
      <c r="D3781" s="256" t="s">
        <v>5803</v>
      </c>
      <c r="E3781" s="256" t="s">
        <v>5804</v>
      </c>
      <c r="F3781" s="258" t="s">
        <v>5805</v>
      </c>
      <c r="G3781" s="259" t="s">
        <v>5806</v>
      </c>
      <c r="H3781" s="257" t="s">
        <v>5807</v>
      </c>
      <c r="I3781" s="260" t="s">
        <v>5808</v>
      </c>
      <c r="J3781" s="257" t="s">
        <v>5809</v>
      </c>
    </row>
    <row r="3782" spans="1:10" ht="26.4" x14ac:dyDescent="0.25">
      <c r="A3782" s="255" t="s">
        <v>9614</v>
      </c>
      <c r="B3782" s="262" t="s">
        <v>5810</v>
      </c>
      <c r="C3782" s="263" t="s">
        <v>9615</v>
      </c>
      <c r="D3782" s="262" t="s">
        <v>5812</v>
      </c>
      <c r="E3782" s="262" t="s">
        <v>1787</v>
      </c>
      <c r="F3782" s="264">
        <v>8</v>
      </c>
      <c r="G3782" s="265" t="s">
        <v>6185</v>
      </c>
      <c r="H3782" s="266">
        <v>1</v>
      </c>
      <c r="I3782" s="267"/>
      <c r="J3782" s="268"/>
    </row>
    <row r="3783" spans="1:10" ht="26.4" x14ac:dyDescent="0.25">
      <c r="A3783" s="255" t="s">
        <v>9616</v>
      </c>
      <c r="B3783" s="269" t="s">
        <v>5814</v>
      </c>
      <c r="C3783" s="270" t="s">
        <v>5854</v>
      </c>
      <c r="D3783" s="269" t="s">
        <v>5812</v>
      </c>
      <c r="E3783" s="269" t="s">
        <v>5567</v>
      </c>
      <c r="F3783" s="271" t="s">
        <v>5817</v>
      </c>
      <c r="G3783" s="272" t="s">
        <v>33</v>
      </c>
      <c r="H3783" s="273">
        <v>0.2</v>
      </c>
      <c r="I3783" s="274">
        <v>12.28</v>
      </c>
      <c r="J3783" s="275">
        <f>TRUNC(I3783*H3783,2)</f>
        <v>2.4500000000000002</v>
      </c>
    </row>
    <row r="3784" spans="1:10" ht="26.4" x14ac:dyDescent="0.25">
      <c r="A3784" s="255" t="s">
        <v>9617</v>
      </c>
      <c r="B3784" s="269" t="s">
        <v>5814</v>
      </c>
      <c r="C3784" s="270" t="s">
        <v>5855</v>
      </c>
      <c r="D3784" s="269" t="s">
        <v>5812</v>
      </c>
      <c r="E3784" s="269" t="s">
        <v>5568</v>
      </c>
      <c r="F3784" s="271" t="s">
        <v>5817</v>
      </c>
      <c r="G3784" s="272" t="s">
        <v>33</v>
      </c>
      <c r="H3784" s="273">
        <v>0.18639473684210497</v>
      </c>
      <c r="I3784" s="274">
        <v>18.62</v>
      </c>
      <c r="J3784" s="275">
        <f>TRUNC(I3784*H3784,2)</f>
        <v>3.47</v>
      </c>
    </row>
    <row r="3785" spans="1:10" ht="26.4" x14ac:dyDescent="0.25">
      <c r="A3785" s="255" t="s">
        <v>9618</v>
      </c>
      <c r="B3785" s="269" t="s">
        <v>5814</v>
      </c>
      <c r="C3785" s="270" t="s">
        <v>9619</v>
      </c>
      <c r="D3785" s="269" t="s">
        <v>5812</v>
      </c>
      <c r="E3785" s="269" t="s">
        <v>1787</v>
      </c>
      <c r="F3785" s="271" t="s">
        <v>5822</v>
      </c>
      <c r="G3785" s="272" t="s">
        <v>5573</v>
      </c>
      <c r="H3785" s="273">
        <v>1</v>
      </c>
      <c r="I3785" s="274">
        <v>3.54</v>
      </c>
      <c r="J3785" s="275">
        <f>TRUNC(I3785*H3785,2)</f>
        <v>3.54</v>
      </c>
    </row>
    <row r="3786" spans="1:10" ht="13.8" x14ac:dyDescent="0.25">
      <c r="A3786" s="255" t="s">
        <v>9620</v>
      </c>
      <c r="B3786" s="276"/>
      <c r="C3786" s="276"/>
      <c r="D3786" s="276"/>
      <c r="E3786" s="276"/>
      <c r="F3786" s="276"/>
      <c r="G3786" s="276"/>
      <c r="H3786" s="277" t="s">
        <v>6038</v>
      </c>
      <c r="I3786" s="278">
        <v>0</v>
      </c>
      <c r="J3786" s="279">
        <f>SUM(J3782:J3785)</f>
        <v>9.4600000000000009</v>
      </c>
    </row>
    <row r="3787" spans="1:10" ht="13.8" x14ac:dyDescent="0.25">
      <c r="A3787" s="255" t="s">
        <v>9621</v>
      </c>
      <c r="B3787" s="262"/>
      <c r="C3787" s="262"/>
      <c r="D3787" s="262"/>
      <c r="E3787" s="262"/>
      <c r="F3787" s="262"/>
      <c r="G3787" s="262"/>
      <c r="H3787" s="262"/>
      <c r="I3787" s="280"/>
      <c r="J3787" s="262"/>
    </row>
    <row r="3788" spans="1:10" ht="13.8" x14ac:dyDescent="0.25">
      <c r="A3788" s="255" t="s">
        <v>9622</v>
      </c>
      <c r="B3788" s="256" t="s">
        <v>9623</v>
      </c>
      <c r="C3788" s="257" t="s">
        <v>5802</v>
      </c>
      <c r="D3788" s="256" t="s">
        <v>5803</v>
      </c>
      <c r="E3788" s="256" t="s">
        <v>5804</v>
      </c>
      <c r="F3788" s="258" t="s">
        <v>5805</v>
      </c>
      <c r="G3788" s="259" t="s">
        <v>5806</v>
      </c>
      <c r="H3788" s="257" t="s">
        <v>5807</v>
      </c>
      <c r="I3788" s="260" t="s">
        <v>5808</v>
      </c>
      <c r="J3788" s="257" t="s">
        <v>5809</v>
      </c>
    </row>
    <row r="3789" spans="1:10" ht="26.4" x14ac:dyDescent="0.25">
      <c r="A3789" s="255" t="s">
        <v>9624</v>
      </c>
      <c r="B3789" s="262" t="s">
        <v>5810</v>
      </c>
      <c r="C3789" s="263" t="s">
        <v>9625</v>
      </c>
      <c r="D3789" s="262" t="s">
        <v>5812</v>
      </c>
      <c r="E3789" s="262" t="s">
        <v>1795</v>
      </c>
      <c r="F3789" s="264">
        <v>8</v>
      </c>
      <c r="G3789" s="265" t="s">
        <v>6185</v>
      </c>
      <c r="H3789" s="266">
        <v>1</v>
      </c>
      <c r="I3789" s="267"/>
      <c r="J3789" s="268"/>
    </row>
    <row r="3790" spans="1:10" ht="26.4" x14ac:dyDescent="0.25">
      <c r="A3790" s="255" t="s">
        <v>9626</v>
      </c>
      <c r="B3790" s="269" t="s">
        <v>5814</v>
      </c>
      <c r="C3790" s="270" t="s">
        <v>5854</v>
      </c>
      <c r="D3790" s="269" t="s">
        <v>5812</v>
      </c>
      <c r="E3790" s="269" t="s">
        <v>5567</v>
      </c>
      <c r="F3790" s="271" t="s">
        <v>5817</v>
      </c>
      <c r="G3790" s="272" t="s">
        <v>33</v>
      </c>
      <c r="H3790" s="273">
        <v>0.08</v>
      </c>
      <c r="I3790" s="274">
        <v>12.28</v>
      </c>
      <c r="J3790" s="275">
        <f>TRUNC(I3790*H3790,2)</f>
        <v>0.98</v>
      </c>
    </row>
    <row r="3791" spans="1:10" ht="26.4" x14ac:dyDescent="0.25">
      <c r="A3791" s="255" t="s">
        <v>9627</v>
      </c>
      <c r="B3791" s="269" t="s">
        <v>5814</v>
      </c>
      <c r="C3791" s="270" t="s">
        <v>5855</v>
      </c>
      <c r="D3791" s="269" t="s">
        <v>5812</v>
      </c>
      <c r="E3791" s="269" t="s">
        <v>5568</v>
      </c>
      <c r="F3791" s="271" t="s">
        <v>5817</v>
      </c>
      <c r="G3791" s="272" t="s">
        <v>33</v>
      </c>
      <c r="H3791" s="273">
        <v>7.493333333333331E-2</v>
      </c>
      <c r="I3791" s="274">
        <v>18.62</v>
      </c>
      <c r="J3791" s="275">
        <f>TRUNC(I3791*H3791,2)</f>
        <v>1.39</v>
      </c>
    </row>
    <row r="3792" spans="1:10" ht="26.4" x14ac:dyDescent="0.25">
      <c r="A3792" s="255" t="s">
        <v>9628</v>
      </c>
      <c r="B3792" s="269" t="s">
        <v>5814</v>
      </c>
      <c r="C3792" s="270" t="s">
        <v>5981</v>
      </c>
      <c r="D3792" s="269" t="s">
        <v>5812</v>
      </c>
      <c r="E3792" s="269" t="s">
        <v>5982</v>
      </c>
      <c r="F3792" s="271" t="s">
        <v>5822</v>
      </c>
      <c r="G3792" s="272" t="s">
        <v>5573</v>
      </c>
      <c r="H3792" s="273">
        <v>1</v>
      </c>
      <c r="I3792" s="274">
        <v>7.87</v>
      </c>
      <c r="J3792" s="275">
        <f>TRUNC(I3792*H3792,2)</f>
        <v>7.87</v>
      </c>
    </row>
    <row r="3793" spans="1:10" ht="13.8" x14ac:dyDescent="0.25">
      <c r="A3793" s="255" t="s">
        <v>9629</v>
      </c>
      <c r="B3793" s="276"/>
      <c r="C3793" s="276"/>
      <c r="D3793" s="276"/>
      <c r="E3793" s="276"/>
      <c r="F3793" s="276"/>
      <c r="G3793" s="276"/>
      <c r="H3793" s="277" t="s">
        <v>6038</v>
      </c>
      <c r="I3793" s="278">
        <v>0</v>
      </c>
      <c r="J3793" s="279">
        <f>SUM(J3789:J3792)</f>
        <v>10.24</v>
      </c>
    </row>
    <row r="3794" spans="1:10" ht="13.8" x14ac:dyDescent="0.25">
      <c r="A3794" s="255" t="s">
        <v>9630</v>
      </c>
      <c r="B3794" s="262"/>
      <c r="C3794" s="262"/>
      <c r="D3794" s="262"/>
      <c r="E3794" s="262"/>
      <c r="F3794" s="262"/>
      <c r="G3794" s="262"/>
      <c r="H3794" s="262"/>
      <c r="I3794" s="280"/>
      <c r="J3794" s="262"/>
    </row>
    <row r="3795" spans="1:10" ht="13.8" x14ac:dyDescent="0.25">
      <c r="A3795" s="255" t="s">
        <v>9631</v>
      </c>
      <c r="B3795" s="256" t="s">
        <v>9632</v>
      </c>
      <c r="C3795" s="257" t="s">
        <v>5802</v>
      </c>
      <c r="D3795" s="256" t="s">
        <v>5803</v>
      </c>
      <c r="E3795" s="256" t="s">
        <v>5804</v>
      </c>
      <c r="F3795" s="258" t="s">
        <v>5805</v>
      </c>
      <c r="G3795" s="259" t="s">
        <v>5806</v>
      </c>
      <c r="H3795" s="257" t="s">
        <v>5807</v>
      </c>
      <c r="I3795" s="260" t="s">
        <v>5808</v>
      </c>
      <c r="J3795" s="257" t="s">
        <v>5809</v>
      </c>
    </row>
    <row r="3796" spans="1:10" ht="26.4" x14ac:dyDescent="0.25">
      <c r="A3796" s="255" t="s">
        <v>9633</v>
      </c>
      <c r="B3796" s="262" t="s">
        <v>5810</v>
      </c>
      <c r="C3796" s="263" t="s">
        <v>9634</v>
      </c>
      <c r="D3796" s="262" t="s">
        <v>5812</v>
      </c>
      <c r="E3796" s="262" t="s">
        <v>1797</v>
      </c>
      <c r="F3796" s="264">
        <v>8</v>
      </c>
      <c r="G3796" s="265" t="s">
        <v>123</v>
      </c>
      <c r="H3796" s="266">
        <v>1</v>
      </c>
      <c r="I3796" s="267"/>
      <c r="J3796" s="268"/>
    </row>
    <row r="3797" spans="1:10" ht="26.4" x14ac:dyDescent="0.25">
      <c r="A3797" s="255" t="s">
        <v>9635</v>
      </c>
      <c r="B3797" s="269" t="s">
        <v>5814</v>
      </c>
      <c r="C3797" s="270" t="s">
        <v>5854</v>
      </c>
      <c r="D3797" s="269" t="s">
        <v>5812</v>
      </c>
      <c r="E3797" s="269" t="s">
        <v>5567</v>
      </c>
      <c r="F3797" s="271" t="s">
        <v>5817</v>
      </c>
      <c r="G3797" s="272" t="s">
        <v>33</v>
      </c>
      <c r="H3797" s="273">
        <v>0.52</v>
      </c>
      <c r="I3797" s="274">
        <v>12.28</v>
      </c>
      <c r="J3797" s="275">
        <f>TRUNC(I3797*H3797,2)</f>
        <v>6.38</v>
      </c>
    </row>
    <row r="3798" spans="1:10" ht="26.4" x14ac:dyDescent="0.25">
      <c r="A3798" s="255" t="s">
        <v>9636</v>
      </c>
      <c r="B3798" s="269" t="s">
        <v>5814</v>
      </c>
      <c r="C3798" s="270" t="s">
        <v>5855</v>
      </c>
      <c r="D3798" s="269" t="s">
        <v>5812</v>
      </c>
      <c r="E3798" s="269" t="s">
        <v>5568</v>
      </c>
      <c r="F3798" s="271" t="s">
        <v>5817</v>
      </c>
      <c r="G3798" s="272" t="s">
        <v>33</v>
      </c>
      <c r="H3798" s="273">
        <v>0.48615921568627318</v>
      </c>
      <c r="I3798" s="274">
        <v>18.62</v>
      </c>
      <c r="J3798" s="275">
        <f>TRUNC(I3798*H3798,2)</f>
        <v>9.0500000000000007</v>
      </c>
    </row>
    <row r="3799" spans="1:10" ht="26.4" x14ac:dyDescent="0.25">
      <c r="A3799" s="255" t="s">
        <v>9637</v>
      </c>
      <c r="B3799" s="269" t="s">
        <v>5814</v>
      </c>
      <c r="C3799" s="270" t="s">
        <v>6035</v>
      </c>
      <c r="D3799" s="269" t="s">
        <v>5812</v>
      </c>
      <c r="E3799" s="269" t="s">
        <v>1178</v>
      </c>
      <c r="F3799" s="271" t="s">
        <v>5822</v>
      </c>
      <c r="G3799" s="272" t="s">
        <v>5587</v>
      </c>
      <c r="H3799" s="273">
        <v>1.01</v>
      </c>
      <c r="I3799" s="274">
        <v>12.8</v>
      </c>
      <c r="J3799" s="275">
        <f>TRUNC(I3799*H3799,2)</f>
        <v>12.92</v>
      </c>
    </row>
    <row r="3800" spans="1:10" ht="13.8" x14ac:dyDescent="0.25">
      <c r="A3800" s="255" t="s">
        <v>9638</v>
      </c>
      <c r="B3800" s="276"/>
      <c r="C3800" s="276"/>
      <c r="D3800" s="276"/>
      <c r="E3800" s="276"/>
      <c r="F3800" s="276"/>
      <c r="G3800" s="276"/>
      <c r="H3800" s="277" t="s">
        <v>6038</v>
      </c>
      <c r="I3800" s="278">
        <v>0</v>
      </c>
      <c r="J3800" s="279">
        <f>SUM(J3796:J3799)</f>
        <v>28.35</v>
      </c>
    </row>
    <row r="3801" spans="1:10" ht="13.8" x14ac:dyDescent="0.25">
      <c r="A3801" s="255" t="s">
        <v>9639</v>
      </c>
      <c r="B3801" s="262"/>
      <c r="C3801" s="262"/>
      <c r="D3801" s="262"/>
      <c r="E3801" s="262"/>
      <c r="F3801" s="262"/>
      <c r="G3801" s="262"/>
      <c r="H3801" s="262"/>
      <c r="I3801" s="280"/>
      <c r="J3801" s="262"/>
    </row>
    <row r="3802" spans="1:10" ht="13.8" x14ac:dyDescent="0.25">
      <c r="A3802" s="255" t="s">
        <v>9640</v>
      </c>
      <c r="B3802" s="256" t="s">
        <v>9641</v>
      </c>
      <c r="C3802" s="257" t="s">
        <v>5802</v>
      </c>
      <c r="D3802" s="256" t="s">
        <v>5803</v>
      </c>
      <c r="E3802" s="256" t="s">
        <v>5804</v>
      </c>
      <c r="F3802" s="258" t="s">
        <v>5805</v>
      </c>
      <c r="G3802" s="259" t="s">
        <v>5806</v>
      </c>
      <c r="H3802" s="257" t="s">
        <v>5807</v>
      </c>
      <c r="I3802" s="260" t="s">
        <v>5808</v>
      </c>
      <c r="J3802" s="257" t="s">
        <v>5809</v>
      </c>
    </row>
    <row r="3803" spans="1:10" ht="26.4" x14ac:dyDescent="0.25">
      <c r="A3803" s="255" t="s">
        <v>9642</v>
      </c>
      <c r="B3803" s="262" t="s">
        <v>5810</v>
      </c>
      <c r="C3803" s="263" t="s">
        <v>9643</v>
      </c>
      <c r="D3803" s="262" t="s">
        <v>5812</v>
      </c>
      <c r="E3803" s="262" t="s">
        <v>1799</v>
      </c>
      <c r="F3803" s="264">
        <v>8</v>
      </c>
      <c r="G3803" s="265" t="s">
        <v>6185</v>
      </c>
      <c r="H3803" s="266">
        <v>1</v>
      </c>
      <c r="I3803" s="267"/>
      <c r="J3803" s="268"/>
    </row>
    <row r="3804" spans="1:10" ht="26.4" x14ac:dyDescent="0.25">
      <c r="A3804" s="255" t="s">
        <v>9644</v>
      </c>
      <c r="B3804" s="269" t="s">
        <v>5814</v>
      </c>
      <c r="C3804" s="270" t="s">
        <v>5854</v>
      </c>
      <c r="D3804" s="269" t="s">
        <v>5812</v>
      </c>
      <c r="E3804" s="269" t="s">
        <v>5567</v>
      </c>
      <c r="F3804" s="271" t="s">
        <v>5817</v>
      </c>
      <c r="G3804" s="272" t="s">
        <v>33</v>
      </c>
      <c r="H3804" s="273">
        <v>0.22</v>
      </c>
      <c r="I3804" s="274">
        <v>12.28</v>
      </c>
      <c r="J3804" s="275">
        <f>TRUNC(I3804*H3804,2)</f>
        <v>2.7</v>
      </c>
    </row>
    <row r="3805" spans="1:10" ht="26.4" x14ac:dyDescent="0.25">
      <c r="A3805" s="255" t="s">
        <v>9645</v>
      </c>
      <c r="B3805" s="269" t="s">
        <v>5814</v>
      </c>
      <c r="C3805" s="270" t="s">
        <v>5855</v>
      </c>
      <c r="D3805" s="269" t="s">
        <v>5812</v>
      </c>
      <c r="E3805" s="269" t="s">
        <v>5568</v>
      </c>
      <c r="F3805" s="271" t="s">
        <v>5817</v>
      </c>
      <c r="G3805" s="272" t="s">
        <v>33</v>
      </c>
      <c r="H3805" s="273">
        <v>0.20567708333333354</v>
      </c>
      <c r="I3805" s="274">
        <v>18.62</v>
      </c>
      <c r="J3805" s="275">
        <f>TRUNC(I3805*H3805,2)</f>
        <v>3.82</v>
      </c>
    </row>
    <row r="3806" spans="1:10" ht="26.4" x14ac:dyDescent="0.25">
      <c r="A3806" s="255" t="s">
        <v>9646</v>
      </c>
      <c r="B3806" s="269" t="s">
        <v>5814</v>
      </c>
      <c r="C3806" s="270" t="s">
        <v>9647</v>
      </c>
      <c r="D3806" s="269" t="s">
        <v>5812</v>
      </c>
      <c r="E3806" s="269" t="s">
        <v>9648</v>
      </c>
      <c r="F3806" s="271" t="s">
        <v>5822</v>
      </c>
      <c r="G3806" s="272" t="s">
        <v>5573</v>
      </c>
      <c r="H3806" s="273">
        <v>1</v>
      </c>
      <c r="I3806" s="274">
        <v>8.15</v>
      </c>
      <c r="J3806" s="275">
        <f>TRUNC(I3806*H3806,2)</f>
        <v>8.15</v>
      </c>
    </row>
    <row r="3807" spans="1:10" ht="13.8" x14ac:dyDescent="0.25">
      <c r="A3807" s="255" t="s">
        <v>9649</v>
      </c>
      <c r="B3807" s="276"/>
      <c r="C3807" s="276"/>
      <c r="D3807" s="276"/>
      <c r="E3807" s="276"/>
      <c r="F3807" s="276"/>
      <c r="G3807" s="276"/>
      <c r="H3807" s="277" t="s">
        <v>6038</v>
      </c>
      <c r="I3807" s="278">
        <v>0</v>
      </c>
      <c r="J3807" s="279">
        <f>SUM(J3803:J3806)</f>
        <v>14.67</v>
      </c>
    </row>
    <row r="3808" spans="1:10" ht="13.8" x14ac:dyDescent="0.25">
      <c r="A3808" s="255" t="s">
        <v>9650</v>
      </c>
      <c r="B3808" s="262"/>
      <c r="C3808" s="262"/>
      <c r="D3808" s="262"/>
      <c r="E3808" s="262"/>
      <c r="F3808" s="262"/>
      <c r="G3808" s="262"/>
      <c r="H3808" s="262"/>
      <c r="I3808" s="280"/>
      <c r="J3808" s="262"/>
    </row>
    <row r="3809" spans="1:10" ht="13.8" x14ac:dyDescent="0.25">
      <c r="A3809" s="255" t="s">
        <v>9651</v>
      </c>
      <c r="B3809" s="256" t="s">
        <v>9652</v>
      </c>
      <c r="C3809" s="257" t="s">
        <v>5802</v>
      </c>
      <c r="D3809" s="256" t="s">
        <v>5803</v>
      </c>
      <c r="E3809" s="256" t="s">
        <v>5804</v>
      </c>
      <c r="F3809" s="258" t="s">
        <v>5805</v>
      </c>
      <c r="G3809" s="259" t="s">
        <v>5806</v>
      </c>
      <c r="H3809" s="257" t="s">
        <v>5807</v>
      </c>
      <c r="I3809" s="260" t="s">
        <v>5808</v>
      </c>
      <c r="J3809" s="257" t="s">
        <v>5809</v>
      </c>
    </row>
    <row r="3810" spans="1:10" ht="26.4" x14ac:dyDescent="0.25">
      <c r="A3810" s="255" t="s">
        <v>9653</v>
      </c>
      <c r="B3810" s="262" t="s">
        <v>5810</v>
      </c>
      <c r="C3810" s="263" t="s">
        <v>9654</v>
      </c>
      <c r="D3810" s="262" t="s">
        <v>5812</v>
      </c>
      <c r="E3810" s="262" t="s">
        <v>1801</v>
      </c>
      <c r="F3810" s="264">
        <v>8</v>
      </c>
      <c r="G3810" s="265" t="s">
        <v>6185</v>
      </c>
      <c r="H3810" s="266">
        <v>1</v>
      </c>
      <c r="I3810" s="267"/>
      <c r="J3810" s="268"/>
    </row>
    <row r="3811" spans="1:10" ht="26.4" x14ac:dyDescent="0.25">
      <c r="A3811" s="255" t="s">
        <v>9655</v>
      </c>
      <c r="B3811" s="269" t="s">
        <v>5814</v>
      </c>
      <c r="C3811" s="270" t="s">
        <v>5854</v>
      </c>
      <c r="D3811" s="269" t="s">
        <v>5812</v>
      </c>
      <c r="E3811" s="269" t="s">
        <v>5567</v>
      </c>
      <c r="F3811" s="271" t="s">
        <v>5817</v>
      </c>
      <c r="G3811" s="272" t="s">
        <v>33</v>
      </c>
      <c r="H3811" s="273">
        <v>0.08</v>
      </c>
      <c r="I3811" s="274">
        <v>12.28</v>
      </c>
      <c r="J3811" s="275">
        <f>TRUNC(I3811*H3811,2)</f>
        <v>0.98</v>
      </c>
    </row>
    <row r="3812" spans="1:10" ht="26.4" x14ac:dyDescent="0.25">
      <c r="A3812" s="255" t="s">
        <v>9656</v>
      </c>
      <c r="B3812" s="269" t="s">
        <v>5814</v>
      </c>
      <c r="C3812" s="270" t="s">
        <v>5855</v>
      </c>
      <c r="D3812" s="269" t="s">
        <v>5812</v>
      </c>
      <c r="E3812" s="269" t="s">
        <v>5568</v>
      </c>
      <c r="F3812" s="271" t="s">
        <v>5817</v>
      </c>
      <c r="G3812" s="272" t="s">
        <v>33</v>
      </c>
      <c r="H3812" s="273">
        <v>7.4933333333333241E-2</v>
      </c>
      <c r="I3812" s="274">
        <v>18.62</v>
      </c>
      <c r="J3812" s="275">
        <f>TRUNC(I3812*H3812,2)</f>
        <v>1.39</v>
      </c>
    </row>
    <row r="3813" spans="1:10" ht="26.4" x14ac:dyDescent="0.25">
      <c r="A3813" s="255" t="s">
        <v>9657</v>
      </c>
      <c r="B3813" s="269" t="s">
        <v>5814</v>
      </c>
      <c r="C3813" s="270" t="s">
        <v>9658</v>
      </c>
      <c r="D3813" s="269" t="s">
        <v>5812</v>
      </c>
      <c r="E3813" s="269" t="s">
        <v>9659</v>
      </c>
      <c r="F3813" s="271" t="s">
        <v>5822</v>
      </c>
      <c r="G3813" s="272" t="s">
        <v>5573</v>
      </c>
      <c r="H3813" s="273">
        <v>1</v>
      </c>
      <c r="I3813" s="274">
        <v>3.31</v>
      </c>
      <c r="J3813" s="275">
        <f>TRUNC(I3813*H3813,2)</f>
        <v>3.31</v>
      </c>
    </row>
    <row r="3814" spans="1:10" ht="13.8" x14ac:dyDescent="0.25">
      <c r="A3814" s="255" t="s">
        <v>9660</v>
      </c>
      <c r="B3814" s="276"/>
      <c r="C3814" s="276"/>
      <c r="D3814" s="276"/>
      <c r="E3814" s="276"/>
      <c r="F3814" s="276"/>
      <c r="G3814" s="276"/>
      <c r="H3814" s="277" t="s">
        <v>6038</v>
      </c>
      <c r="I3814" s="278">
        <v>0</v>
      </c>
      <c r="J3814" s="279">
        <f>SUM(J3810:J3813)</f>
        <v>5.68</v>
      </c>
    </row>
    <row r="3815" spans="1:10" ht="13.8" x14ac:dyDescent="0.25">
      <c r="A3815" s="255" t="s">
        <v>9661</v>
      </c>
      <c r="B3815" s="262"/>
      <c r="C3815" s="262"/>
      <c r="D3815" s="262"/>
      <c r="E3815" s="262"/>
      <c r="F3815" s="262"/>
      <c r="G3815" s="262"/>
      <c r="H3815" s="262"/>
      <c r="I3815" s="280"/>
      <c r="J3815" s="262"/>
    </row>
    <row r="3816" spans="1:10" ht="13.8" x14ac:dyDescent="0.25">
      <c r="A3816" s="255" t="s">
        <v>9662</v>
      </c>
      <c r="B3816" s="256" t="s">
        <v>9663</v>
      </c>
      <c r="C3816" s="257" t="s">
        <v>5802</v>
      </c>
      <c r="D3816" s="256" t="s">
        <v>5803</v>
      </c>
      <c r="E3816" s="256" t="s">
        <v>5804</v>
      </c>
      <c r="F3816" s="258" t="s">
        <v>5805</v>
      </c>
      <c r="G3816" s="259" t="s">
        <v>5806</v>
      </c>
      <c r="H3816" s="257" t="s">
        <v>5807</v>
      </c>
      <c r="I3816" s="260" t="s">
        <v>5808</v>
      </c>
      <c r="J3816" s="257" t="s">
        <v>5809</v>
      </c>
    </row>
    <row r="3817" spans="1:10" ht="52.8" x14ac:dyDescent="0.25">
      <c r="A3817" s="255" t="s">
        <v>9664</v>
      </c>
      <c r="B3817" s="262" t="s">
        <v>5810</v>
      </c>
      <c r="C3817" s="263" t="s">
        <v>9665</v>
      </c>
      <c r="D3817" s="262" t="s">
        <v>170</v>
      </c>
      <c r="E3817" s="262" t="s">
        <v>9666</v>
      </c>
      <c r="F3817" s="264" t="s">
        <v>6574</v>
      </c>
      <c r="G3817" s="265" t="s">
        <v>101</v>
      </c>
      <c r="H3817" s="266">
        <v>1</v>
      </c>
      <c r="I3817" s="267"/>
      <c r="J3817" s="268"/>
    </row>
    <row r="3818" spans="1:10" ht="26.4" x14ac:dyDescent="0.25">
      <c r="A3818" s="255" t="s">
        <v>9667</v>
      </c>
      <c r="B3818" s="281" t="s">
        <v>6134</v>
      </c>
      <c r="C3818" s="282" t="s">
        <v>6575</v>
      </c>
      <c r="D3818" s="281" t="s">
        <v>170</v>
      </c>
      <c r="E3818" s="281" t="s">
        <v>6576</v>
      </c>
      <c r="F3818" s="283" t="s">
        <v>6140</v>
      </c>
      <c r="G3818" s="284" t="s">
        <v>127</v>
      </c>
      <c r="H3818" s="285">
        <v>3.4299999999999997E-2</v>
      </c>
      <c r="I3818" s="286">
        <v>15.9</v>
      </c>
      <c r="J3818" s="287">
        <f>TRUNC(I3818*H3818,2)</f>
        <v>0.54</v>
      </c>
    </row>
    <row r="3819" spans="1:10" ht="26.4" x14ac:dyDescent="0.25">
      <c r="A3819" s="255" t="s">
        <v>9668</v>
      </c>
      <c r="B3819" s="281" t="s">
        <v>6134</v>
      </c>
      <c r="C3819" s="282" t="s">
        <v>6577</v>
      </c>
      <c r="D3819" s="281" t="s">
        <v>170</v>
      </c>
      <c r="E3819" s="281" t="s">
        <v>6578</v>
      </c>
      <c r="F3819" s="283" t="s">
        <v>6140</v>
      </c>
      <c r="G3819" s="284" t="s">
        <v>127</v>
      </c>
      <c r="H3819" s="285">
        <v>3.4299999999999997E-2</v>
      </c>
      <c r="I3819" s="286">
        <v>22.06</v>
      </c>
      <c r="J3819" s="287">
        <f>TRUNC(I3819*H3819,2)</f>
        <v>0.75</v>
      </c>
    </row>
    <row r="3820" spans="1:10" ht="13.8" x14ac:dyDescent="0.25">
      <c r="A3820" s="255" t="s">
        <v>9669</v>
      </c>
      <c r="B3820" s="269" t="s">
        <v>5814</v>
      </c>
      <c r="C3820" s="270" t="s">
        <v>9670</v>
      </c>
      <c r="D3820" s="269" t="s">
        <v>170</v>
      </c>
      <c r="E3820" s="269" t="s">
        <v>9671</v>
      </c>
      <c r="F3820" s="271" t="s">
        <v>5822</v>
      </c>
      <c r="G3820" s="272" t="s">
        <v>101</v>
      </c>
      <c r="H3820" s="273">
        <v>2</v>
      </c>
      <c r="I3820" s="274">
        <v>1.51</v>
      </c>
      <c r="J3820" s="275">
        <f>TRUNC(I3820*H3820,2)</f>
        <v>3.02</v>
      </c>
    </row>
    <row r="3821" spans="1:10" ht="26.4" x14ac:dyDescent="0.25">
      <c r="A3821" s="255" t="s">
        <v>9672</v>
      </c>
      <c r="B3821" s="269" t="s">
        <v>5814</v>
      </c>
      <c r="C3821" s="270" t="s">
        <v>9673</v>
      </c>
      <c r="D3821" s="269" t="s">
        <v>170</v>
      </c>
      <c r="E3821" s="269" t="s">
        <v>9674</v>
      </c>
      <c r="F3821" s="271" t="s">
        <v>5822</v>
      </c>
      <c r="G3821" s="272" t="s">
        <v>101</v>
      </c>
      <c r="H3821" s="273">
        <v>1</v>
      </c>
      <c r="I3821" s="274">
        <v>3.39</v>
      </c>
      <c r="J3821" s="275">
        <f>TRUNC(I3821*H3821,2)</f>
        <v>3.39</v>
      </c>
    </row>
    <row r="3822" spans="1:10" ht="39.6" x14ac:dyDescent="0.25">
      <c r="A3822" s="255" t="s">
        <v>9675</v>
      </c>
      <c r="B3822" s="269" t="s">
        <v>5814</v>
      </c>
      <c r="C3822" s="270" t="s">
        <v>9676</v>
      </c>
      <c r="D3822" s="269" t="s">
        <v>170</v>
      </c>
      <c r="E3822" s="269" t="s">
        <v>9677</v>
      </c>
      <c r="F3822" s="271" t="s">
        <v>5822</v>
      </c>
      <c r="G3822" s="272" t="s">
        <v>101</v>
      </c>
      <c r="H3822" s="273">
        <v>0.05</v>
      </c>
      <c r="I3822" s="274">
        <v>21.2</v>
      </c>
      <c r="J3822" s="275">
        <f>TRUNC(I3822*H3822,2)</f>
        <v>1.06</v>
      </c>
    </row>
    <row r="3823" spans="1:10" ht="13.8" x14ac:dyDescent="0.25">
      <c r="A3823" s="255" t="s">
        <v>9678</v>
      </c>
      <c r="B3823" s="276"/>
      <c r="C3823" s="276"/>
      <c r="D3823" s="276"/>
      <c r="E3823" s="276"/>
      <c r="F3823" s="276"/>
      <c r="G3823" s="276"/>
      <c r="H3823" s="277" t="s">
        <v>6038</v>
      </c>
      <c r="I3823" s="278">
        <v>0</v>
      </c>
      <c r="J3823" s="279">
        <f>SUM(J3817:J3822)</f>
        <v>8.7600000000000016</v>
      </c>
    </row>
    <row r="3824" spans="1:10" ht="13.8" x14ac:dyDescent="0.25">
      <c r="A3824" s="255" t="s">
        <v>9679</v>
      </c>
      <c r="B3824" s="262"/>
      <c r="C3824" s="262"/>
      <c r="D3824" s="262"/>
      <c r="E3824" s="262"/>
      <c r="F3824" s="262"/>
      <c r="G3824" s="262"/>
      <c r="H3824" s="262"/>
      <c r="I3824" s="280"/>
      <c r="J3824" s="262"/>
    </row>
    <row r="3825" spans="1:10" ht="13.8" x14ac:dyDescent="0.25">
      <c r="A3825" s="255" t="s">
        <v>9680</v>
      </c>
      <c r="B3825" s="256" t="s">
        <v>9681</v>
      </c>
      <c r="C3825" s="257" t="s">
        <v>5802</v>
      </c>
      <c r="D3825" s="256" t="s">
        <v>5803</v>
      </c>
      <c r="E3825" s="256" t="s">
        <v>5804</v>
      </c>
      <c r="F3825" s="258" t="s">
        <v>5805</v>
      </c>
      <c r="G3825" s="259" t="s">
        <v>5806</v>
      </c>
      <c r="H3825" s="257" t="s">
        <v>5807</v>
      </c>
      <c r="I3825" s="260" t="s">
        <v>5808</v>
      </c>
      <c r="J3825" s="257" t="s">
        <v>5809</v>
      </c>
    </row>
    <row r="3826" spans="1:10" ht="26.4" x14ac:dyDescent="0.25">
      <c r="A3826" s="255" t="s">
        <v>9682</v>
      </c>
      <c r="B3826" s="262" t="s">
        <v>5810</v>
      </c>
      <c r="C3826" s="263" t="s">
        <v>9683</v>
      </c>
      <c r="D3826" s="262" t="s">
        <v>5812</v>
      </c>
      <c r="E3826" s="262" t="s">
        <v>1808</v>
      </c>
      <c r="F3826" s="264">
        <v>8</v>
      </c>
      <c r="G3826" s="265" t="s">
        <v>6185</v>
      </c>
      <c r="H3826" s="266">
        <v>1</v>
      </c>
      <c r="I3826" s="267"/>
      <c r="J3826" s="268"/>
    </row>
    <row r="3827" spans="1:10" ht="26.4" x14ac:dyDescent="0.25">
      <c r="A3827" s="255" t="s">
        <v>9684</v>
      </c>
      <c r="B3827" s="269" t="s">
        <v>5814</v>
      </c>
      <c r="C3827" s="270" t="s">
        <v>5854</v>
      </c>
      <c r="D3827" s="269" t="s">
        <v>5812</v>
      </c>
      <c r="E3827" s="269" t="s">
        <v>5567</v>
      </c>
      <c r="F3827" s="271" t="s">
        <v>5817</v>
      </c>
      <c r="G3827" s="272" t="s">
        <v>33</v>
      </c>
      <c r="H3827" s="273">
        <v>0.45</v>
      </c>
      <c r="I3827" s="274">
        <v>12.28</v>
      </c>
      <c r="J3827" s="275">
        <f>TRUNC(I3827*H3827,2)</f>
        <v>5.52</v>
      </c>
    </row>
    <row r="3828" spans="1:10" ht="26.4" x14ac:dyDescent="0.25">
      <c r="A3828" s="255" t="s">
        <v>9685</v>
      </c>
      <c r="B3828" s="269" t="s">
        <v>5814</v>
      </c>
      <c r="C3828" s="270" t="s">
        <v>5855</v>
      </c>
      <c r="D3828" s="269" t="s">
        <v>5812</v>
      </c>
      <c r="E3828" s="269" t="s">
        <v>5568</v>
      </c>
      <c r="F3828" s="271" t="s">
        <v>5817</v>
      </c>
      <c r="G3828" s="272" t="s">
        <v>33</v>
      </c>
      <c r="H3828" s="273">
        <v>0.42014158163265275</v>
      </c>
      <c r="I3828" s="274">
        <v>18.62</v>
      </c>
      <c r="J3828" s="275">
        <f>TRUNC(I3828*H3828,2)</f>
        <v>7.82</v>
      </c>
    </row>
    <row r="3829" spans="1:10" ht="26.4" x14ac:dyDescent="0.25">
      <c r="A3829" s="255" t="s">
        <v>9686</v>
      </c>
      <c r="B3829" s="269" t="s">
        <v>5814</v>
      </c>
      <c r="C3829" s="270" t="s">
        <v>9687</v>
      </c>
      <c r="D3829" s="269" t="s">
        <v>5812</v>
      </c>
      <c r="E3829" s="269" t="s">
        <v>9688</v>
      </c>
      <c r="F3829" s="271" t="s">
        <v>5822</v>
      </c>
      <c r="G3829" s="272" t="s">
        <v>5573</v>
      </c>
      <c r="H3829" s="273">
        <v>1</v>
      </c>
      <c r="I3829" s="274">
        <v>8.33</v>
      </c>
      <c r="J3829" s="275">
        <f>TRUNC(I3829*H3829,2)</f>
        <v>8.33</v>
      </c>
    </row>
    <row r="3830" spans="1:10" ht="13.8" x14ac:dyDescent="0.25">
      <c r="A3830" s="255" t="s">
        <v>9689</v>
      </c>
      <c r="B3830" s="276"/>
      <c r="C3830" s="276"/>
      <c r="D3830" s="276"/>
      <c r="E3830" s="276"/>
      <c r="F3830" s="276"/>
      <c r="G3830" s="276"/>
      <c r="H3830" s="277" t="s">
        <v>6038</v>
      </c>
      <c r="I3830" s="278">
        <v>0</v>
      </c>
      <c r="J3830" s="279">
        <f>SUM(J3826:J3829)</f>
        <v>21.67</v>
      </c>
    </row>
    <row r="3831" spans="1:10" ht="13.8" x14ac:dyDescent="0.25">
      <c r="A3831" s="255" t="s">
        <v>9690</v>
      </c>
      <c r="B3831" s="262"/>
      <c r="C3831" s="262"/>
      <c r="D3831" s="262"/>
      <c r="E3831" s="262"/>
      <c r="F3831" s="262"/>
      <c r="G3831" s="262"/>
      <c r="H3831" s="262"/>
      <c r="I3831" s="280"/>
      <c r="J3831" s="262"/>
    </row>
    <row r="3832" spans="1:10" ht="13.8" x14ac:dyDescent="0.25">
      <c r="A3832" s="255" t="s">
        <v>9691</v>
      </c>
      <c r="B3832" s="256" t="s">
        <v>9692</v>
      </c>
      <c r="C3832" s="257" t="s">
        <v>5802</v>
      </c>
      <c r="D3832" s="256" t="s">
        <v>5803</v>
      </c>
      <c r="E3832" s="256" t="s">
        <v>5804</v>
      </c>
      <c r="F3832" s="258" t="s">
        <v>5805</v>
      </c>
      <c r="G3832" s="259" t="s">
        <v>5806</v>
      </c>
      <c r="H3832" s="257" t="s">
        <v>5807</v>
      </c>
      <c r="I3832" s="260" t="s">
        <v>5808</v>
      </c>
      <c r="J3832" s="257" t="s">
        <v>5809</v>
      </c>
    </row>
    <row r="3833" spans="1:10" ht="26.4" x14ac:dyDescent="0.25">
      <c r="A3833" s="255" t="s">
        <v>9693</v>
      </c>
      <c r="B3833" s="262" t="s">
        <v>5810</v>
      </c>
      <c r="C3833" s="263" t="s">
        <v>9694</v>
      </c>
      <c r="D3833" s="262" t="s">
        <v>5812</v>
      </c>
      <c r="E3833" s="262" t="s">
        <v>1813</v>
      </c>
      <c r="F3833" s="264">
        <v>8</v>
      </c>
      <c r="G3833" s="265" t="s">
        <v>6185</v>
      </c>
      <c r="H3833" s="266">
        <v>1</v>
      </c>
      <c r="I3833" s="267"/>
      <c r="J3833" s="268"/>
    </row>
    <row r="3834" spans="1:10" ht="26.4" x14ac:dyDescent="0.25">
      <c r="A3834" s="255" t="s">
        <v>9695</v>
      </c>
      <c r="B3834" s="269" t="s">
        <v>5814</v>
      </c>
      <c r="C3834" s="270" t="s">
        <v>5854</v>
      </c>
      <c r="D3834" s="269" t="s">
        <v>5812</v>
      </c>
      <c r="E3834" s="269" t="s">
        <v>5567</v>
      </c>
      <c r="F3834" s="271" t="s">
        <v>5817</v>
      </c>
      <c r="G3834" s="272" t="s">
        <v>33</v>
      </c>
      <c r="H3834" s="273">
        <v>0.28999999999999998</v>
      </c>
      <c r="I3834" s="274">
        <v>12.28</v>
      </c>
      <c r="J3834" s="275">
        <f>TRUNC(I3834*H3834,2)</f>
        <v>3.56</v>
      </c>
    </row>
    <row r="3835" spans="1:10" ht="26.4" x14ac:dyDescent="0.25">
      <c r="A3835" s="255" t="s">
        <v>9696</v>
      </c>
      <c r="B3835" s="269" t="s">
        <v>5814</v>
      </c>
      <c r="C3835" s="270" t="s">
        <v>5855</v>
      </c>
      <c r="D3835" s="269" t="s">
        <v>5812</v>
      </c>
      <c r="E3835" s="269" t="s">
        <v>5568</v>
      </c>
      <c r="F3835" s="271" t="s">
        <v>5817</v>
      </c>
      <c r="G3835" s="272" t="s">
        <v>33</v>
      </c>
      <c r="H3835" s="273">
        <v>0.27078749999999951</v>
      </c>
      <c r="I3835" s="274">
        <v>18.62</v>
      </c>
      <c r="J3835" s="275">
        <f>TRUNC(I3835*H3835,2)</f>
        <v>5.04</v>
      </c>
    </row>
    <row r="3836" spans="1:10" ht="26.4" x14ac:dyDescent="0.25">
      <c r="A3836" s="255" t="s">
        <v>9697</v>
      </c>
      <c r="B3836" s="269" t="s">
        <v>5814</v>
      </c>
      <c r="C3836" s="270" t="s">
        <v>9698</v>
      </c>
      <c r="D3836" s="269" t="s">
        <v>5812</v>
      </c>
      <c r="E3836" s="269" t="s">
        <v>9699</v>
      </c>
      <c r="F3836" s="271" t="s">
        <v>5822</v>
      </c>
      <c r="G3836" s="272" t="s">
        <v>5573</v>
      </c>
      <c r="H3836" s="273">
        <v>1</v>
      </c>
      <c r="I3836" s="274">
        <v>3.59</v>
      </c>
      <c r="J3836" s="275">
        <f>TRUNC(I3836*H3836,2)</f>
        <v>3.59</v>
      </c>
    </row>
    <row r="3837" spans="1:10" ht="13.8" x14ac:dyDescent="0.25">
      <c r="A3837" s="255" t="s">
        <v>9700</v>
      </c>
      <c r="B3837" s="276"/>
      <c r="C3837" s="276"/>
      <c r="D3837" s="276"/>
      <c r="E3837" s="276"/>
      <c r="F3837" s="276"/>
      <c r="G3837" s="276"/>
      <c r="H3837" s="277" t="s">
        <v>6038</v>
      </c>
      <c r="I3837" s="278">
        <v>0</v>
      </c>
      <c r="J3837" s="279">
        <f>SUM(J3833:J3836)</f>
        <v>12.19</v>
      </c>
    </row>
    <row r="3838" spans="1:10" ht="13.8" x14ac:dyDescent="0.25">
      <c r="A3838" s="255" t="s">
        <v>9701</v>
      </c>
      <c r="B3838" s="262"/>
      <c r="C3838" s="262"/>
      <c r="D3838" s="262"/>
      <c r="E3838" s="262"/>
      <c r="F3838" s="262"/>
      <c r="G3838" s="262"/>
      <c r="H3838" s="262"/>
      <c r="I3838" s="280"/>
      <c r="J3838" s="262"/>
    </row>
    <row r="3839" spans="1:10" ht="13.8" x14ac:dyDescent="0.25">
      <c r="A3839" s="255" t="s">
        <v>9702</v>
      </c>
      <c r="B3839" s="256" t="s">
        <v>9703</v>
      </c>
      <c r="C3839" s="257" t="s">
        <v>5802</v>
      </c>
      <c r="D3839" s="256" t="s">
        <v>5803</v>
      </c>
      <c r="E3839" s="256" t="s">
        <v>5804</v>
      </c>
      <c r="F3839" s="258" t="s">
        <v>5805</v>
      </c>
      <c r="G3839" s="259" t="s">
        <v>5806</v>
      </c>
      <c r="H3839" s="257" t="s">
        <v>5807</v>
      </c>
      <c r="I3839" s="260" t="s">
        <v>5808</v>
      </c>
      <c r="J3839" s="257" t="s">
        <v>5809</v>
      </c>
    </row>
    <row r="3840" spans="1:10" ht="26.4" x14ac:dyDescent="0.25">
      <c r="A3840" s="255" t="s">
        <v>9704</v>
      </c>
      <c r="B3840" s="262" t="s">
        <v>5810</v>
      </c>
      <c r="C3840" s="263" t="s">
        <v>9705</v>
      </c>
      <c r="D3840" s="262" t="s">
        <v>5812</v>
      </c>
      <c r="E3840" s="262" t="s">
        <v>1815</v>
      </c>
      <c r="F3840" s="264">
        <v>8</v>
      </c>
      <c r="G3840" s="265" t="s">
        <v>6185</v>
      </c>
      <c r="H3840" s="266">
        <v>1</v>
      </c>
      <c r="I3840" s="267"/>
      <c r="J3840" s="268"/>
    </row>
    <row r="3841" spans="1:10" ht="26.4" x14ac:dyDescent="0.25">
      <c r="A3841" s="255" t="s">
        <v>9706</v>
      </c>
      <c r="B3841" s="269" t="s">
        <v>5814</v>
      </c>
      <c r="C3841" s="270" t="s">
        <v>5854</v>
      </c>
      <c r="D3841" s="269" t="s">
        <v>5812</v>
      </c>
      <c r="E3841" s="269" t="s">
        <v>5567</v>
      </c>
      <c r="F3841" s="271" t="s">
        <v>5817</v>
      </c>
      <c r="G3841" s="272" t="s">
        <v>33</v>
      </c>
      <c r="H3841" s="273">
        <v>0.28999999999999998</v>
      </c>
      <c r="I3841" s="274">
        <v>12.28</v>
      </c>
      <c r="J3841" s="275">
        <f>TRUNC(I3841*H3841,2)</f>
        <v>3.56</v>
      </c>
    </row>
    <row r="3842" spans="1:10" ht="26.4" x14ac:dyDescent="0.25">
      <c r="A3842" s="255" t="s">
        <v>9707</v>
      </c>
      <c r="B3842" s="269" t="s">
        <v>5814</v>
      </c>
      <c r="C3842" s="270" t="s">
        <v>5855</v>
      </c>
      <c r="D3842" s="269" t="s">
        <v>5812</v>
      </c>
      <c r="E3842" s="269" t="s">
        <v>5568</v>
      </c>
      <c r="F3842" s="271" t="s">
        <v>5817</v>
      </c>
      <c r="G3842" s="272" t="s">
        <v>33</v>
      </c>
      <c r="H3842" s="273">
        <v>0.27078749999999885</v>
      </c>
      <c r="I3842" s="274">
        <v>18.62</v>
      </c>
      <c r="J3842" s="275">
        <f>TRUNC(I3842*H3842,2)</f>
        <v>5.04</v>
      </c>
    </row>
    <row r="3843" spans="1:10" ht="26.4" x14ac:dyDescent="0.25">
      <c r="A3843" s="255" t="s">
        <v>9708</v>
      </c>
      <c r="B3843" s="269" t="s">
        <v>5814</v>
      </c>
      <c r="C3843" s="270" t="s">
        <v>9709</v>
      </c>
      <c r="D3843" s="269" t="s">
        <v>5812</v>
      </c>
      <c r="E3843" s="269" t="s">
        <v>1815</v>
      </c>
      <c r="F3843" s="271" t="s">
        <v>5822</v>
      </c>
      <c r="G3843" s="272" t="s">
        <v>5573</v>
      </c>
      <c r="H3843" s="273">
        <v>1</v>
      </c>
      <c r="I3843" s="274">
        <v>7.35</v>
      </c>
      <c r="J3843" s="275">
        <f>TRUNC(I3843*H3843,2)</f>
        <v>7.35</v>
      </c>
    </row>
    <row r="3844" spans="1:10" ht="13.8" x14ac:dyDescent="0.25">
      <c r="A3844" s="255" t="s">
        <v>9710</v>
      </c>
      <c r="B3844" s="276"/>
      <c r="C3844" s="276"/>
      <c r="D3844" s="276"/>
      <c r="E3844" s="276"/>
      <c r="F3844" s="276"/>
      <c r="G3844" s="276"/>
      <c r="H3844" s="277" t="s">
        <v>6038</v>
      </c>
      <c r="I3844" s="278">
        <v>0</v>
      </c>
      <c r="J3844" s="279">
        <f>SUM(J3840:J3843)</f>
        <v>15.95</v>
      </c>
    </row>
    <row r="3845" spans="1:10" ht="13.8" x14ac:dyDescent="0.25">
      <c r="A3845" s="255" t="s">
        <v>9711</v>
      </c>
      <c r="B3845" s="262"/>
      <c r="C3845" s="262"/>
      <c r="D3845" s="262"/>
      <c r="E3845" s="262"/>
      <c r="F3845" s="262"/>
      <c r="G3845" s="262"/>
      <c r="H3845" s="262"/>
      <c r="I3845" s="280"/>
      <c r="J3845" s="262"/>
    </row>
    <row r="3846" spans="1:10" ht="13.8" x14ac:dyDescent="0.25">
      <c r="A3846" s="255" t="s">
        <v>9712</v>
      </c>
      <c r="B3846" s="256" t="s">
        <v>9713</v>
      </c>
      <c r="C3846" s="257" t="s">
        <v>5802</v>
      </c>
      <c r="D3846" s="256" t="s">
        <v>5803</v>
      </c>
      <c r="E3846" s="256" t="s">
        <v>5804</v>
      </c>
      <c r="F3846" s="258" t="s">
        <v>5805</v>
      </c>
      <c r="G3846" s="259" t="s">
        <v>5806</v>
      </c>
      <c r="H3846" s="257" t="s">
        <v>5807</v>
      </c>
      <c r="I3846" s="260" t="s">
        <v>5808</v>
      </c>
      <c r="J3846" s="257" t="s">
        <v>5809</v>
      </c>
    </row>
    <row r="3847" spans="1:10" ht="26.4" x14ac:dyDescent="0.25">
      <c r="A3847" s="255" t="s">
        <v>9714</v>
      </c>
      <c r="B3847" s="262" t="s">
        <v>5810</v>
      </c>
      <c r="C3847" s="263" t="s">
        <v>9715</v>
      </c>
      <c r="D3847" s="262" t="s">
        <v>5812</v>
      </c>
      <c r="E3847" s="262" t="s">
        <v>1817</v>
      </c>
      <c r="F3847" s="264">
        <v>8</v>
      </c>
      <c r="G3847" s="265" t="s">
        <v>6185</v>
      </c>
      <c r="H3847" s="266">
        <v>1</v>
      </c>
      <c r="I3847" s="267"/>
      <c r="J3847" s="268"/>
    </row>
    <row r="3848" spans="1:10" ht="26.4" x14ac:dyDescent="0.25">
      <c r="A3848" s="255" t="s">
        <v>9716</v>
      </c>
      <c r="B3848" s="269" t="s">
        <v>5814</v>
      </c>
      <c r="C3848" s="270" t="s">
        <v>5854</v>
      </c>
      <c r="D3848" s="269" t="s">
        <v>5812</v>
      </c>
      <c r="E3848" s="269" t="s">
        <v>5567</v>
      </c>
      <c r="F3848" s="271" t="s">
        <v>5817</v>
      </c>
      <c r="G3848" s="272" t="s">
        <v>33</v>
      </c>
      <c r="H3848" s="273">
        <v>0.37</v>
      </c>
      <c r="I3848" s="274">
        <v>12.28</v>
      </c>
      <c r="J3848" s="275">
        <f>TRUNC(I3848*H3848,2)</f>
        <v>4.54</v>
      </c>
    </row>
    <row r="3849" spans="1:10" ht="26.4" x14ac:dyDescent="0.25">
      <c r="A3849" s="255" t="s">
        <v>9717</v>
      </c>
      <c r="B3849" s="269" t="s">
        <v>5814</v>
      </c>
      <c r="C3849" s="270" t="s">
        <v>5855</v>
      </c>
      <c r="D3849" s="269" t="s">
        <v>5812</v>
      </c>
      <c r="E3849" s="269" t="s">
        <v>5568</v>
      </c>
      <c r="F3849" s="271" t="s">
        <v>5817</v>
      </c>
      <c r="G3849" s="272" t="s">
        <v>33</v>
      </c>
      <c r="H3849" s="273">
        <v>0.34545666666666641</v>
      </c>
      <c r="I3849" s="274">
        <v>18.62</v>
      </c>
      <c r="J3849" s="275">
        <f>TRUNC(I3849*H3849,2)</f>
        <v>6.43</v>
      </c>
    </row>
    <row r="3850" spans="1:10" ht="26.4" x14ac:dyDescent="0.25">
      <c r="A3850" s="255" t="s">
        <v>9718</v>
      </c>
      <c r="B3850" s="269" t="s">
        <v>5814</v>
      </c>
      <c r="C3850" s="270" t="s">
        <v>9719</v>
      </c>
      <c r="D3850" s="269" t="s">
        <v>5812</v>
      </c>
      <c r="E3850" s="269" t="s">
        <v>9720</v>
      </c>
      <c r="F3850" s="271" t="s">
        <v>5822</v>
      </c>
      <c r="G3850" s="272" t="s">
        <v>5573</v>
      </c>
      <c r="H3850" s="273">
        <v>1</v>
      </c>
      <c r="I3850" s="274">
        <v>11.38</v>
      </c>
      <c r="J3850" s="275">
        <f>TRUNC(I3850*H3850,2)</f>
        <v>11.38</v>
      </c>
    </row>
    <row r="3851" spans="1:10" ht="13.8" x14ac:dyDescent="0.25">
      <c r="A3851" s="255" t="s">
        <v>9721</v>
      </c>
      <c r="B3851" s="276"/>
      <c r="C3851" s="276"/>
      <c r="D3851" s="276"/>
      <c r="E3851" s="276"/>
      <c r="F3851" s="276"/>
      <c r="G3851" s="276"/>
      <c r="H3851" s="277" t="s">
        <v>6038</v>
      </c>
      <c r="I3851" s="278">
        <v>0</v>
      </c>
      <c r="J3851" s="279">
        <f>SUM(J3847:J3850)</f>
        <v>22.35</v>
      </c>
    </row>
    <row r="3852" spans="1:10" ht="13.8" x14ac:dyDescent="0.25">
      <c r="A3852" s="255" t="s">
        <v>9722</v>
      </c>
      <c r="B3852" s="262"/>
      <c r="C3852" s="262"/>
      <c r="D3852" s="262"/>
      <c r="E3852" s="262"/>
      <c r="F3852" s="262"/>
      <c r="G3852" s="262"/>
      <c r="H3852" s="262"/>
      <c r="I3852" s="280"/>
      <c r="J3852" s="262"/>
    </row>
    <row r="3853" spans="1:10" ht="13.8" x14ac:dyDescent="0.25">
      <c r="A3853" s="255" t="s">
        <v>9723</v>
      </c>
      <c r="B3853" s="256" t="s">
        <v>9724</v>
      </c>
      <c r="C3853" s="257" t="s">
        <v>5802</v>
      </c>
      <c r="D3853" s="256" t="s">
        <v>5803</v>
      </c>
      <c r="E3853" s="256" t="s">
        <v>5804</v>
      </c>
      <c r="F3853" s="258" t="s">
        <v>5805</v>
      </c>
      <c r="G3853" s="259" t="s">
        <v>5806</v>
      </c>
      <c r="H3853" s="257" t="s">
        <v>5807</v>
      </c>
      <c r="I3853" s="260" t="s">
        <v>5808</v>
      </c>
      <c r="J3853" s="257" t="s">
        <v>5809</v>
      </c>
    </row>
    <row r="3854" spans="1:10" ht="26.4" x14ac:dyDescent="0.25">
      <c r="A3854" s="255" t="s">
        <v>9725</v>
      </c>
      <c r="B3854" s="262" t="s">
        <v>5810</v>
      </c>
      <c r="C3854" s="263" t="s">
        <v>9726</v>
      </c>
      <c r="D3854" s="262" t="s">
        <v>5812</v>
      </c>
      <c r="E3854" s="262" t="s">
        <v>1819</v>
      </c>
      <c r="F3854" s="264">
        <v>8</v>
      </c>
      <c r="G3854" s="265" t="s">
        <v>6185</v>
      </c>
      <c r="H3854" s="266">
        <v>1</v>
      </c>
      <c r="I3854" s="267"/>
      <c r="J3854" s="268"/>
    </row>
    <row r="3855" spans="1:10" ht="26.4" x14ac:dyDescent="0.25">
      <c r="A3855" s="255" t="s">
        <v>9727</v>
      </c>
      <c r="B3855" s="269" t="s">
        <v>5814</v>
      </c>
      <c r="C3855" s="270" t="s">
        <v>5854</v>
      </c>
      <c r="D3855" s="269" t="s">
        <v>5812</v>
      </c>
      <c r="E3855" s="269" t="s">
        <v>5567</v>
      </c>
      <c r="F3855" s="271" t="s">
        <v>5817</v>
      </c>
      <c r="G3855" s="272" t="s">
        <v>33</v>
      </c>
      <c r="H3855" s="273">
        <v>0.46</v>
      </c>
      <c r="I3855" s="274">
        <v>12.28</v>
      </c>
      <c r="J3855" s="275">
        <f>TRUNC(I3855*H3855,2)</f>
        <v>5.64</v>
      </c>
    </row>
    <row r="3856" spans="1:10" ht="26.4" x14ac:dyDescent="0.25">
      <c r="A3856" s="255" t="s">
        <v>9728</v>
      </c>
      <c r="B3856" s="269" t="s">
        <v>5814</v>
      </c>
      <c r="C3856" s="270" t="s">
        <v>5855</v>
      </c>
      <c r="D3856" s="269" t="s">
        <v>5812</v>
      </c>
      <c r="E3856" s="269" t="s">
        <v>5568</v>
      </c>
      <c r="F3856" s="271" t="s">
        <v>5817</v>
      </c>
      <c r="G3856" s="272" t="s">
        <v>33</v>
      </c>
      <c r="H3856" s="273">
        <v>0.4297398989899</v>
      </c>
      <c r="I3856" s="274">
        <v>18.62</v>
      </c>
      <c r="J3856" s="275">
        <f>TRUNC(I3856*H3856,2)</f>
        <v>8</v>
      </c>
    </row>
    <row r="3857" spans="1:10" ht="26.4" x14ac:dyDescent="0.25">
      <c r="A3857" s="255" t="s">
        <v>9729</v>
      </c>
      <c r="B3857" s="269" t="s">
        <v>5814</v>
      </c>
      <c r="C3857" s="270" t="s">
        <v>9730</v>
      </c>
      <c r="D3857" s="269" t="s">
        <v>5812</v>
      </c>
      <c r="E3857" s="269" t="s">
        <v>9731</v>
      </c>
      <c r="F3857" s="271" t="s">
        <v>5822</v>
      </c>
      <c r="G3857" s="272" t="s">
        <v>5573</v>
      </c>
      <c r="H3857" s="273">
        <v>1</v>
      </c>
      <c r="I3857" s="274">
        <v>13.26</v>
      </c>
      <c r="J3857" s="275">
        <f>TRUNC(I3857*H3857,2)</f>
        <v>13.26</v>
      </c>
    </row>
    <row r="3858" spans="1:10" ht="13.8" x14ac:dyDescent="0.25">
      <c r="A3858" s="255" t="s">
        <v>9732</v>
      </c>
      <c r="B3858" s="276"/>
      <c r="C3858" s="276"/>
      <c r="D3858" s="276"/>
      <c r="E3858" s="276"/>
      <c r="F3858" s="276"/>
      <c r="G3858" s="276"/>
      <c r="H3858" s="277" t="s">
        <v>6038</v>
      </c>
      <c r="I3858" s="278">
        <v>0</v>
      </c>
      <c r="J3858" s="279">
        <f>SUM(J3854:J3857)</f>
        <v>26.9</v>
      </c>
    </row>
    <row r="3859" spans="1:10" ht="13.8" x14ac:dyDescent="0.25">
      <c r="A3859" s="255" t="s">
        <v>9733</v>
      </c>
      <c r="B3859" s="262"/>
      <c r="C3859" s="262"/>
      <c r="D3859" s="262"/>
      <c r="E3859" s="262"/>
      <c r="F3859" s="262"/>
      <c r="G3859" s="262"/>
      <c r="H3859" s="262"/>
      <c r="I3859" s="280"/>
      <c r="J3859" s="262"/>
    </row>
    <row r="3860" spans="1:10" ht="13.8" x14ac:dyDescent="0.25">
      <c r="A3860" s="255" t="s">
        <v>9734</v>
      </c>
      <c r="B3860" s="256" t="s">
        <v>9735</v>
      </c>
      <c r="C3860" s="257" t="s">
        <v>5802</v>
      </c>
      <c r="D3860" s="256" t="s">
        <v>5803</v>
      </c>
      <c r="E3860" s="256" t="s">
        <v>5804</v>
      </c>
      <c r="F3860" s="258" t="s">
        <v>5805</v>
      </c>
      <c r="G3860" s="259" t="s">
        <v>5806</v>
      </c>
      <c r="H3860" s="257" t="s">
        <v>5807</v>
      </c>
      <c r="I3860" s="260" t="s">
        <v>5808</v>
      </c>
      <c r="J3860" s="257" t="s">
        <v>5809</v>
      </c>
    </row>
    <row r="3861" spans="1:10" ht="26.4" x14ac:dyDescent="0.25">
      <c r="A3861" s="255" t="s">
        <v>9736</v>
      </c>
      <c r="B3861" s="262" t="s">
        <v>5810</v>
      </c>
      <c r="C3861" s="263" t="s">
        <v>9737</v>
      </c>
      <c r="D3861" s="262" t="s">
        <v>5812</v>
      </c>
      <c r="E3861" s="262" t="s">
        <v>1821</v>
      </c>
      <c r="F3861" s="264">
        <v>8</v>
      </c>
      <c r="G3861" s="265" t="s">
        <v>6185</v>
      </c>
      <c r="H3861" s="266">
        <v>1</v>
      </c>
      <c r="I3861" s="267"/>
      <c r="J3861" s="268"/>
    </row>
    <row r="3862" spans="1:10" ht="26.4" x14ac:dyDescent="0.25">
      <c r="A3862" s="255" t="s">
        <v>9738</v>
      </c>
      <c r="B3862" s="269" t="s">
        <v>5814</v>
      </c>
      <c r="C3862" s="270" t="s">
        <v>5854</v>
      </c>
      <c r="D3862" s="269" t="s">
        <v>5812</v>
      </c>
      <c r="E3862" s="269" t="s">
        <v>5567</v>
      </c>
      <c r="F3862" s="271" t="s">
        <v>5817</v>
      </c>
      <c r="G3862" s="272" t="s">
        <v>33</v>
      </c>
      <c r="H3862" s="273">
        <v>0.46</v>
      </c>
      <c r="I3862" s="274">
        <v>12.28</v>
      </c>
      <c r="J3862" s="275">
        <f>TRUNC(I3862*H3862,2)</f>
        <v>5.64</v>
      </c>
    </row>
    <row r="3863" spans="1:10" ht="26.4" x14ac:dyDescent="0.25">
      <c r="A3863" s="255" t="s">
        <v>9739</v>
      </c>
      <c r="B3863" s="269" t="s">
        <v>5814</v>
      </c>
      <c r="C3863" s="270" t="s">
        <v>5855</v>
      </c>
      <c r="D3863" s="269" t="s">
        <v>5812</v>
      </c>
      <c r="E3863" s="269" t="s">
        <v>5568</v>
      </c>
      <c r="F3863" s="271" t="s">
        <v>5817</v>
      </c>
      <c r="G3863" s="272" t="s">
        <v>33</v>
      </c>
      <c r="H3863" s="273">
        <v>0.4297398989899</v>
      </c>
      <c r="I3863" s="274">
        <v>18.62</v>
      </c>
      <c r="J3863" s="275">
        <f>TRUNC(I3863*H3863,2)</f>
        <v>8</v>
      </c>
    </row>
    <row r="3864" spans="1:10" ht="26.4" x14ac:dyDescent="0.25">
      <c r="A3864" s="255" t="s">
        <v>9740</v>
      </c>
      <c r="B3864" s="269" t="s">
        <v>5814</v>
      </c>
      <c r="C3864" s="270" t="s">
        <v>9741</v>
      </c>
      <c r="D3864" s="269" t="s">
        <v>5812</v>
      </c>
      <c r="E3864" s="269" t="s">
        <v>1821</v>
      </c>
      <c r="F3864" s="271" t="s">
        <v>5822</v>
      </c>
      <c r="G3864" s="272" t="s">
        <v>5573</v>
      </c>
      <c r="H3864" s="273">
        <v>1</v>
      </c>
      <c r="I3864" s="274">
        <v>18.829999999999998</v>
      </c>
      <c r="J3864" s="275">
        <f>TRUNC(I3864*H3864,2)</f>
        <v>18.829999999999998</v>
      </c>
    </row>
    <row r="3865" spans="1:10" ht="13.8" x14ac:dyDescent="0.25">
      <c r="A3865" s="255" t="s">
        <v>9742</v>
      </c>
      <c r="B3865" s="276"/>
      <c r="C3865" s="276"/>
      <c r="D3865" s="276"/>
      <c r="E3865" s="276"/>
      <c r="F3865" s="276"/>
      <c r="G3865" s="276"/>
      <c r="H3865" s="277" t="s">
        <v>6038</v>
      </c>
      <c r="I3865" s="278">
        <v>0</v>
      </c>
      <c r="J3865" s="279">
        <f>SUM(J3861:J3864)</f>
        <v>32.47</v>
      </c>
    </row>
    <row r="3866" spans="1:10" ht="13.8" x14ac:dyDescent="0.25">
      <c r="A3866" s="255" t="s">
        <v>9743</v>
      </c>
      <c r="B3866" s="262"/>
      <c r="C3866" s="262"/>
      <c r="D3866" s="262"/>
      <c r="E3866" s="262"/>
      <c r="F3866" s="262"/>
      <c r="G3866" s="262"/>
      <c r="H3866" s="262"/>
      <c r="I3866" s="280"/>
      <c r="J3866" s="262"/>
    </row>
    <row r="3867" spans="1:10" ht="13.8" x14ac:dyDescent="0.25">
      <c r="A3867" s="255" t="s">
        <v>9744</v>
      </c>
      <c r="B3867" s="256" t="s">
        <v>9745</v>
      </c>
      <c r="C3867" s="257" t="s">
        <v>5802</v>
      </c>
      <c r="D3867" s="256" t="s">
        <v>5803</v>
      </c>
      <c r="E3867" s="256" t="s">
        <v>5804</v>
      </c>
      <c r="F3867" s="258" t="s">
        <v>5805</v>
      </c>
      <c r="G3867" s="259" t="s">
        <v>5806</v>
      </c>
      <c r="H3867" s="257" t="s">
        <v>5807</v>
      </c>
      <c r="I3867" s="260" t="s">
        <v>5808</v>
      </c>
      <c r="J3867" s="257" t="s">
        <v>5809</v>
      </c>
    </row>
    <row r="3868" spans="1:10" ht="26.4" x14ac:dyDescent="0.25">
      <c r="A3868" s="255" t="s">
        <v>9746</v>
      </c>
      <c r="B3868" s="262" t="s">
        <v>5810</v>
      </c>
      <c r="C3868" s="263" t="s">
        <v>9747</v>
      </c>
      <c r="D3868" s="262" t="s">
        <v>5812</v>
      </c>
      <c r="E3868" s="262" t="s">
        <v>1823</v>
      </c>
      <c r="F3868" s="264">
        <v>8</v>
      </c>
      <c r="G3868" s="265" t="s">
        <v>6185</v>
      </c>
      <c r="H3868" s="266">
        <v>1</v>
      </c>
      <c r="I3868" s="267"/>
      <c r="J3868" s="268"/>
    </row>
    <row r="3869" spans="1:10" ht="26.4" x14ac:dyDescent="0.25">
      <c r="A3869" s="255" t="s">
        <v>9748</v>
      </c>
      <c r="B3869" s="269" t="s">
        <v>5814</v>
      </c>
      <c r="C3869" s="270" t="s">
        <v>5854</v>
      </c>
      <c r="D3869" s="269" t="s">
        <v>5812</v>
      </c>
      <c r="E3869" s="269" t="s">
        <v>5567</v>
      </c>
      <c r="F3869" s="271" t="s">
        <v>5817</v>
      </c>
      <c r="G3869" s="272" t="s">
        <v>33</v>
      </c>
      <c r="H3869" s="273">
        <v>0.37</v>
      </c>
      <c r="I3869" s="274">
        <v>12.28</v>
      </c>
      <c r="J3869" s="275">
        <f>TRUNC(I3869*H3869,2)</f>
        <v>4.54</v>
      </c>
    </row>
    <row r="3870" spans="1:10" ht="26.4" x14ac:dyDescent="0.25">
      <c r="A3870" s="255" t="s">
        <v>9749</v>
      </c>
      <c r="B3870" s="269" t="s">
        <v>5814</v>
      </c>
      <c r="C3870" s="270" t="s">
        <v>5855</v>
      </c>
      <c r="D3870" s="269" t="s">
        <v>5812</v>
      </c>
      <c r="E3870" s="269" t="s">
        <v>5568</v>
      </c>
      <c r="F3870" s="271" t="s">
        <v>5817</v>
      </c>
      <c r="G3870" s="272" t="s">
        <v>33</v>
      </c>
      <c r="H3870" s="273">
        <v>0.34545666666666747</v>
      </c>
      <c r="I3870" s="274">
        <v>18.62</v>
      </c>
      <c r="J3870" s="275">
        <f>TRUNC(I3870*H3870,2)</f>
        <v>6.43</v>
      </c>
    </row>
    <row r="3871" spans="1:10" ht="26.4" x14ac:dyDescent="0.25">
      <c r="A3871" s="255" t="s">
        <v>9750</v>
      </c>
      <c r="B3871" s="269" t="s">
        <v>5814</v>
      </c>
      <c r="C3871" s="270" t="s">
        <v>9751</v>
      </c>
      <c r="D3871" s="269" t="s">
        <v>5812</v>
      </c>
      <c r="E3871" s="269" t="s">
        <v>9752</v>
      </c>
      <c r="F3871" s="271" t="s">
        <v>5822</v>
      </c>
      <c r="G3871" s="272" t="s">
        <v>5573</v>
      </c>
      <c r="H3871" s="273">
        <v>1</v>
      </c>
      <c r="I3871" s="274">
        <v>13.18</v>
      </c>
      <c r="J3871" s="275">
        <f>TRUNC(I3871*H3871,2)</f>
        <v>13.18</v>
      </c>
    </row>
    <row r="3872" spans="1:10" ht="13.8" x14ac:dyDescent="0.25">
      <c r="A3872" s="255" t="s">
        <v>9753</v>
      </c>
      <c r="B3872" s="276"/>
      <c r="C3872" s="276"/>
      <c r="D3872" s="276"/>
      <c r="E3872" s="276"/>
      <c r="F3872" s="276"/>
      <c r="G3872" s="276"/>
      <c r="H3872" s="277" t="s">
        <v>6038</v>
      </c>
      <c r="I3872" s="278">
        <v>0</v>
      </c>
      <c r="J3872" s="279">
        <f>SUM(J3868:J3871)</f>
        <v>24.15</v>
      </c>
    </row>
    <row r="3873" spans="1:10" ht="13.8" x14ac:dyDescent="0.25">
      <c r="A3873" s="255" t="s">
        <v>9754</v>
      </c>
      <c r="B3873" s="262"/>
      <c r="C3873" s="262"/>
      <c r="D3873" s="262"/>
      <c r="E3873" s="262"/>
      <c r="F3873" s="262"/>
      <c r="G3873" s="262"/>
      <c r="H3873" s="262"/>
      <c r="I3873" s="280"/>
      <c r="J3873" s="262"/>
    </row>
    <row r="3874" spans="1:10" ht="13.8" x14ac:dyDescent="0.25">
      <c r="A3874" s="255" t="s">
        <v>9755</v>
      </c>
      <c r="B3874" s="256" t="s">
        <v>9756</v>
      </c>
      <c r="C3874" s="257" t="s">
        <v>5802</v>
      </c>
      <c r="D3874" s="256" t="s">
        <v>5803</v>
      </c>
      <c r="E3874" s="256" t="s">
        <v>5804</v>
      </c>
      <c r="F3874" s="258" t="s">
        <v>5805</v>
      </c>
      <c r="G3874" s="259" t="s">
        <v>5806</v>
      </c>
      <c r="H3874" s="257" t="s">
        <v>5807</v>
      </c>
      <c r="I3874" s="260" t="s">
        <v>5808</v>
      </c>
      <c r="J3874" s="257" t="s">
        <v>5809</v>
      </c>
    </row>
    <row r="3875" spans="1:10" ht="26.4" x14ac:dyDescent="0.25">
      <c r="A3875" s="255" t="s">
        <v>9757</v>
      </c>
      <c r="B3875" s="262" t="s">
        <v>5810</v>
      </c>
      <c r="C3875" s="263" t="s">
        <v>9758</v>
      </c>
      <c r="D3875" s="262" t="s">
        <v>5812</v>
      </c>
      <c r="E3875" s="262" t="s">
        <v>1829</v>
      </c>
      <c r="F3875" s="264">
        <v>8</v>
      </c>
      <c r="G3875" s="265" t="s">
        <v>6185</v>
      </c>
      <c r="H3875" s="266">
        <v>1</v>
      </c>
      <c r="I3875" s="267"/>
      <c r="J3875" s="268"/>
    </row>
    <row r="3876" spans="1:10" ht="26.4" x14ac:dyDescent="0.25">
      <c r="A3876" s="255" t="s">
        <v>9759</v>
      </c>
      <c r="B3876" s="269" t="s">
        <v>5814</v>
      </c>
      <c r="C3876" s="270" t="s">
        <v>5854</v>
      </c>
      <c r="D3876" s="269" t="s">
        <v>5812</v>
      </c>
      <c r="E3876" s="269" t="s">
        <v>5567</v>
      </c>
      <c r="F3876" s="271" t="s">
        <v>5817</v>
      </c>
      <c r="G3876" s="272" t="s">
        <v>33</v>
      </c>
      <c r="H3876" s="273">
        <v>0.23</v>
      </c>
      <c r="I3876" s="274">
        <v>12.28</v>
      </c>
      <c r="J3876" s="275">
        <f>TRUNC(I3876*H3876,2)</f>
        <v>2.82</v>
      </c>
    </row>
    <row r="3877" spans="1:10" ht="26.4" x14ac:dyDescent="0.25">
      <c r="A3877" s="255" t="s">
        <v>9760</v>
      </c>
      <c r="B3877" s="269" t="s">
        <v>5814</v>
      </c>
      <c r="C3877" s="270" t="s">
        <v>5855</v>
      </c>
      <c r="D3877" s="269" t="s">
        <v>5812</v>
      </c>
      <c r="E3877" s="269" t="s">
        <v>5568</v>
      </c>
      <c r="F3877" s="271" t="s">
        <v>5817</v>
      </c>
      <c r="G3877" s="272" t="s">
        <v>33</v>
      </c>
      <c r="H3877" s="273">
        <v>0.21445199999999923</v>
      </c>
      <c r="I3877" s="274">
        <v>18.62</v>
      </c>
      <c r="J3877" s="275">
        <f>TRUNC(I3877*H3877,2)</f>
        <v>3.99</v>
      </c>
    </row>
    <row r="3878" spans="1:10" ht="26.4" x14ac:dyDescent="0.25">
      <c r="A3878" s="255" t="s">
        <v>9761</v>
      </c>
      <c r="B3878" s="269" t="s">
        <v>5814</v>
      </c>
      <c r="C3878" s="270" t="s">
        <v>9762</v>
      </c>
      <c r="D3878" s="269" t="s">
        <v>5812</v>
      </c>
      <c r="E3878" s="269" t="s">
        <v>1829</v>
      </c>
      <c r="F3878" s="271" t="s">
        <v>5822</v>
      </c>
      <c r="G3878" s="272" t="s">
        <v>5573</v>
      </c>
      <c r="H3878" s="273">
        <v>1</v>
      </c>
      <c r="I3878" s="274">
        <v>5.78</v>
      </c>
      <c r="J3878" s="275">
        <f>TRUNC(I3878*H3878,2)</f>
        <v>5.78</v>
      </c>
    </row>
    <row r="3879" spans="1:10" ht="13.8" x14ac:dyDescent="0.25">
      <c r="A3879" s="255" t="s">
        <v>9763</v>
      </c>
      <c r="B3879" s="276"/>
      <c r="C3879" s="276"/>
      <c r="D3879" s="276"/>
      <c r="E3879" s="276"/>
      <c r="F3879" s="276"/>
      <c r="G3879" s="276"/>
      <c r="H3879" s="277" t="s">
        <v>6038</v>
      </c>
      <c r="I3879" s="278">
        <v>0</v>
      </c>
      <c r="J3879" s="279">
        <f>SUM(J3875:J3878)</f>
        <v>12.59</v>
      </c>
    </row>
    <row r="3880" spans="1:10" ht="13.8" x14ac:dyDescent="0.25">
      <c r="A3880" s="255" t="s">
        <v>9764</v>
      </c>
      <c r="B3880" s="262"/>
      <c r="C3880" s="262"/>
      <c r="D3880" s="262"/>
      <c r="E3880" s="262"/>
      <c r="F3880" s="262"/>
      <c r="G3880" s="262"/>
      <c r="H3880" s="262"/>
      <c r="I3880" s="280"/>
      <c r="J3880" s="262"/>
    </row>
    <row r="3881" spans="1:10" ht="13.8" x14ac:dyDescent="0.25">
      <c r="A3881" s="255" t="s">
        <v>9765</v>
      </c>
      <c r="B3881" s="256" t="s">
        <v>9766</v>
      </c>
      <c r="C3881" s="257" t="s">
        <v>5802</v>
      </c>
      <c r="D3881" s="256" t="s">
        <v>5803</v>
      </c>
      <c r="E3881" s="256" t="s">
        <v>5804</v>
      </c>
      <c r="F3881" s="258" t="s">
        <v>5805</v>
      </c>
      <c r="G3881" s="259" t="s">
        <v>5806</v>
      </c>
      <c r="H3881" s="257" t="s">
        <v>5807</v>
      </c>
      <c r="I3881" s="260" t="s">
        <v>5808</v>
      </c>
      <c r="J3881" s="257" t="s">
        <v>5809</v>
      </c>
    </row>
    <row r="3882" spans="1:10" ht="52.8" x14ac:dyDescent="0.25">
      <c r="A3882" s="255" t="s">
        <v>9767</v>
      </c>
      <c r="B3882" s="262" t="s">
        <v>5810</v>
      </c>
      <c r="C3882" s="263" t="s">
        <v>9768</v>
      </c>
      <c r="D3882" s="262" t="s">
        <v>170</v>
      </c>
      <c r="E3882" s="262" t="s">
        <v>1831</v>
      </c>
      <c r="F3882" s="264" t="s">
        <v>6574</v>
      </c>
      <c r="G3882" s="265" t="s">
        <v>101</v>
      </c>
      <c r="H3882" s="266">
        <v>1</v>
      </c>
      <c r="I3882" s="267"/>
      <c r="J3882" s="268"/>
    </row>
    <row r="3883" spans="1:10" ht="26.4" x14ac:dyDescent="0.25">
      <c r="A3883" s="255" t="s">
        <v>9769</v>
      </c>
      <c r="B3883" s="281" t="s">
        <v>6134</v>
      </c>
      <c r="C3883" s="282" t="s">
        <v>6575</v>
      </c>
      <c r="D3883" s="281" t="s">
        <v>170</v>
      </c>
      <c r="E3883" s="281" t="s">
        <v>6576</v>
      </c>
      <c r="F3883" s="283" t="s">
        <v>6140</v>
      </c>
      <c r="G3883" s="284" t="s">
        <v>127</v>
      </c>
      <c r="H3883" s="285">
        <v>3.61E-2</v>
      </c>
      <c r="I3883" s="286">
        <v>15.9</v>
      </c>
      <c r="J3883" s="287">
        <f>TRUNC(I3883*H3883,2)</f>
        <v>0.56999999999999995</v>
      </c>
    </row>
    <row r="3884" spans="1:10" ht="26.4" x14ac:dyDescent="0.25">
      <c r="A3884" s="255" t="s">
        <v>9770</v>
      </c>
      <c r="B3884" s="281" t="s">
        <v>6134</v>
      </c>
      <c r="C3884" s="282" t="s">
        <v>6577</v>
      </c>
      <c r="D3884" s="281" t="s">
        <v>170</v>
      </c>
      <c r="E3884" s="281" t="s">
        <v>6578</v>
      </c>
      <c r="F3884" s="283" t="s">
        <v>6140</v>
      </c>
      <c r="G3884" s="284" t="s">
        <v>127</v>
      </c>
      <c r="H3884" s="285">
        <v>3.61E-2</v>
      </c>
      <c r="I3884" s="286">
        <v>22.06</v>
      </c>
      <c r="J3884" s="287">
        <f>TRUNC(I3884*H3884,2)</f>
        <v>0.79</v>
      </c>
    </row>
    <row r="3885" spans="1:10" ht="13.8" x14ac:dyDescent="0.25">
      <c r="A3885" s="255" t="s">
        <v>9771</v>
      </c>
      <c r="B3885" s="269" t="s">
        <v>5814</v>
      </c>
      <c r="C3885" s="270" t="s">
        <v>6764</v>
      </c>
      <c r="D3885" s="269" t="s">
        <v>170</v>
      </c>
      <c r="E3885" s="269" t="s">
        <v>6765</v>
      </c>
      <c r="F3885" s="271" t="s">
        <v>5822</v>
      </c>
      <c r="G3885" s="272" t="s">
        <v>101</v>
      </c>
      <c r="H3885" s="273">
        <v>4.8999999999999998E-3</v>
      </c>
      <c r="I3885" s="274">
        <v>51.39</v>
      </c>
      <c r="J3885" s="275">
        <f>TRUNC(I3885*H3885,2)</f>
        <v>0.25</v>
      </c>
    </row>
    <row r="3886" spans="1:10" ht="39.6" x14ac:dyDescent="0.25">
      <c r="A3886" s="255" t="s">
        <v>9772</v>
      </c>
      <c r="B3886" s="269" t="s">
        <v>5814</v>
      </c>
      <c r="C3886" s="270" t="s">
        <v>9676</v>
      </c>
      <c r="D3886" s="269" t="s">
        <v>170</v>
      </c>
      <c r="E3886" s="269" t="s">
        <v>9677</v>
      </c>
      <c r="F3886" s="271" t="s">
        <v>5822</v>
      </c>
      <c r="G3886" s="272" t="s">
        <v>101</v>
      </c>
      <c r="H3886" s="273">
        <v>2.5000000000000001E-2</v>
      </c>
      <c r="I3886" s="274">
        <v>21.2</v>
      </c>
      <c r="J3886" s="275">
        <f>TRUNC(I3886*H3886,2)</f>
        <v>0.53</v>
      </c>
    </row>
    <row r="3887" spans="1:10" ht="26.4" x14ac:dyDescent="0.25">
      <c r="A3887" s="255" t="s">
        <v>9773</v>
      </c>
      <c r="B3887" s="269" t="s">
        <v>5814</v>
      </c>
      <c r="C3887" s="270" t="s">
        <v>6768</v>
      </c>
      <c r="D3887" s="269" t="s">
        <v>170</v>
      </c>
      <c r="E3887" s="269" t="s">
        <v>6769</v>
      </c>
      <c r="F3887" s="271" t="s">
        <v>5822</v>
      </c>
      <c r="G3887" s="272" t="s">
        <v>101</v>
      </c>
      <c r="H3887" s="273">
        <v>7.4999999999999997E-3</v>
      </c>
      <c r="I3887" s="274">
        <v>58.23</v>
      </c>
      <c r="J3887" s="275">
        <f>TRUNC(I3887*H3887,2)</f>
        <v>0.43</v>
      </c>
    </row>
    <row r="3888" spans="1:10" ht="26.4" x14ac:dyDescent="0.25">
      <c r="A3888" s="255" t="s">
        <v>9774</v>
      </c>
      <c r="B3888" s="269" t="s">
        <v>5814</v>
      </c>
      <c r="C3888" s="270" t="s">
        <v>9775</v>
      </c>
      <c r="D3888" s="269" t="s">
        <v>170</v>
      </c>
      <c r="E3888" s="269" t="s">
        <v>9776</v>
      </c>
      <c r="F3888" s="271" t="s">
        <v>5822</v>
      </c>
      <c r="G3888" s="272" t="s">
        <v>101</v>
      </c>
      <c r="H3888" s="273">
        <v>1</v>
      </c>
      <c r="I3888" s="274">
        <v>1.98</v>
      </c>
      <c r="J3888" s="275">
        <f>TRUNC(I3888*H3888,2)</f>
        <v>1.98</v>
      </c>
    </row>
    <row r="3889" spans="1:10" ht="13.8" x14ac:dyDescent="0.25">
      <c r="A3889" s="255" t="s">
        <v>9777</v>
      </c>
      <c r="B3889" s="269" t="s">
        <v>5814</v>
      </c>
      <c r="C3889" s="270" t="s">
        <v>6718</v>
      </c>
      <c r="D3889" s="269" t="s">
        <v>170</v>
      </c>
      <c r="E3889" s="269" t="s">
        <v>6719</v>
      </c>
      <c r="F3889" s="271" t="s">
        <v>5822</v>
      </c>
      <c r="G3889" s="272" t="s">
        <v>101</v>
      </c>
      <c r="H3889" s="273">
        <v>1.2999999999999999E-2</v>
      </c>
      <c r="I3889" s="274">
        <v>1.7</v>
      </c>
      <c r="J3889" s="275">
        <f>TRUNC(I3889*H3889,2)</f>
        <v>0.02</v>
      </c>
    </row>
    <row r="3890" spans="1:10" ht="26.4" x14ac:dyDescent="0.25">
      <c r="A3890" s="255" t="s">
        <v>9778</v>
      </c>
      <c r="B3890" s="269" t="s">
        <v>5814</v>
      </c>
      <c r="C3890" s="270" t="s">
        <v>9779</v>
      </c>
      <c r="D3890" s="269" t="s">
        <v>170</v>
      </c>
      <c r="E3890" s="269" t="s">
        <v>9780</v>
      </c>
      <c r="F3890" s="271" t="s">
        <v>5822</v>
      </c>
      <c r="G3890" s="272" t="s">
        <v>101</v>
      </c>
      <c r="H3890" s="273">
        <v>1</v>
      </c>
      <c r="I3890" s="274">
        <v>4.74</v>
      </c>
      <c r="J3890" s="275">
        <f>TRUNC(I3890*H3890,2)</f>
        <v>4.74</v>
      </c>
    </row>
    <row r="3891" spans="1:10" ht="13.8" x14ac:dyDescent="0.25">
      <c r="A3891" s="255" t="s">
        <v>9781</v>
      </c>
      <c r="B3891" s="276"/>
      <c r="C3891" s="276"/>
      <c r="D3891" s="276"/>
      <c r="E3891" s="276"/>
      <c r="F3891" s="276"/>
      <c r="G3891" s="276"/>
      <c r="H3891" s="277" t="s">
        <v>6038</v>
      </c>
      <c r="I3891" s="278">
        <v>0</v>
      </c>
      <c r="J3891" s="279">
        <f>SUM(J3882:J3890)</f>
        <v>9.3099999999999987</v>
      </c>
    </row>
    <row r="3892" spans="1:10" ht="13.8" x14ac:dyDescent="0.25">
      <c r="A3892" s="255" t="s">
        <v>9782</v>
      </c>
      <c r="B3892" s="262"/>
      <c r="C3892" s="262"/>
      <c r="D3892" s="262"/>
      <c r="E3892" s="262"/>
      <c r="F3892" s="262"/>
      <c r="G3892" s="262"/>
      <c r="H3892" s="262"/>
      <c r="I3892" s="280"/>
      <c r="J3892" s="262"/>
    </row>
    <row r="3893" spans="1:10" ht="13.8" x14ac:dyDescent="0.25">
      <c r="A3893" s="255" t="s">
        <v>9783</v>
      </c>
      <c r="B3893" s="256" t="s">
        <v>9784</v>
      </c>
      <c r="C3893" s="257" t="s">
        <v>5802</v>
      </c>
      <c r="D3893" s="256" t="s">
        <v>5803</v>
      </c>
      <c r="E3893" s="256" t="s">
        <v>5804</v>
      </c>
      <c r="F3893" s="258" t="s">
        <v>5805</v>
      </c>
      <c r="G3893" s="259" t="s">
        <v>5806</v>
      </c>
      <c r="H3893" s="257" t="s">
        <v>5807</v>
      </c>
      <c r="I3893" s="260" t="s">
        <v>5808</v>
      </c>
      <c r="J3893" s="257" t="s">
        <v>5809</v>
      </c>
    </row>
    <row r="3894" spans="1:10" ht="26.4" x14ac:dyDescent="0.25">
      <c r="A3894" s="255" t="s">
        <v>9785</v>
      </c>
      <c r="B3894" s="262" t="s">
        <v>5810</v>
      </c>
      <c r="C3894" s="263" t="s">
        <v>9786</v>
      </c>
      <c r="D3894" s="262" t="s">
        <v>5812</v>
      </c>
      <c r="E3894" s="262" t="s">
        <v>1835</v>
      </c>
      <c r="F3894" s="264">
        <v>8</v>
      </c>
      <c r="G3894" s="265" t="s">
        <v>6185</v>
      </c>
      <c r="H3894" s="266">
        <v>1</v>
      </c>
      <c r="I3894" s="267"/>
      <c r="J3894" s="268"/>
    </row>
    <row r="3895" spans="1:10" ht="26.4" x14ac:dyDescent="0.25">
      <c r="A3895" s="255" t="s">
        <v>9787</v>
      </c>
      <c r="B3895" s="269" t="s">
        <v>5814</v>
      </c>
      <c r="C3895" s="270" t="s">
        <v>5854</v>
      </c>
      <c r="D3895" s="269" t="s">
        <v>5812</v>
      </c>
      <c r="E3895" s="269" t="s">
        <v>5567</v>
      </c>
      <c r="F3895" s="271" t="s">
        <v>5817</v>
      </c>
      <c r="G3895" s="272" t="s">
        <v>33</v>
      </c>
      <c r="H3895" s="273">
        <v>0.36</v>
      </c>
      <c r="I3895" s="274">
        <v>12.28</v>
      </c>
      <c r="J3895" s="275">
        <f>TRUNC(I3895*H3895,2)</f>
        <v>4.42</v>
      </c>
    </row>
    <row r="3896" spans="1:10" ht="26.4" x14ac:dyDescent="0.25">
      <c r="A3896" s="255" t="s">
        <v>9788</v>
      </c>
      <c r="B3896" s="269" t="s">
        <v>5814</v>
      </c>
      <c r="C3896" s="270" t="s">
        <v>5855</v>
      </c>
      <c r="D3896" s="269" t="s">
        <v>5812</v>
      </c>
      <c r="E3896" s="269" t="s">
        <v>5568</v>
      </c>
      <c r="F3896" s="271" t="s">
        <v>5817</v>
      </c>
      <c r="G3896" s="272" t="s">
        <v>33</v>
      </c>
      <c r="H3896" s="273">
        <v>0.33577142857142867</v>
      </c>
      <c r="I3896" s="274">
        <v>18.62</v>
      </c>
      <c r="J3896" s="275">
        <f>TRUNC(I3896*H3896,2)</f>
        <v>6.25</v>
      </c>
    </row>
    <row r="3897" spans="1:10" ht="26.4" x14ac:dyDescent="0.25">
      <c r="A3897" s="255" t="s">
        <v>9789</v>
      </c>
      <c r="B3897" s="269" t="s">
        <v>5814</v>
      </c>
      <c r="C3897" s="270" t="s">
        <v>9790</v>
      </c>
      <c r="D3897" s="269" t="s">
        <v>5812</v>
      </c>
      <c r="E3897" s="269" t="s">
        <v>9791</v>
      </c>
      <c r="F3897" s="271" t="s">
        <v>5822</v>
      </c>
      <c r="G3897" s="272" t="s">
        <v>5573</v>
      </c>
      <c r="H3897" s="273">
        <v>1</v>
      </c>
      <c r="I3897" s="274">
        <v>4.93</v>
      </c>
      <c r="J3897" s="275">
        <f>TRUNC(I3897*H3897,2)</f>
        <v>4.93</v>
      </c>
    </row>
    <row r="3898" spans="1:10" ht="13.8" x14ac:dyDescent="0.25">
      <c r="A3898" s="255" t="s">
        <v>9792</v>
      </c>
      <c r="B3898" s="276"/>
      <c r="C3898" s="276"/>
      <c r="D3898" s="276"/>
      <c r="E3898" s="276"/>
      <c r="F3898" s="276"/>
      <c r="G3898" s="276"/>
      <c r="H3898" s="277" t="s">
        <v>6038</v>
      </c>
      <c r="I3898" s="278">
        <v>0</v>
      </c>
      <c r="J3898" s="279">
        <f>SUM(J3894:J3897)</f>
        <v>15.6</v>
      </c>
    </row>
    <row r="3899" spans="1:10" ht="13.8" x14ac:dyDescent="0.25">
      <c r="A3899" s="255" t="s">
        <v>9793</v>
      </c>
      <c r="B3899" s="262"/>
      <c r="C3899" s="262"/>
      <c r="D3899" s="262"/>
      <c r="E3899" s="262"/>
      <c r="F3899" s="262"/>
      <c r="G3899" s="262"/>
      <c r="H3899" s="262"/>
      <c r="I3899" s="280"/>
      <c r="J3899" s="262"/>
    </row>
    <row r="3900" spans="1:10" ht="13.8" x14ac:dyDescent="0.25">
      <c r="A3900" s="255" t="s">
        <v>9794</v>
      </c>
      <c r="B3900" s="256" t="s">
        <v>9795</v>
      </c>
      <c r="C3900" s="257" t="s">
        <v>5802</v>
      </c>
      <c r="D3900" s="256" t="s">
        <v>5803</v>
      </c>
      <c r="E3900" s="256" t="s">
        <v>5804</v>
      </c>
      <c r="F3900" s="258" t="s">
        <v>5805</v>
      </c>
      <c r="G3900" s="259" t="s">
        <v>5806</v>
      </c>
      <c r="H3900" s="257" t="s">
        <v>5807</v>
      </c>
      <c r="I3900" s="260" t="s">
        <v>5808</v>
      </c>
      <c r="J3900" s="257" t="s">
        <v>5809</v>
      </c>
    </row>
    <row r="3901" spans="1:10" ht="26.4" x14ac:dyDescent="0.25">
      <c r="A3901" s="255" t="s">
        <v>9796</v>
      </c>
      <c r="B3901" s="262" t="s">
        <v>5810</v>
      </c>
      <c r="C3901" s="263" t="s">
        <v>9797</v>
      </c>
      <c r="D3901" s="262" t="s">
        <v>5812</v>
      </c>
      <c r="E3901" s="262" t="s">
        <v>1837</v>
      </c>
      <c r="F3901" s="264">
        <v>8</v>
      </c>
      <c r="G3901" s="265" t="s">
        <v>6185</v>
      </c>
      <c r="H3901" s="266">
        <v>1</v>
      </c>
      <c r="I3901" s="267"/>
      <c r="J3901" s="268"/>
    </row>
    <row r="3902" spans="1:10" ht="26.4" x14ac:dyDescent="0.25">
      <c r="A3902" s="255" t="s">
        <v>9798</v>
      </c>
      <c r="B3902" s="269" t="s">
        <v>5814</v>
      </c>
      <c r="C3902" s="270" t="s">
        <v>5854</v>
      </c>
      <c r="D3902" s="269" t="s">
        <v>5812</v>
      </c>
      <c r="E3902" s="269" t="s">
        <v>5567</v>
      </c>
      <c r="F3902" s="271" t="s">
        <v>5817</v>
      </c>
      <c r="G3902" s="272" t="s">
        <v>33</v>
      </c>
      <c r="H3902" s="273">
        <v>0.45</v>
      </c>
      <c r="I3902" s="274">
        <v>12.28</v>
      </c>
      <c r="J3902" s="275">
        <f>TRUNC(I3902*H3902,2)</f>
        <v>5.52</v>
      </c>
    </row>
    <row r="3903" spans="1:10" ht="26.4" x14ac:dyDescent="0.25">
      <c r="A3903" s="255" t="s">
        <v>9799</v>
      </c>
      <c r="B3903" s="269" t="s">
        <v>5814</v>
      </c>
      <c r="C3903" s="270" t="s">
        <v>5855</v>
      </c>
      <c r="D3903" s="269" t="s">
        <v>5812</v>
      </c>
      <c r="E3903" s="269" t="s">
        <v>5568</v>
      </c>
      <c r="F3903" s="271" t="s">
        <v>5817</v>
      </c>
      <c r="G3903" s="272" t="s">
        <v>33</v>
      </c>
      <c r="H3903" s="273">
        <v>0.42014158163265258</v>
      </c>
      <c r="I3903" s="274">
        <v>18.62</v>
      </c>
      <c r="J3903" s="275">
        <f>TRUNC(I3903*H3903,2)</f>
        <v>7.82</v>
      </c>
    </row>
    <row r="3904" spans="1:10" ht="26.4" x14ac:dyDescent="0.25">
      <c r="A3904" s="255" t="s">
        <v>9800</v>
      </c>
      <c r="B3904" s="269" t="s">
        <v>5814</v>
      </c>
      <c r="C3904" s="270" t="s">
        <v>9801</v>
      </c>
      <c r="D3904" s="269" t="s">
        <v>5812</v>
      </c>
      <c r="E3904" s="269" t="s">
        <v>9802</v>
      </c>
      <c r="F3904" s="271" t="s">
        <v>5822</v>
      </c>
      <c r="G3904" s="272" t="s">
        <v>5573</v>
      </c>
      <c r="H3904" s="273">
        <v>1</v>
      </c>
      <c r="I3904" s="274">
        <v>8.6999999999999993</v>
      </c>
      <c r="J3904" s="275">
        <f>TRUNC(I3904*H3904,2)</f>
        <v>8.6999999999999993</v>
      </c>
    </row>
    <row r="3905" spans="1:10" ht="13.8" x14ac:dyDescent="0.25">
      <c r="A3905" s="255" t="s">
        <v>9803</v>
      </c>
      <c r="B3905" s="276"/>
      <c r="C3905" s="276"/>
      <c r="D3905" s="276"/>
      <c r="E3905" s="276"/>
      <c r="F3905" s="276"/>
      <c r="G3905" s="276"/>
      <c r="H3905" s="277" t="s">
        <v>6038</v>
      </c>
      <c r="I3905" s="278">
        <v>0</v>
      </c>
      <c r="J3905" s="279">
        <f>SUM(J3901:J3904)</f>
        <v>22.04</v>
      </c>
    </row>
    <row r="3906" spans="1:10" ht="13.8" x14ac:dyDescent="0.25">
      <c r="A3906" s="255" t="s">
        <v>9804</v>
      </c>
      <c r="B3906" s="262"/>
      <c r="C3906" s="262"/>
      <c r="D3906" s="262"/>
      <c r="E3906" s="262"/>
      <c r="F3906" s="262"/>
      <c r="G3906" s="262"/>
      <c r="H3906" s="262"/>
      <c r="I3906" s="280"/>
      <c r="J3906" s="262"/>
    </row>
    <row r="3907" spans="1:10" ht="13.8" x14ac:dyDescent="0.25">
      <c r="A3907" s="255" t="s">
        <v>9805</v>
      </c>
      <c r="B3907" s="256" t="s">
        <v>9806</v>
      </c>
      <c r="C3907" s="257" t="s">
        <v>5802</v>
      </c>
      <c r="D3907" s="256" t="s">
        <v>5803</v>
      </c>
      <c r="E3907" s="256" t="s">
        <v>5804</v>
      </c>
      <c r="F3907" s="258" t="s">
        <v>5805</v>
      </c>
      <c r="G3907" s="259" t="s">
        <v>5806</v>
      </c>
      <c r="H3907" s="257" t="s">
        <v>5807</v>
      </c>
      <c r="I3907" s="260" t="s">
        <v>5808</v>
      </c>
      <c r="J3907" s="257" t="s">
        <v>5809</v>
      </c>
    </row>
    <row r="3908" spans="1:10" ht="26.4" x14ac:dyDescent="0.25">
      <c r="A3908" s="255" t="s">
        <v>9807</v>
      </c>
      <c r="B3908" s="262" t="s">
        <v>5810</v>
      </c>
      <c r="C3908" s="263" t="s">
        <v>9808</v>
      </c>
      <c r="D3908" s="262" t="s">
        <v>5812</v>
      </c>
      <c r="E3908" s="262" t="s">
        <v>1849</v>
      </c>
      <c r="F3908" s="264">
        <v>8</v>
      </c>
      <c r="G3908" s="265" t="s">
        <v>5573</v>
      </c>
      <c r="H3908" s="266">
        <v>1</v>
      </c>
      <c r="I3908" s="267"/>
      <c r="J3908" s="268"/>
    </row>
    <row r="3909" spans="1:10" ht="26.4" x14ac:dyDescent="0.25">
      <c r="A3909" s="255" t="s">
        <v>9809</v>
      </c>
      <c r="B3909" s="269" t="s">
        <v>5814</v>
      </c>
      <c r="C3909" s="270" t="s">
        <v>5818</v>
      </c>
      <c r="D3909" s="269" t="s">
        <v>5812</v>
      </c>
      <c r="E3909" s="269" t="s">
        <v>5591</v>
      </c>
      <c r="F3909" s="271" t="s">
        <v>5817</v>
      </c>
      <c r="G3909" s="272" t="s">
        <v>33</v>
      </c>
      <c r="H3909" s="273">
        <v>13.446</v>
      </c>
      <c r="I3909" s="274">
        <v>18.62</v>
      </c>
      <c r="J3909" s="275">
        <f>TRUNC(I3909*H3909,2)</f>
        <v>250.36</v>
      </c>
    </row>
    <row r="3910" spans="1:10" ht="26.4" x14ac:dyDescent="0.25">
      <c r="A3910" s="255" t="s">
        <v>9810</v>
      </c>
      <c r="B3910" s="269" t="s">
        <v>5814</v>
      </c>
      <c r="C3910" s="270" t="s">
        <v>5819</v>
      </c>
      <c r="D3910" s="269" t="s">
        <v>5812</v>
      </c>
      <c r="E3910" s="269" t="s">
        <v>5637</v>
      </c>
      <c r="F3910" s="271" t="s">
        <v>5817</v>
      </c>
      <c r="G3910" s="272" t="s">
        <v>33</v>
      </c>
      <c r="H3910" s="273">
        <v>3.3144</v>
      </c>
      <c r="I3910" s="274">
        <v>18.91</v>
      </c>
      <c r="J3910" s="275">
        <f>TRUNC(I3910*H3910,2)</f>
        <v>62.67</v>
      </c>
    </row>
    <row r="3911" spans="1:10" ht="26.4" x14ac:dyDescent="0.25">
      <c r="A3911" s="255" t="s">
        <v>9811</v>
      </c>
      <c r="B3911" s="269" t="s">
        <v>5814</v>
      </c>
      <c r="C3911" s="270" t="s">
        <v>6612</v>
      </c>
      <c r="D3911" s="269" t="s">
        <v>5812</v>
      </c>
      <c r="E3911" s="269" t="s">
        <v>6613</v>
      </c>
      <c r="F3911" s="271" t="s">
        <v>5822</v>
      </c>
      <c r="G3911" s="272" t="s">
        <v>5564</v>
      </c>
      <c r="H3911" s="273">
        <v>0.23899999999999999</v>
      </c>
      <c r="I3911" s="274">
        <v>20.49</v>
      </c>
      <c r="J3911" s="275">
        <f>TRUNC(I3911*H3911,2)</f>
        <v>4.8899999999999997</v>
      </c>
    </row>
    <row r="3912" spans="1:10" ht="26.4" x14ac:dyDescent="0.25">
      <c r="A3912" s="255" t="s">
        <v>9812</v>
      </c>
      <c r="B3912" s="269" t="s">
        <v>5814</v>
      </c>
      <c r="C3912" s="270" t="s">
        <v>6368</v>
      </c>
      <c r="D3912" s="269" t="s">
        <v>5812</v>
      </c>
      <c r="E3912" s="269" t="s">
        <v>5563</v>
      </c>
      <c r="F3912" s="271" t="s">
        <v>5822</v>
      </c>
      <c r="G3912" s="272" t="s">
        <v>5564</v>
      </c>
      <c r="H3912" s="273">
        <v>0.88</v>
      </c>
      <c r="I3912" s="274">
        <v>21.13</v>
      </c>
      <c r="J3912" s="275">
        <f>TRUNC(I3912*H3912,2)</f>
        <v>18.59</v>
      </c>
    </row>
    <row r="3913" spans="1:10" ht="26.4" x14ac:dyDescent="0.25">
      <c r="A3913" s="255" t="s">
        <v>9813</v>
      </c>
      <c r="B3913" s="269" t="s">
        <v>5814</v>
      </c>
      <c r="C3913" s="270" t="s">
        <v>5823</v>
      </c>
      <c r="D3913" s="269" t="s">
        <v>5812</v>
      </c>
      <c r="E3913" s="269" t="s">
        <v>5685</v>
      </c>
      <c r="F3913" s="271" t="s">
        <v>5822</v>
      </c>
      <c r="G3913" s="272" t="s">
        <v>5824</v>
      </c>
      <c r="H3913" s="273">
        <v>0.68149999999999999</v>
      </c>
      <c r="I3913" s="274">
        <v>144.93</v>
      </c>
      <c r="J3913" s="275">
        <f>TRUNC(I3913*H3913,2)</f>
        <v>98.76</v>
      </c>
    </row>
    <row r="3914" spans="1:10" ht="26.4" x14ac:dyDescent="0.25">
      <c r="A3914" s="255" t="s">
        <v>9814</v>
      </c>
      <c r="B3914" s="269" t="s">
        <v>5814</v>
      </c>
      <c r="C3914" s="270" t="s">
        <v>9815</v>
      </c>
      <c r="D3914" s="269" t="s">
        <v>5812</v>
      </c>
      <c r="E3914" s="269" t="s">
        <v>9816</v>
      </c>
      <c r="F3914" s="271" t="s">
        <v>5822</v>
      </c>
      <c r="G3914" s="272" t="s">
        <v>5564</v>
      </c>
      <c r="H3914" s="273">
        <v>19.936</v>
      </c>
      <c r="I3914" s="274">
        <v>3.39</v>
      </c>
      <c r="J3914" s="275">
        <f>TRUNC(I3914*H3914,2)</f>
        <v>67.58</v>
      </c>
    </row>
    <row r="3915" spans="1:10" ht="26.4" x14ac:dyDescent="0.25">
      <c r="A3915" s="255" t="s">
        <v>9817</v>
      </c>
      <c r="B3915" s="269" t="s">
        <v>5814</v>
      </c>
      <c r="C3915" s="270" t="s">
        <v>6370</v>
      </c>
      <c r="D3915" s="269" t="s">
        <v>5812</v>
      </c>
      <c r="E3915" s="269" t="s">
        <v>5593</v>
      </c>
      <c r="F3915" s="271" t="s">
        <v>5822</v>
      </c>
      <c r="G3915" s="272" t="s">
        <v>5564</v>
      </c>
      <c r="H3915" s="273">
        <v>48.4</v>
      </c>
      <c r="I3915" s="274">
        <v>9.51</v>
      </c>
      <c r="J3915" s="275">
        <f>TRUNC(I3915*H3915,2)</f>
        <v>460.28</v>
      </c>
    </row>
    <row r="3916" spans="1:10" ht="26.4" x14ac:dyDescent="0.25">
      <c r="A3916" s="255" t="s">
        <v>9818</v>
      </c>
      <c r="B3916" s="269" t="s">
        <v>5814</v>
      </c>
      <c r="C3916" s="270" t="s">
        <v>6614</v>
      </c>
      <c r="D3916" s="269" t="s">
        <v>5812</v>
      </c>
      <c r="E3916" s="269" t="s">
        <v>5694</v>
      </c>
      <c r="F3916" s="271" t="s">
        <v>5822</v>
      </c>
      <c r="G3916" s="272" t="s">
        <v>5564</v>
      </c>
      <c r="H3916" s="273">
        <v>2.1959</v>
      </c>
      <c r="I3916" s="274">
        <v>6.26</v>
      </c>
      <c r="J3916" s="275">
        <f>TRUNC(I3916*H3916,2)</f>
        <v>13.74</v>
      </c>
    </row>
    <row r="3917" spans="1:10" ht="26.4" x14ac:dyDescent="0.25">
      <c r="A3917" s="255" t="s">
        <v>9819</v>
      </c>
      <c r="B3917" s="269" t="s">
        <v>5814</v>
      </c>
      <c r="C3917" s="270" t="s">
        <v>5837</v>
      </c>
      <c r="D3917" s="269" t="s">
        <v>5812</v>
      </c>
      <c r="E3917" s="269" t="s">
        <v>5838</v>
      </c>
      <c r="F3917" s="271" t="s">
        <v>5822</v>
      </c>
      <c r="G3917" s="272" t="s">
        <v>5813</v>
      </c>
      <c r="H3917" s="273">
        <v>4.3525</v>
      </c>
      <c r="I3917" s="274">
        <v>54.86</v>
      </c>
      <c r="J3917" s="275">
        <f>TRUNC(I3917*H3917,2)</f>
        <v>238.77</v>
      </c>
    </row>
    <row r="3918" spans="1:10" ht="26.4" x14ac:dyDescent="0.25">
      <c r="A3918" s="255" t="s">
        <v>9820</v>
      </c>
      <c r="B3918" s="269" t="s">
        <v>5814</v>
      </c>
      <c r="C3918" s="270" t="s">
        <v>5854</v>
      </c>
      <c r="D3918" s="269" t="s">
        <v>5812</v>
      </c>
      <c r="E3918" s="269" t="s">
        <v>5567</v>
      </c>
      <c r="F3918" s="271" t="s">
        <v>5817</v>
      </c>
      <c r="G3918" s="272" t="s">
        <v>33</v>
      </c>
      <c r="H3918" s="273">
        <v>3.7528000000000001</v>
      </c>
      <c r="I3918" s="274">
        <v>12.28</v>
      </c>
      <c r="J3918" s="275">
        <f>TRUNC(I3918*H3918,2)</f>
        <v>46.08</v>
      </c>
    </row>
    <row r="3919" spans="1:10" ht="26.4" x14ac:dyDescent="0.25">
      <c r="A3919" s="255" t="s">
        <v>9821</v>
      </c>
      <c r="B3919" s="269" t="s">
        <v>5814</v>
      </c>
      <c r="C3919" s="270" t="s">
        <v>6372</v>
      </c>
      <c r="D3919" s="269" t="s">
        <v>5812</v>
      </c>
      <c r="E3919" s="269" t="s">
        <v>5559</v>
      </c>
      <c r="F3919" s="271" t="s">
        <v>5817</v>
      </c>
      <c r="G3919" s="272" t="s">
        <v>33</v>
      </c>
      <c r="H3919" s="273">
        <v>3.08</v>
      </c>
      <c r="I3919" s="274">
        <v>18.62</v>
      </c>
      <c r="J3919" s="275">
        <f>TRUNC(I3919*H3919,2)</f>
        <v>57.34</v>
      </c>
    </row>
    <row r="3920" spans="1:10" ht="26.4" x14ac:dyDescent="0.25">
      <c r="A3920" s="255" t="s">
        <v>9822</v>
      </c>
      <c r="B3920" s="269" t="s">
        <v>5814</v>
      </c>
      <c r="C3920" s="270" t="s">
        <v>5856</v>
      </c>
      <c r="D3920" s="269" t="s">
        <v>5812</v>
      </c>
      <c r="E3920" s="269" t="s">
        <v>5590</v>
      </c>
      <c r="F3920" s="271" t="s">
        <v>5817</v>
      </c>
      <c r="G3920" s="272" t="s">
        <v>33</v>
      </c>
      <c r="H3920" s="273">
        <v>1.2854000000000001</v>
      </c>
      <c r="I3920" s="274">
        <v>13.36</v>
      </c>
      <c r="J3920" s="275">
        <f>TRUNC(I3920*H3920,2)</f>
        <v>17.170000000000002</v>
      </c>
    </row>
    <row r="3921" spans="1:10" ht="26.4" x14ac:dyDescent="0.25">
      <c r="A3921" s="255" t="s">
        <v>9823</v>
      </c>
      <c r="B3921" s="269" t="s">
        <v>5814</v>
      </c>
      <c r="C3921" s="270" t="s">
        <v>6444</v>
      </c>
      <c r="D3921" s="269" t="s">
        <v>5812</v>
      </c>
      <c r="E3921" s="269" t="s">
        <v>6445</v>
      </c>
      <c r="F3921" s="271" t="s">
        <v>5822</v>
      </c>
      <c r="G3921" s="272" t="s">
        <v>5824</v>
      </c>
      <c r="H3921" s="273">
        <v>0.36399999999999999</v>
      </c>
      <c r="I3921" s="274">
        <v>121.96</v>
      </c>
      <c r="J3921" s="275">
        <f>TRUNC(I3921*H3921,2)</f>
        <v>44.39</v>
      </c>
    </row>
    <row r="3922" spans="1:10" ht="26.4" x14ac:dyDescent="0.25">
      <c r="A3922" s="255" t="s">
        <v>9824</v>
      </c>
      <c r="B3922" s="269" t="s">
        <v>5814</v>
      </c>
      <c r="C3922" s="270" t="s">
        <v>5858</v>
      </c>
      <c r="D3922" s="269" t="s">
        <v>5812</v>
      </c>
      <c r="E3922" s="269" t="s">
        <v>5596</v>
      </c>
      <c r="F3922" s="271" t="s">
        <v>5822</v>
      </c>
      <c r="G3922" s="272" t="s">
        <v>5824</v>
      </c>
      <c r="H3922" s="273">
        <v>0.36399999999999999</v>
      </c>
      <c r="I3922" s="274">
        <v>113.9</v>
      </c>
      <c r="J3922" s="275">
        <f>TRUNC(I3922*H3922,2)</f>
        <v>41.45</v>
      </c>
    </row>
    <row r="3923" spans="1:10" ht="26.4" x14ac:dyDescent="0.25">
      <c r="A3923" s="255" t="s">
        <v>9825</v>
      </c>
      <c r="B3923" s="269" t="s">
        <v>5814</v>
      </c>
      <c r="C3923" s="270" t="s">
        <v>5861</v>
      </c>
      <c r="D3923" s="269" t="s">
        <v>5812</v>
      </c>
      <c r="E3923" s="269" t="s">
        <v>5589</v>
      </c>
      <c r="F3923" s="271" t="s">
        <v>5817</v>
      </c>
      <c r="G3923" s="272" t="s">
        <v>33</v>
      </c>
      <c r="H3923" s="273">
        <v>1.7524999999999999</v>
      </c>
      <c r="I3923" s="274">
        <v>18.62</v>
      </c>
      <c r="J3923" s="275">
        <f>TRUNC(I3923*H3923,2)</f>
        <v>32.630000000000003</v>
      </c>
    </row>
    <row r="3924" spans="1:10" ht="26.4" x14ac:dyDescent="0.25">
      <c r="A3924" s="255" t="s">
        <v>9826</v>
      </c>
      <c r="B3924" s="269" t="s">
        <v>5814</v>
      </c>
      <c r="C3924" s="270" t="s">
        <v>5862</v>
      </c>
      <c r="D3924" s="269" t="s">
        <v>5812</v>
      </c>
      <c r="E3924" s="269" t="s">
        <v>5558</v>
      </c>
      <c r="F3924" s="271" t="s">
        <v>5817</v>
      </c>
      <c r="G3924" s="272" t="s">
        <v>33</v>
      </c>
      <c r="H3924" s="273">
        <v>25.818609938347752</v>
      </c>
      <c r="I3924" s="274">
        <v>11.13</v>
      </c>
      <c r="J3924" s="275">
        <f>TRUNC(I3924*H3924,2)</f>
        <v>287.36</v>
      </c>
    </row>
    <row r="3925" spans="1:10" ht="26.4" x14ac:dyDescent="0.25">
      <c r="A3925" s="255" t="s">
        <v>9827</v>
      </c>
      <c r="B3925" s="269" t="s">
        <v>5814</v>
      </c>
      <c r="C3925" s="270" t="s">
        <v>5869</v>
      </c>
      <c r="D3925" s="269" t="s">
        <v>5812</v>
      </c>
      <c r="E3925" s="269" t="s">
        <v>5599</v>
      </c>
      <c r="F3925" s="271" t="s">
        <v>5822</v>
      </c>
      <c r="G3925" s="272" t="s">
        <v>5564</v>
      </c>
      <c r="H3925" s="273">
        <v>256.66000000000003</v>
      </c>
      <c r="I3925" s="274">
        <v>0.54</v>
      </c>
      <c r="J3925" s="275">
        <f>TRUNC(I3925*H3925,2)</f>
        <v>138.59</v>
      </c>
    </row>
    <row r="3926" spans="1:10" ht="26.4" x14ac:dyDescent="0.25">
      <c r="A3926" s="255" t="s">
        <v>9828</v>
      </c>
      <c r="B3926" s="269" t="s">
        <v>5814</v>
      </c>
      <c r="C3926" s="270" t="s">
        <v>6616</v>
      </c>
      <c r="D3926" s="269" t="s">
        <v>5812</v>
      </c>
      <c r="E3926" s="269" t="s">
        <v>5689</v>
      </c>
      <c r="F3926" s="271" t="s">
        <v>5822</v>
      </c>
      <c r="G3926" s="272" t="s">
        <v>5690</v>
      </c>
      <c r="H3926" s="273">
        <v>1.494</v>
      </c>
      <c r="I3926" s="274">
        <v>7.89</v>
      </c>
      <c r="J3926" s="275">
        <f>TRUNC(I3926*H3926,2)</f>
        <v>11.78</v>
      </c>
    </row>
    <row r="3927" spans="1:10" ht="26.4" x14ac:dyDescent="0.25">
      <c r="A3927" s="255" t="s">
        <v>9829</v>
      </c>
      <c r="B3927" s="269" t="s">
        <v>5814</v>
      </c>
      <c r="C3927" s="270" t="s">
        <v>5889</v>
      </c>
      <c r="D3927" s="269" t="s">
        <v>5812</v>
      </c>
      <c r="E3927" s="269" t="s">
        <v>5601</v>
      </c>
      <c r="F3927" s="271" t="s">
        <v>5822</v>
      </c>
      <c r="G3927" s="272" t="s">
        <v>5587</v>
      </c>
      <c r="H3927" s="273">
        <v>9.1930999999999994</v>
      </c>
      <c r="I3927" s="274">
        <v>12.24</v>
      </c>
      <c r="J3927" s="275">
        <f>TRUNC(I3927*H3927,2)</f>
        <v>112.52</v>
      </c>
    </row>
    <row r="3928" spans="1:10" ht="26.4" x14ac:dyDescent="0.25">
      <c r="A3928" s="255" t="s">
        <v>9830</v>
      </c>
      <c r="B3928" s="269" t="s">
        <v>5814</v>
      </c>
      <c r="C3928" s="270" t="s">
        <v>5910</v>
      </c>
      <c r="D3928" s="269" t="s">
        <v>5812</v>
      </c>
      <c r="E3928" s="269" t="s">
        <v>5695</v>
      </c>
      <c r="F3928" s="271" t="s">
        <v>5822</v>
      </c>
      <c r="G3928" s="272" t="s">
        <v>5564</v>
      </c>
      <c r="H3928" s="273">
        <v>2.6394000000000002</v>
      </c>
      <c r="I3928" s="274">
        <v>23.04</v>
      </c>
      <c r="J3928" s="275">
        <f>TRUNC(I3928*H3928,2)</f>
        <v>60.81</v>
      </c>
    </row>
    <row r="3929" spans="1:10" ht="13.8" x14ac:dyDescent="0.25">
      <c r="A3929" s="255" t="s">
        <v>9831</v>
      </c>
      <c r="B3929" s="276"/>
      <c r="C3929" s="276"/>
      <c r="D3929" s="276"/>
      <c r="E3929" s="276"/>
      <c r="F3929" s="276"/>
      <c r="G3929" s="276"/>
      <c r="H3929" s="277" t="s">
        <v>6038</v>
      </c>
      <c r="I3929" s="278">
        <v>0</v>
      </c>
      <c r="J3929" s="279">
        <f>SUM(J3908:J3928)</f>
        <v>2065.7599999999998</v>
      </c>
    </row>
    <row r="3930" spans="1:10" ht="13.8" x14ac:dyDescent="0.25">
      <c r="A3930" s="255" t="s">
        <v>9832</v>
      </c>
      <c r="B3930" s="262"/>
      <c r="C3930" s="262"/>
      <c r="D3930" s="262"/>
      <c r="E3930" s="262"/>
      <c r="F3930" s="262"/>
      <c r="G3930" s="262"/>
      <c r="H3930" s="262"/>
      <c r="I3930" s="280"/>
      <c r="J3930" s="262"/>
    </row>
    <row r="3931" spans="1:10" ht="13.8" x14ac:dyDescent="0.25">
      <c r="A3931" s="255" t="s">
        <v>9833</v>
      </c>
      <c r="B3931" s="256" t="s">
        <v>9834</v>
      </c>
      <c r="C3931" s="257" t="s">
        <v>5802</v>
      </c>
      <c r="D3931" s="256" t="s">
        <v>5803</v>
      </c>
      <c r="E3931" s="256" t="s">
        <v>5804</v>
      </c>
      <c r="F3931" s="258" t="s">
        <v>5805</v>
      </c>
      <c r="G3931" s="259" t="s">
        <v>5806</v>
      </c>
      <c r="H3931" s="257" t="s">
        <v>5807</v>
      </c>
      <c r="I3931" s="260" t="s">
        <v>5808</v>
      </c>
      <c r="J3931" s="257" t="s">
        <v>5809</v>
      </c>
    </row>
    <row r="3932" spans="1:10" ht="39.6" x14ac:dyDescent="0.25">
      <c r="A3932" s="255" t="s">
        <v>9835</v>
      </c>
      <c r="B3932" s="262" t="s">
        <v>5810</v>
      </c>
      <c r="C3932" s="263" t="s">
        <v>9836</v>
      </c>
      <c r="D3932" s="262" t="s">
        <v>5812</v>
      </c>
      <c r="E3932" s="262" t="s">
        <v>9837</v>
      </c>
      <c r="F3932" s="264">
        <v>9</v>
      </c>
      <c r="G3932" s="265" t="s">
        <v>5573</v>
      </c>
      <c r="H3932" s="266">
        <v>1</v>
      </c>
      <c r="I3932" s="267"/>
      <c r="J3932" s="268"/>
    </row>
    <row r="3933" spans="1:10" ht="26.4" x14ac:dyDescent="0.25">
      <c r="A3933" s="255" t="s">
        <v>9838</v>
      </c>
      <c r="B3933" s="269" t="s">
        <v>5814</v>
      </c>
      <c r="C3933" s="270" t="s">
        <v>5854</v>
      </c>
      <c r="D3933" s="269" t="s">
        <v>5812</v>
      </c>
      <c r="E3933" s="269" t="s">
        <v>5567</v>
      </c>
      <c r="F3933" s="271" t="s">
        <v>5817</v>
      </c>
      <c r="G3933" s="272" t="s">
        <v>33</v>
      </c>
      <c r="H3933" s="273">
        <v>0.16</v>
      </c>
      <c r="I3933" s="274">
        <v>12.28</v>
      </c>
      <c r="J3933" s="275">
        <f>TRUNC(I3933*H3933,2)</f>
        <v>1.96</v>
      </c>
    </row>
    <row r="3934" spans="1:10" ht="26.4" x14ac:dyDescent="0.25">
      <c r="A3934" s="255" t="s">
        <v>9839</v>
      </c>
      <c r="B3934" s="269" t="s">
        <v>5814</v>
      </c>
      <c r="C3934" s="270" t="s">
        <v>5855</v>
      </c>
      <c r="D3934" s="269" t="s">
        <v>5812</v>
      </c>
      <c r="E3934" s="269" t="s">
        <v>5568</v>
      </c>
      <c r="F3934" s="271" t="s">
        <v>5817</v>
      </c>
      <c r="G3934" s="272" t="s">
        <v>33</v>
      </c>
      <c r="H3934" s="273">
        <v>0.14958222222222009</v>
      </c>
      <c r="I3934" s="274">
        <v>18.62</v>
      </c>
      <c r="J3934" s="275">
        <f>TRUNC(I3934*H3934,2)</f>
        <v>2.78</v>
      </c>
    </row>
    <row r="3935" spans="1:10" ht="26.4" x14ac:dyDescent="0.25">
      <c r="A3935" s="255" t="s">
        <v>9840</v>
      </c>
      <c r="B3935" s="269" t="s">
        <v>5814</v>
      </c>
      <c r="C3935" s="270" t="s">
        <v>9841</v>
      </c>
      <c r="D3935" s="269" t="s">
        <v>5812</v>
      </c>
      <c r="E3935" s="269" t="s">
        <v>9842</v>
      </c>
      <c r="F3935" s="271" t="s">
        <v>5822</v>
      </c>
      <c r="G3935" s="272" t="s">
        <v>5573</v>
      </c>
      <c r="H3935" s="273">
        <v>1</v>
      </c>
      <c r="I3935" s="274">
        <v>28.2</v>
      </c>
      <c r="J3935" s="275">
        <f>TRUNC(I3935*H3935,2)</f>
        <v>28.2</v>
      </c>
    </row>
    <row r="3936" spans="1:10" ht="13.8" x14ac:dyDescent="0.25">
      <c r="A3936" s="255" t="s">
        <v>9843</v>
      </c>
      <c r="B3936" s="276"/>
      <c r="C3936" s="276"/>
      <c r="D3936" s="276"/>
      <c r="E3936" s="276"/>
      <c r="F3936" s="276"/>
      <c r="G3936" s="276"/>
      <c r="H3936" s="277" t="s">
        <v>6038</v>
      </c>
      <c r="I3936" s="278">
        <v>0</v>
      </c>
      <c r="J3936" s="279">
        <f>SUM(J3932:J3935)</f>
        <v>32.94</v>
      </c>
    </row>
    <row r="3937" spans="1:10" ht="13.8" x14ac:dyDescent="0.25">
      <c r="A3937" s="255" t="s">
        <v>9844</v>
      </c>
      <c r="B3937" s="262"/>
      <c r="C3937" s="262"/>
      <c r="D3937" s="262"/>
      <c r="E3937" s="262"/>
      <c r="F3937" s="262"/>
      <c r="G3937" s="262"/>
      <c r="H3937" s="262"/>
      <c r="I3937" s="280"/>
      <c r="J3937" s="262"/>
    </row>
    <row r="3938" spans="1:10" ht="13.8" x14ac:dyDescent="0.25">
      <c r="A3938" s="255" t="s">
        <v>9845</v>
      </c>
      <c r="B3938" s="256" t="s">
        <v>9846</v>
      </c>
      <c r="C3938" s="257" t="s">
        <v>5802</v>
      </c>
      <c r="D3938" s="256" t="s">
        <v>5803</v>
      </c>
      <c r="E3938" s="256" t="s">
        <v>5804</v>
      </c>
      <c r="F3938" s="258" t="s">
        <v>5805</v>
      </c>
      <c r="G3938" s="259" t="s">
        <v>5806</v>
      </c>
      <c r="H3938" s="257" t="s">
        <v>5807</v>
      </c>
      <c r="I3938" s="260" t="s">
        <v>5808</v>
      </c>
      <c r="J3938" s="257" t="s">
        <v>5809</v>
      </c>
    </row>
    <row r="3939" spans="1:10" ht="26.4" x14ac:dyDescent="0.25">
      <c r="A3939" s="255" t="s">
        <v>9847</v>
      </c>
      <c r="B3939" s="262" t="s">
        <v>5810</v>
      </c>
      <c r="C3939" s="263" t="s">
        <v>9848</v>
      </c>
      <c r="D3939" s="262" t="s">
        <v>5812</v>
      </c>
      <c r="E3939" s="262" t="s">
        <v>1861</v>
      </c>
      <c r="F3939" s="264">
        <v>9</v>
      </c>
      <c r="G3939" s="265" t="s">
        <v>6185</v>
      </c>
      <c r="H3939" s="266">
        <v>1</v>
      </c>
      <c r="I3939" s="267"/>
      <c r="J3939" s="268"/>
    </row>
    <row r="3940" spans="1:10" ht="26.4" x14ac:dyDescent="0.25">
      <c r="A3940" s="255" t="s">
        <v>9849</v>
      </c>
      <c r="B3940" s="269" t="s">
        <v>5814</v>
      </c>
      <c r="C3940" s="270" t="s">
        <v>5854</v>
      </c>
      <c r="D3940" s="269" t="s">
        <v>5812</v>
      </c>
      <c r="E3940" s="269" t="s">
        <v>5567</v>
      </c>
      <c r="F3940" s="271" t="s">
        <v>5817</v>
      </c>
      <c r="G3940" s="272" t="s">
        <v>33</v>
      </c>
      <c r="H3940" s="273">
        <v>0.16</v>
      </c>
      <c r="I3940" s="274">
        <v>12.28</v>
      </c>
      <c r="J3940" s="275">
        <f>TRUNC(I3940*H3940,2)</f>
        <v>1.96</v>
      </c>
    </row>
    <row r="3941" spans="1:10" ht="26.4" x14ac:dyDescent="0.25">
      <c r="A3941" s="255" t="s">
        <v>9850</v>
      </c>
      <c r="B3941" s="269" t="s">
        <v>5814</v>
      </c>
      <c r="C3941" s="270" t="s">
        <v>5855</v>
      </c>
      <c r="D3941" s="269" t="s">
        <v>5812</v>
      </c>
      <c r="E3941" s="269" t="s">
        <v>5568</v>
      </c>
      <c r="F3941" s="271" t="s">
        <v>5817</v>
      </c>
      <c r="G3941" s="272" t="s">
        <v>33</v>
      </c>
      <c r="H3941" s="273">
        <v>0.14958222222222209</v>
      </c>
      <c r="I3941" s="274">
        <v>18.62</v>
      </c>
      <c r="J3941" s="275">
        <f>TRUNC(I3941*H3941,2)</f>
        <v>2.78</v>
      </c>
    </row>
    <row r="3942" spans="1:10" ht="26.4" x14ac:dyDescent="0.25">
      <c r="A3942" s="255" t="s">
        <v>9851</v>
      </c>
      <c r="B3942" s="269" t="s">
        <v>5814</v>
      </c>
      <c r="C3942" s="270" t="s">
        <v>9852</v>
      </c>
      <c r="D3942" s="269" t="s">
        <v>5812</v>
      </c>
      <c r="E3942" s="269" t="s">
        <v>1861</v>
      </c>
      <c r="F3942" s="271" t="s">
        <v>5822</v>
      </c>
      <c r="G3942" s="272" t="s">
        <v>5573</v>
      </c>
      <c r="H3942" s="273">
        <v>1</v>
      </c>
      <c r="I3942" s="274">
        <v>6.4</v>
      </c>
      <c r="J3942" s="275">
        <f>TRUNC(I3942*H3942,2)</f>
        <v>6.4</v>
      </c>
    </row>
    <row r="3943" spans="1:10" ht="13.8" x14ac:dyDescent="0.25">
      <c r="A3943" s="255" t="s">
        <v>9853</v>
      </c>
      <c r="B3943" s="276"/>
      <c r="C3943" s="276"/>
      <c r="D3943" s="276"/>
      <c r="E3943" s="276"/>
      <c r="F3943" s="276"/>
      <c r="G3943" s="276"/>
      <c r="H3943" s="277" t="s">
        <v>6038</v>
      </c>
      <c r="I3943" s="278">
        <v>0</v>
      </c>
      <c r="J3943" s="279">
        <f>SUM(J3939:J3942)</f>
        <v>11.14</v>
      </c>
    </row>
    <row r="3944" spans="1:10" ht="13.8" x14ac:dyDescent="0.25">
      <c r="A3944" s="255" t="s">
        <v>9854</v>
      </c>
      <c r="B3944" s="262"/>
      <c r="C3944" s="262"/>
      <c r="D3944" s="262"/>
      <c r="E3944" s="262"/>
      <c r="F3944" s="262"/>
      <c r="G3944" s="262"/>
      <c r="H3944" s="262"/>
      <c r="I3944" s="280"/>
      <c r="J3944" s="262"/>
    </row>
    <row r="3945" spans="1:10" ht="13.8" x14ac:dyDescent="0.25">
      <c r="A3945" s="255" t="s">
        <v>9855</v>
      </c>
      <c r="B3945" s="256" t="s">
        <v>9856</v>
      </c>
      <c r="C3945" s="257" t="s">
        <v>5802</v>
      </c>
      <c r="D3945" s="256" t="s">
        <v>5803</v>
      </c>
      <c r="E3945" s="256" t="s">
        <v>5804</v>
      </c>
      <c r="F3945" s="258" t="s">
        <v>5805</v>
      </c>
      <c r="G3945" s="259" t="s">
        <v>5806</v>
      </c>
      <c r="H3945" s="257" t="s">
        <v>5807</v>
      </c>
      <c r="I3945" s="260" t="s">
        <v>5808</v>
      </c>
      <c r="J3945" s="257" t="s">
        <v>5809</v>
      </c>
    </row>
    <row r="3946" spans="1:10" ht="52.8" x14ac:dyDescent="0.25">
      <c r="A3946" s="255" t="s">
        <v>9857</v>
      </c>
      <c r="B3946" s="262" t="s">
        <v>5810</v>
      </c>
      <c r="C3946" s="263" t="s">
        <v>9858</v>
      </c>
      <c r="D3946" s="262" t="s">
        <v>170</v>
      </c>
      <c r="E3946" s="262" t="s">
        <v>1863</v>
      </c>
      <c r="F3946" s="264" t="s">
        <v>6574</v>
      </c>
      <c r="G3946" s="265" t="s">
        <v>101</v>
      </c>
      <c r="H3946" s="266">
        <v>1</v>
      </c>
      <c r="I3946" s="267"/>
      <c r="J3946" s="268"/>
    </row>
    <row r="3947" spans="1:10" ht="26.4" x14ac:dyDescent="0.25">
      <c r="A3947" s="255" t="s">
        <v>9859</v>
      </c>
      <c r="B3947" s="281" t="s">
        <v>6134</v>
      </c>
      <c r="C3947" s="282" t="s">
        <v>6575</v>
      </c>
      <c r="D3947" s="281" t="s">
        <v>170</v>
      </c>
      <c r="E3947" s="281" t="s">
        <v>6576</v>
      </c>
      <c r="F3947" s="283" t="s">
        <v>6140</v>
      </c>
      <c r="G3947" s="284" t="s">
        <v>127</v>
      </c>
      <c r="H3947" s="285">
        <v>0.17299999999999999</v>
      </c>
      <c r="I3947" s="286">
        <v>15.9</v>
      </c>
      <c r="J3947" s="287">
        <f>TRUNC(I3947*H3947,2)</f>
        <v>2.75</v>
      </c>
    </row>
    <row r="3948" spans="1:10" ht="26.4" x14ac:dyDescent="0.25">
      <c r="A3948" s="255" t="s">
        <v>9860</v>
      </c>
      <c r="B3948" s="281" t="s">
        <v>6134</v>
      </c>
      <c r="C3948" s="282" t="s">
        <v>6577</v>
      </c>
      <c r="D3948" s="281" t="s">
        <v>170</v>
      </c>
      <c r="E3948" s="281" t="s">
        <v>6578</v>
      </c>
      <c r="F3948" s="283" t="s">
        <v>6140</v>
      </c>
      <c r="G3948" s="284" t="s">
        <v>127</v>
      </c>
      <c r="H3948" s="285">
        <v>0.17299999999999999</v>
      </c>
      <c r="I3948" s="286">
        <v>22.06</v>
      </c>
      <c r="J3948" s="287">
        <f>TRUNC(I3948*H3948,2)</f>
        <v>3.81</v>
      </c>
    </row>
    <row r="3949" spans="1:10" ht="13.8" x14ac:dyDescent="0.25">
      <c r="A3949" s="255" t="s">
        <v>9861</v>
      </c>
      <c r="B3949" s="269" t="s">
        <v>5814</v>
      </c>
      <c r="C3949" s="270" t="s">
        <v>6937</v>
      </c>
      <c r="D3949" s="269" t="s">
        <v>170</v>
      </c>
      <c r="E3949" s="269" t="s">
        <v>6938</v>
      </c>
      <c r="F3949" s="271" t="s">
        <v>5822</v>
      </c>
      <c r="G3949" s="272" t="s">
        <v>101</v>
      </c>
      <c r="H3949" s="273">
        <v>8.0000000000000002E-3</v>
      </c>
      <c r="I3949" s="274">
        <v>11.48</v>
      </c>
      <c r="J3949" s="275">
        <f>TRUNC(I3949*H3949,2)</f>
        <v>0.09</v>
      </c>
    </row>
    <row r="3950" spans="1:10" ht="13.8" x14ac:dyDescent="0.25">
      <c r="A3950" s="255" t="s">
        <v>9862</v>
      </c>
      <c r="B3950" s="269" t="s">
        <v>5814</v>
      </c>
      <c r="C3950" s="270" t="s">
        <v>9863</v>
      </c>
      <c r="D3950" s="269" t="s">
        <v>170</v>
      </c>
      <c r="E3950" s="269" t="s">
        <v>9864</v>
      </c>
      <c r="F3950" s="271" t="s">
        <v>5822</v>
      </c>
      <c r="G3950" s="272" t="s">
        <v>101</v>
      </c>
      <c r="H3950" s="273">
        <v>1</v>
      </c>
      <c r="I3950" s="274">
        <v>4.93</v>
      </c>
      <c r="J3950" s="275">
        <f>TRUNC(I3950*H3950,2)</f>
        <v>4.93</v>
      </c>
    </row>
    <row r="3951" spans="1:10" ht="13.8" x14ac:dyDescent="0.25">
      <c r="A3951" s="255" t="s">
        <v>9865</v>
      </c>
      <c r="B3951" s="269" t="s">
        <v>5814</v>
      </c>
      <c r="C3951" s="270" t="s">
        <v>6941</v>
      </c>
      <c r="D3951" s="269" t="s">
        <v>170</v>
      </c>
      <c r="E3951" s="269" t="s">
        <v>6942</v>
      </c>
      <c r="F3951" s="271" t="s">
        <v>5822</v>
      </c>
      <c r="G3951" s="272" t="s">
        <v>6405</v>
      </c>
      <c r="H3951" s="273">
        <v>2E-3</v>
      </c>
      <c r="I3951" s="274">
        <v>33.299999999999997</v>
      </c>
      <c r="J3951" s="275">
        <f>TRUNC(I3951*H3951,2)</f>
        <v>0.06</v>
      </c>
    </row>
    <row r="3952" spans="1:10" ht="13.8" x14ac:dyDescent="0.25">
      <c r="A3952" s="255" t="s">
        <v>9866</v>
      </c>
      <c r="B3952" s="276"/>
      <c r="C3952" s="276"/>
      <c r="D3952" s="276"/>
      <c r="E3952" s="276"/>
      <c r="F3952" s="276"/>
      <c r="G3952" s="276"/>
      <c r="H3952" s="277" t="s">
        <v>6038</v>
      </c>
      <c r="I3952" s="278">
        <v>0</v>
      </c>
      <c r="J3952" s="279">
        <f>SUM(J3946:J3951)</f>
        <v>11.64</v>
      </c>
    </row>
    <row r="3953" spans="1:10" ht="13.8" x14ac:dyDescent="0.25">
      <c r="A3953" s="255" t="s">
        <v>9867</v>
      </c>
      <c r="B3953" s="262"/>
      <c r="C3953" s="262"/>
      <c r="D3953" s="262"/>
      <c r="E3953" s="262"/>
      <c r="F3953" s="262"/>
      <c r="G3953" s="262"/>
      <c r="H3953" s="262"/>
      <c r="I3953" s="280"/>
      <c r="J3953" s="262"/>
    </row>
    <row r="3954" spans="1:10" ht="13.8" x14ac:dyDescent="0.25">
      <c r="A3954" s="255" t="s">
        <v>9868</v>
      </c>
      <c r="B3954" s="256" t="s">
        <v>9869</v>
      </c>
      <c r="C3954" s="257" t="s">
        <v>5802</v>
      </c>
      <c r="D3954" s="256" t="s">
        <v>5803</v>
      </c>
      <c r="E3954" s="256" t="s">
        <v>5804</v>
      </c>
      <c r="F3954" s="258" t="s">
        <v>5805</v>
      </c>
      <c r="G3954" s="259" t="s">
        <v>5806</v>
      </c>
      <c r="H3954" s="257" t="s">
        <v>5807</v>
      </c>
      <c r="I3954" s="260" t="s">
        <v>5808</v>
      </c>
      <c r="J3954" s="257" t="s">
        <v>5809</v>
      </c>
    </row>
    <row r="3955" spans="1:10" ht="26.4" x14ac:dyDescent="0.25">
      <c r="A3955" s="255" t="s">
        <v>9870</v>
      </c>
      <c r="B3955" s="262" t="s">
        <v>5810</v>
      </c>
      <c r="C3955" s="263" t="s">
        <v>9871</v>
      </c>
      <c r="D3955" s="262" t="s">
        <v>5812</v>
      </c>
      <c r="E3955" s="262" t="s">
        <v>1865</v>
      </c>
      <c r="F3955" s="264">
        <v>9</v>
      </c>
      <c r="G3955" s="265" t="s">
        <v>6185</v>
      </c>
      <c r="H3955" s="266">
        <v>1</v>
      </c>
      <c r="I3955" s="267"/>
      <c r="J3955" s="268"/>
    </row>
    <row r="3956" spans="1:10" ht="26.4" x14ac:dyDescent="0.25">
      <c r="A3956" s="255" t="s">
        <v>9872</v>
      </c>
      <c r="B3956" s="269" t="s">
        <v>5814</v>
      </c>
      <c r="C3956" s="270" t="s">
        <v>5854</v>
      </c>
      <c r="D3956" s="269" t="s">
        <v>5812</v>
      </c>
      <c r="E3956" s="269" t="s">
        <v>5567</v>
      </c>
      <c r="F3956" s="271" t="s">
        <v>5817</v>
      </c>
      <c r="G3956" s="272" t="s">
        <v>33</v>
      </c>
      <c r="H3956" s="273">
        <v>0.16</v>
      </c>
      <c r="I3956" s="274">
        <v>12.28</v>
      </c>
      <c r="J3956" s="275">
        <f>TRUNC(I3956*H3956,2)</f>
        <v>1.96</v>
      </c>
    </row>
    <row r="3957" spans="1:10" ht="26.4" x14ac:dyDescent="0.25">
      <c r="A3957" s="255" t="s">
        <v>9873</v>
      </c>
      <c r="B3957" s="269" t="s">
        <v>5814</v>
      </c>
      <c r="C3957" s="270" t="s">
        <v>5855</v>
      </c>
      <c r="D3957" s="269" t="s">
        <v>5812</v>
      </c>
      <c r="E3957" s="269" t="s">
        <v>5568</v>
      </c>
      <c r="F3957" s="271" t="s">
        <v>5817</v>
      </c>
      <c r="G3957" s="272" t="s">
        <v>33</v>
      </c>
      <c r="H3957" s="273">
        <v>0.15011428571428628</v>
      </c>
      <c r="I3957" s="274">
        <v>18.62</v>
      </c>
      <c r="J3957" s="275">
        <f>TRUNC(I3957*H3957,2)</f>
        <v>2.79</v>
      </c>
    </row>
    <row r="3958" spans="1:10" ht="26.4" x14ac:dyDescent="0.25">
      <c r="A3958" s="255" t="s">
        <v>9874</v>
      </c>
      <c r="B3958" s="269" t="s">
        <v>5814</v>
      </c>
      <c r="C3958" s="270" t="s">
        <v>6735</v>
      </c>
      <c r="D3958" s="269" t="s">
        <v>5812</v>
      </c>
      <c r="E3958" s="269" t="s">
        <v>5586</v>
      </c>
      <c r="F3958" s="271" t="s">
        <v>5822</v>
      </c>
      <c r="G3958" s="272" t="s">
        <v>5587</v>
      </c>
      <c r="H3958" s="273">
        <v>0.59850000000000003</v>
      </c>
      <c r="I3958" s="274">
        <v>0.38</v>
      </c>
      <c r="J3958" s="275">
        <f>TRUNC(I3958*H3958,2)</f>
        <v>0.22</v>
      </c>
    </row>
    <row r="3959" spans="1:10" ht="26.4" x14ac:dyDescent="0.25">
      <c r="A3959" s="255" t="s">
        <v>9875</v>
      </c>
      <c r="B3959" s="269" t="s">
        <v>5814</v>
      </c>
      <c r="C3959" s="270" t="s">
        <v>9876</v>
      </c>
      <c r="D3959" s="269" t="s">
        <v>5812</v>
      </c>
      <c r="E3959" s="269" t="s">
        <v>1865</v>
      </c>
      <c r="F3959" s="271" t="s">
        <v>5822</v>
      </c>
      <c r="G3959" s="272" t="s">
        <v>5573</v>
      </c>
      <c r="H3959" s="273">
        <v>1</v>
      </c>
      <c r="I3959" s="274">
        <v>5.76</v>
      </c>
      <c r="J3959" s="275">
        <f>TRUNC(I3959*H3959,2)</f>
        <v>5.76</v>
      </c>
    </row>
    <row r="3960" spans="1:10" ht="13.8" x14ac:dyDescent="0.25">
      <c r="A3960" s="255" t="s">
        <v>9877</v>
      </c>
      <c r="B3960" s="276"/>
      <c r="C3960" s="276"/>
      <c r="D3960" s="276"/>
      <c r="E3960" s="276"/>
      <c r="F3960" s="276"/>
      <c r="G3960" s="276"/>
      <c r="H3960" s="277" t="s">
        <v>6038</v>
      </c>
      <c r="I3960" s="278">
        <v>0</v>
      </c>
      <c r="J3960" s="279">
        <f>SUM(J3955:J3959)</f>
        <v>10.73</v>
      </c>
    </row>
    <row r="3961" spans="1:10" ht="13.8" x14ac:dyDescent="0.25">
      <c r="A3961" s="255" t="s">
        <v>9878</v>
      </c>
      <c r="B3961" s="262"/>
      <c r="C3961" s="262"/>
      <c r="D3961" s="262"/>
      <c r="E3961" s="262"/>
      <c r="F3961" s="262"/>
      <c r="G3961" s="262"/>
      <c r="H3961" s="262"/>
      <c r="I3961" s="280"/>
      <c r="J3961" s="262"/>
    </row>
    <row r="3962" spans="1:10" ht="13.8" x14ac:dyDescent="0.25">
      <c r="A3962" s="255" t="s">
        <v>9879</v>
      </c>
      <c r="B3962" s="256" t="s">
        <v>9880</v>
      </c>
      <c r="C3962" s="257" t="s">
        <v>5802</v>
      </c>
      <c r="D3962" s="256" t="s">
        <v>5803</v>
      </c>
      <c r="E3962" s="256" t="s">
        <v>5804</v>
      </c>
      <c r="F3962" s="258" t="s">
        <v>5805</v>
      </c>
      <c r="G3962" s="259" t="s">
        <v>5806</v>
      </c>
      <c r="H3962" s="257" t="s">
        <v>5807</v>
      </c>
      <c r="I3962" s="260" t="s">
        <v>5808</v>
      </c>
      <c r="J3962" s="257" t="s">
        <v>5809</v>
      </c>
    </row>
    <row r="3963" spans="1:10" ht="52.8" x14ac:dyDescent="0.25">
      <c r="A3963" s="255" t="s">
        <v>9881</v>
      </c>
      <c r="B3963" s="262" t="s">
        <v>5810</v>
      </c>
      <c r="C3963" s="263" t="s">
        <v>9882</v>
      </c>
      <c r="D3963" s="262" t="s">
        <v>170</v>
      </c>
      <c r="E3963" s="262" t="s">
        <v>9883</v>
      </c>
      <c r="F3963" s="264" t="s">
        <v>6574</v>
      </c>
      <c r="G3963" s="265" t="s">
        <v>123</v>
      </c>
      <c r="H3963" s="266">
        <v>1</v>
      </c>
      <c r="I3963" s="267"/>
      <c r="J3963" s="268"/>
    </row>
    <row r="3964" spans="1:10" ht="26.4" x14ac:dyDescent="0.25">
      <c r="A3964" s="255" t="s">
        <v>9884</v>
      </c>
      <c r="B3964" s="281" t="s">
        <v>6134</v>
      </c>
      <c r="C3964" s="282" t="s">
        <v>6575</v>
      </c>
      <c r="D3964" s="281" t="s">
        <v>170</v>
      </c>
      <c r="E3964" s="281" t="s">
        <v>6576</v>
      </c>
      <c r="F3964" s="283" t="s">
        <v>6140</v>
      </c>
      <c r="G3964" s="284" t="s">
        <v>127</v>
      </c>
      <c r="H3964" s="285">
        <v>0.29699999999999999</v>
      </c>
      <c r="I3964" s="286">
        <v>15.9</v>
      </c>
      <c r="J3964" s="287">
        <f>TRUNC(I3964*H3964,2)</f>
        <v>4.72</v>
      </c>
    </row>
    <row r="3965" spans="1:10" ht="26.4" x14ac:dyDescent="0.25">
      <c r="A3965" s="255" t="s">
        <v>9885</v>
      </c>
      <c r="B3965" s="281" t="s">
        <v>6134</v>
      </c>
      <c r="C3965" s="282" t="s">
        <v>6577</v>
      </c>
      <c r="D3965" s="281" t="s">
        <v>170</v>
      </c>
      <c r="E3965" s="281" t="s">
        <v>6578</v>
      </c>
      <c r="F3965" s="283" t="s">
        <v>6140</v>
      </c>
      <c r="G3965" s="284" t="s">
        <v>127</v>
      </c>
      <c r="H3965" s="285">
        <v>0.29657571428571439</v>
      </c>
      <c r="I3965" s="286">
        <v>22.06</v>
      </c>
      <c r="J3965" s="287">
        <f>TRUNC(I3965*H3965,2)</f>
        <v>6.54</v>
      </c>
    </row>
    <row r="3966" spans="1:10" ht="26.4" x14ac:dyDescent="0.25">
      <c r="A3966" s="255" t="s">
        <v>9886</v>
      </c>
      <c r="B3966" s="269" t="s">
        <v>5814</v>
      </c>
      <c r="C3966" s="270" t="s">
        <v>9887</v>
      </c>
      <c r="D3966" s="269" t="s">
        <v>170</v>
      </c>
      <c r="E3966" s="269" t="s">
        <v>9888</v>
      </c>
      <c r="F3966" s="271" t="s">
        <v>5822</v>
      </c>
      <c r="G3966" s="272" t="s">
        <v>123</v>
      </c>
      <c r="H3966" s="273">
        <v>1.0389999999999999</v>
      </c>
      <c r="I3966" s="274">
        <v>22.19</v>
      </c>
      <c r="J3966" s="275">
        <f>TRUNC(I3966*H3966,2)</f>
        <v>23.05</v>
      </c>
    </row>
    <row r="3967" spans="1:10" ht="13.8" x14ac:dyDescent="0.25">
      <c r="A3967" s="255" t="s">
        <v>9889</v>
      </c>
      <c r="B3967" s="276"/>
      <c r="C3967" s="276"/>
      <c r="D3967" s="276"/>
      <c r="E3967" s="276"/>
      <c r="F3967" s="276"/>
      <c r="G3967" s="276"/>
      <c r="H3967" s="277" t="s">
        <v>6038</v>
      </c>
      <c r="I3967" s="278">
        <v>0</v>
      </c>
      <c r="J3967" s="279">
        <f>SUM(J3963:J3966)</f>
        <v>34.31</v>
      </c>
    </row>
    <row r="3968" spans="1:10" ht="13.8" x14ac:dyDescent="0.25">
      <c r="A3968" s="255" t="s">
        <v>9890</v>
      </c>
      <c r="B3968" s="262"/>
      <c r="C3968" s="262"/>
      <c r="D3968" s="262"/>
      <c r="E3968" s="262"/>
      <c r="F3968" s="262"/>
      <c r="G3968" s="262"/>
      <c r="H3968" s="262"/>
      <c r="I3968" s="280"/>
      <c r="J3968" s="262"/>
    </row>
    <row r="3969" spans="1:10" ht="13.8" x14ac:dyDescent="0.25">
      <c r="A3969" s="255" t="s">
        <v>9891</v>
      </c>
      <c r="B3969" s="256" t="s">
        <v>9892</v>
      </c>
      <c r="C3969" s="257" t="s">
        <v>5802</v>
      </c>
      <c r="D3969" s="256" t="s">
        <v>5803</v>
      </c>
      <c r="E3969" s="256" t="s">
        <v>5804</v>
      </c>
      <c r="F3969" s="258" t="s">
        <v>5805</v>
      </c>
      <c r="G3969" s="259" t="s">
        <v>5806</v>
      </c>
      <c r="H3969" s="257" t="s">
        <v>5807</v>
      </c>
      <c r="I3969" s="260" t="s">
        <v>5808</v>
      </c>
      <c r="J3969" s="257" t="s">
        <v>5809</v>
      </c>
    </row>
    <row r="3970" spans="1:10" ht="52.8" x14ac:dyDescent="0.25">
      <c r="A3970" s="255" t="s">
        <v>9893</v>
      </c>
      <c r="B3970" s="262" t="s">
        <v>5810</v>
      </c>
      <c r="C3970" s="263" t="s">
        <v>9894</v>
      </c>
      <c r="D3970" s="262" t="s">
        <v>170</v>
      </c>
      <c r="E3970" s="262" t="s">
        <v>1874</v>
      </c>
      <c r="F3970" s="264" t="s">
        <v>6574</v>
      </c>
      <c r="G3970" s="265" t="s">
        <v>101</v>
      </c>
      <c r="H3970" s="266">
        <v>1</v>
      </c>
      <c r="I3970" s="267"/>
      <c r="J3970" s="268"/>
    </row>
    <row r="3971" spans="1:10" ht="26.4" x14ac:dyDescent="0.25">
      <c r="A3971" s="255" t="s">
        <v>9895</v>
      </c>
      <c r="B3971" s="281" t="s">
        <v>6134</v>
      </c>
      <c r="C3971" s="282" t="s">
        <v>6575</v>
      </c>
      <c r="D3971" s="281" t="s">
        <v>170</v>
      </c>
      <c r="E3971" s="281" t="s">
        <v>6576</v>
      </c>
      <c r="F3971" s="283" t="s">
        <v>6140</v>
      </c>
      <c r="G3971" s="284" t="s">
        <v>127</v>
      </c>
      <c r="H3971" s="285">
        <v>0.44500000000000001</v>
      </c>
      <c r="I3971" s="286">
        <v>15.9</v>
      </c>
      <c r="J3971" s="287">
        <f>TRUNC(I3971*H3971,2)</f>
        <v>7.07</v>
      </c>
    </row>
    <row r="3972" spans="1:10" ht="26.4" x14ac:dyDescent="0.25">
      <c r="A3972" s="255" t="s">
        <v>9896</v>
      </c>
      <c r="B3972" s="281" t="s">
        <v>6134</v>
      </c>
      <c r="C3972" s="282" t="s">
        <v>6577</v>
      </c>
      <c r="D3972" s="281" t="s">
        <v>170</v>
      </c>
      <c r="E3972" s="281" t="s">
        <v>6578</v>
      </c>
      <c r="F3972" s="283" t="s">
        <v>6140</v>
      </c>
      <c r="G3972" s="284" t="s">
        <v>127</v>
      </c>
      <c r="H3972" s="285">
        <v>0.44500000000000001</v>
      </c>
      <c r="I3972" s="286">
        <v>22.06</v>
      </c>
      <c r="J3972" s="287">
        <f>TRUNC(I3972*H3972,2)</f>
        <v>9.81</v>
      </c>
    </row>
    <row r="3973" spans="1:10" ht="13.8" x14ac:dyDescent="0.25">
      <c r="A3973" s="255" t="s">
        <v>9897</v>
      </c>
      <c r="B3973" s="269" t="s">
        <v>5814</v>
      </c>
      <c r="C3973" s="270" t="s">
        <v>6937</v>
      </c>
      <c r="D3973" s="269" t="s">
        <v>170</v>
      </c>
      <c r="E3973" s="269" t="s">
        <v>6938</v>
      </c>
      <c r="F3973" s="271" t="s">
        <v>5822</v>
      </c>
      <c r="G3973" s="272" t="s">
        <v>101</v>
      </c>
      <c r="H3973" s="273">
        <v>1.0999999999999999E-2</v>
      </c>
      <c r="I3973" s="274">
        <v>11.48</v>
      </c>
      <c r="J3973" s="275">
        <f>TRUNC(I3973*H3973,2)</f>
        <v>0.12</v>
      </c>
    </row>
    <row r="3974" spans="1:10" ht="26.4" x14ac:dyDescent="0.25">
      <c r="A3974" s="255" t="s">
        <v>9898</v>
      </c>
      <c r="B3974" s="269" t="s">
        <v>5814</v>
      </c>
      <c r="C3974" s="270" t="s">
        <v>9899</v>
      </c>
      <c r="D3974" s="269" t="s">
        <v>170</v>
      </c>
      <c r="E3974" s="269" t="s">
        <v>9900</v>
      </c>
      <c r="F3974" s="271" t="s">
        <v>5822</v>
      </c>
      <c r="G3974" s="272" t="s">
        <v>101</v>
      </c>
      <c r="H3974" s="273">
        <v>1</v>
      </c>
      <c r="I3974" s="274">
        <v>9.09</v>
      </c>
      <c r="J3974" s="275">
        <f>TRUNC(I3974*H3974,2)</f>
        <v>9.09</v>
      </c>
    </row>
    <row r="3975" spans="1:10" ht="13.8" x14ac:dyDescent="0.25">
      <c r="A3975" s="255" t="s">
        <v>9901</v>
      </c>
      <c r="B3975" s="269" t="s">
        <v>5814</v>
      </c>
      <c r="C3975" s="270" t="s">
        <v>6941</v>
      </c>
      <c r="D3975" s="269" t="s">
        <v>170</v>
      </c>
      <c r="E3975" s="269" t="s">
        <v>6942</v>
      </c>
      <c r="F3975" s="271" t="s">
        <v>5822</v>
      </c>
      <c r="G3975" s="272" t="s">
        <v>6405</v>
      </c>
      <c r="H3975" s="273">
        <v>3.0000000000000001E-3</v>
      </c>
      <c r="I3975" s="274">
        <v>33.299999999999997</v>
      </c>
      <c r="J3975" s="275">
        <f>TRUNC(I3975*H3975,2)</f>
        <v>0.09</v>
      </c>
    </row>
    <row r="3976" spans="1:10" ht="13.8" x14ac:dyDescent="0.25">
      <c r="A3976" s="255" t="s">
        <v>9902</v>
      </c>
      <c r="B3976" s="276"/>
      <c r="C3976" s="276"/>
      <c r="D3976" s="276"/>
      <c r="E3976" s="276"/>
      <c r="F3976" s="276"/>
      <c r="G3976" s="276"/>
      <c r="H3976" s="277" t="s">
        <v>6038</v>
      </c>
      <c r="I3976" s="278">
        <v>0</v>
      </c>
      <c r="J3976" s="279">
        <f>SUM(J3970:J3975)</f>
        <v>26.180000000000003</v>
      </c>
    </row>
    <row r="3977" spans="1:10" ht="13.8" x14ac:dyDescent="0.25">
      <c r="A3977" s="255" t="s">
        <v>9903</v>
      </c>
      <c r="B3977" s="262"/>
      <c r="C3977" s="262"/>
      <c r="D3977" s="262"/>
      <c r="E3977" s="262"/>
      <c r="F3977" s="262"/>
      <c r="G3977" s="262"/>
      <c r="H3977" s="262"/>
      <c r="I3977" s="280"/>
      <c r="J3977" s="262"/>
    </row>
    <row r="3978" spans="1:10" ht="13.8" x14ac:dyDescent="0.25">
      <c r="A3978" s="255" t="s">
        <v>9904</v>
      </c>
      <c r="B3978" s="256" t="s">
        <v>9905</v>
      </c>
      <c r="C3978" s="257" t="s">
        <v>5802</v>
      </c>
      <c r="D3978" s="256" t="s">
        <v>5803</v>
      </c>
      <c r="E3978" s="256" t="s">
        <v>5804</v>
      </c>
      <c r="F3978" s="258" t="s">
        <v>5805</v>
      </c>
      <c r="G3978" s="259" t="s">
        <v>5806</v>
      </c>
      <c r="H3978" s="257" t="s">
        <v>5807</v>
      </c>
      <c r="I3978" s="260" t="s">
        <v>5808</v>
      </c>
      <c r="J3978" s="257" t="s">
        <v>5809</v>
      </c>
    </row>
    <row r="3979" spans="1:10" ht="26.4" x14ac:dyDescent="0.25">
      <c r="A3979" s="255" t="s">
        <v>9906</v>
      </c>
      <c r="B3979" s="262" t="s">
        <v>5810</v>
      </c>
      <c r="C3979" s="263" t="s">
        <v>9907</v>
      </c>
      <c r="D3979" s="262" t="s">
        <v>5812</v>
      </c>
      <c r="E3979" s="262" t="s">
        <v>1879</v>
      </c>
      <c r="F3979" s="264">
        <v>9</v>
      </c>
      <c r="G3979" s="265" t="s">
        <v>6185</v>
      </c>
      <c r="H3979" s="266">
        <v>1</v>
      </c>
      <c r="I3979" s="267"/>
      <c r="J3979" s="268"/>
    </row>
    <row r="3980" spans="1:10" ht="26.4" x14ac:dyDescent="0.25">
      <c r="A3980" s="255" t="s">
        <v>9908</v>
      </c>
      <c r="B3980" s="269" t="s">
        <v>5814</v>
      </c>
      <c r="C3980" s="270" t="s">
        <v>5854</v>
      </c>
      <c r="D3980" s="269" t="s">
        <v>5812</v>
      </c>
      <c r="E3980" s="269" t="s">
        <v>5567</v>
      </c>
      <c r="F3980" s="271" t="s">
        <v>5817</v>
      </c>
      <c r="G3980" s="272" t="s">
        <v>33</v>
      </c>
      <c r="H3980" s="273">
        <v>0.432</v>
      </c>
      <c r="I3980" s="274">
        <v>12.28</v>
      </c>
      <c r="J3980" s="275">
        <f>TRUNC(I3980*H3980,2)</f>
        <v>5.3</v>
      </c>
    </row>
    <row r="3981" spans="1:10" ht="26.4" x14ac:dyDescent="0.25">
      <c r="A3981" s="255" t="s">
        <v>9909</v>
      </c>
      <c r="B3981" s="269" t="s">
        <v>5814</v>
      </c>
      <c r="C3981" s="270" t="s">
        <v>5855</v>
      </c>
      <c r="D3981" s="269" t="s">
        <v>5812</v>
      </c>
      <c r="E3981" s="269" t="s">
        <v>5568</v>
      </c>
      <c r="F3981" s="271" t="s">
        <v>5817</v>
      </c>
      <c r="G3981" s="272" t="s">
        <v>33</v>
      </c>
      <c r="H3981" s="273">
        <v>0.40284000000000503</v>
      </c>
      <c r="I3981" s="274">
        <v>18.62</v>
      </c>
      <c r="J3981" s="275">
        <f>TRUNC(I3981*H3981,2)</f>
        <v>7.5</v>
      </c>
    </row>
    <row r="3982" spans="1:10" ht="26.4" x14ac:dyDescent="0.25">
      <c r="A3982" s="255" t="s">
        <v>9910</v>
      </c>
      <c r="B3982" s="269" t="s">
        <v>5814</v>
      </c>
      <c r="C3982" s="270" t="s">
        <v>9911</v>
      </c>
      <c r="D3982" s="269" t="s">
        <v>5812</v>
      </c>
      <c r="E3982" s="269" t="s">
        <v>9912</v>
      </c>
      <c r="F3982" s="271" t="s">
        <v>5822</v>
      </c>
      <c r="G3982" s="272" t="s">
        <v>5573</v>
      </c>
      <c r="H3982" s="273">
        <v>1</v>
      </c>
      <c r="I3982" s="274">
        <v>118.31</v>
      </c>
      <c r="J3982" s="275">
        <f>TRUNC(I3982*H3982,2)</f>
        <v>118.31</v>
      </c>
    </row>
    <row r="3983" spans="1:10" ht="13.8" x14ac:dyDescent="0.25">
      <c r="A3983" s="255" t="s">
        <v>9913</v>
      </c>
      <c r="B3983" s="276"/>
      <c r="C3983" s="276"/>
      <c r="D3983" s="276"/>
      <c r="E3983" s="276"/>
      <c r="F3983" s="276"/>
      <c r="G3983" s="276"/>
      <c r="H3983" s="277" t="s">
        <v>6038</v>
      </c>
      <c r="I3983" s="278">
        <v>0</v>
      </c>
      <c r="J3983" s="279">
        <f>SUM(J3979:J3982)</f>
        <v>131.11000000000001</v>
      </c>
    </row>
    <row r="3984" spans="1:10" ht="13.8" x14ac:dyDescent="0.25">
      <c r="A3984" s="255" t="s">
        <v>9914</v>
      </c>
      <c r="B3984" s="262"/>
      <c r="C3984" s="262"/>
      <c r="D3984" s="262"/>
      <c r="E3984" s="262"/>
      <c r="F3984" s="262"/>
      <c r="G3984" s="262"/>
      <c r="H3984" s="262"/>
      <c r="I3984" s="280"/>
      <c r="J3984" s="262"/>
    </row>
    <row r="3985" spans="1:10" ht="13.8" x14ac:dyDescent="0.25">
      <c r="A3985" s="255" t="s">
        <v>9915</v>
      </c>
      <c r="B3985" s="256" t="s">
        <v>9916</v>
      </c>
      <c r="C3985" s="257" t="s">
        <v>5802</v>
      </c>
      <c r="D3985" s="256" t="s">
        <v>5803</v>
      </c>
      <c r="E3985" s="256" t="s">
        <v>5804</v>
      </c>
      <c r="F3985" s="258" t="s">
        <v>5805</v>
      </c>
      <c r="G3985" s="259" t="s">
        <v>5806</v>
      </c>
      <c r="H3985" s="257" t="s">
        <v>5807</v>
      </c>
      <c r="I3985" s="260" t="s">
        <v>5808</v>
      </c>
      <c r="J3985" s="257" t="s">
        <v>5809</v>
      </c>
    </row>
    <row r="3986" spans="1:10" ht="26.4" x14ac:dyDescent="0.25">
      <c r="A3986" s="255" t="s">
        <v>9917</v>
      </c>
      <c r="B3986" s="262" t="s">
        <v>5810</v>
      </c>
      <c r="C3986" s="263" t="s">
        <v>9918</v>
      </c>
      <c r="D3986" s="262" t="s">
        <v>5812</v>
      </c>
      <c r="E3986" s="262" t="s">
        <v>1881</v>
      </c>
      <c r="F3986" s="264">
        <v>9</v>
      </c>
      <c r="G3986" s="265" t="s">
        <v>5573</v>
      </c>
      <c r="H3986" s="266">
        <v>1</v>
      </c>
      <c r="I3986" s="267"/>
      <c r="J3986" s="268"/>
    </row>
    <row r="3987" spans="1:10" ht="26.4" x14ac:dyDescent="0.25">
      <c r="A3987" s="255" t="s">
        <v>9919</v>
      </c>
      <c r="B3987" s="269" t="s">
        <v>5814</v>
      </c>
      <c r="C3987" s="270" t="s">
        <v>5854</v>
      </c>
      <c r="D3987" s="269" t="s">
        <v>5812</v>
      </c>
      <c r="E3987" s="269" t="s">
        <v>5567</v>
      </c>
      <c r="F3987" s="271" t="s">
        <v>5817</v>
      </c>
      <c r="G3987" s="272" t="s">
        <v>33</v>
      </c>
      <c r="H3987" s="273">
        <v>0.36799999999999999</v>
      </c>
      <c r="I3987" s="274">
        <v>12.28</v>
      </c>
      <c r="J3987" s="275">
        <f>TRUNC(I3987*H3987,2)</f>
        <v>4.51</v>
      </c>
    </row>
    <row r="3988" spans="1:10" ht="26.4" x14ac:dyDescent="0.25">
      <c r="A3988" s="255" t="s">
        <v>9920</v>
      </c>
      <c r="B3988" s="269" t="s">
        <v>5814</v>
      </c>
      <c r="C3988" s="270" t="s">
        <v>5855</v>
      </c>
      <c r="D3988" s="269" t="s">
        <v>5812</v>
      </c>
      <c r="E3988" s="269" t="s">
        <v>5568</v>
      </c>
      <c r="F3988" s="271" t="s">
        <v>5817</v>
      </c>
      <c r="G3988" s="272" t="s">
        <v>33</v>
      </c>
      <c r="H3988" s="273">
        <v>0.34327759398496249</v>
      </c>
      <c r="I3988" s="274">
        <v>18.62</v>
      </c>
      <c r="J3988" s="275">
        <f>TRUNC(I3988*H3988,2)</f>
        <v>6.39</v>
      </c>
    </row>
    <row r="3989" spans="1:10" ht="26.4" x14ac:dyDescent="0.25">
      <c r="A3989" s="255" t="s">
        <v>9921</v>
      </c>
      <c r="B3989" s="269" t="s">
        <v>5814</v>
      </c>
      <c r="C3989" s="270" t="s">
        <v>9922</v>
      </c>
      <c r="D3989" s="269" t="s">
        <v>5812</v>
      </c>
      <c r="E3989" s="269" t="s">
        <v>1881</v>
      </c>
      <c r="F3989" s="271" t="s">
        <v>5822</v>
      </c>
      <c r="G3989" s="272" t="s">
        <v>5573</v>
      </c>
      <c r="H3989" s="273">
        <v>1</v>
      </c>
      <c r="I3989" s="274">
        <v>13.88</v>
      </c>
      <c r="J3989" s="275">
        <f>TRUNC(I3989*H3989,2)</f>
        <v>13.88</v>
      </c>
    </row>
    <row r="3990" spans="1:10" ht="13.8" x14ac:dyDescent="0.25">
      <c r="A3990" s="255" t="s">
        <v>9923</v>
      </c>
      <c r="B3990" s="276"/>
      <c r="C3990" s="276"/>
      <c r="D3990" s="276"/>
      <c r="E3990" s="276"/>
      <c r="F3990" s="276"/>
      <c r="G3990" s="276"/>
      <c r="H3990" s="277" t="s">
        <v>6038</v>
      </c>
      <c r="I3990" s="278">
        <v>0</v>
      </c>
      <c r="J3990" s="279">
        <f>SUM(J3986:J3989)</f>
        <v>24.78</v>
      </c>
    </row>
    <row r="3991" spans="1:10" ht="13.8" x14ac:dyDescent="0.25">
      <c r="A3991" s="255" t="s">
        <v>9924</v>
      </c>
      <c r="B3991" s="262"/>
      <c r="C3991" s="262"/>
      <c r="D3991" s="262"/>
      <c r="E3991" s="262"/>
      <c r="F3991" s="262"/>
      <c r="G3991" s="262"/>
      <c r="H3991" s="262"/>
      <c r="I3991" s="280"/>
      <c r="J3991" s="262"/>
    </row>
    <row r="3992" spans="1:10" ht="13.8" x14ac:dyDescent="0.25">
      <c r="A3992" s="255" t="s">
        <v>9925</v>
      </c>
      <c r="B3992" s="256" t="s">
        <v>9926</v>
      </c>
      <c r="C3992" s="257" t="s">
        <v>5802</v>
      </c>
      <c r="D3992" s="256" t="s">
        <v>5803</v>
      </c>
      <c r="E3992" s="256" t="s">
        <v>5804</v>
      </c>
      <c r="F3992" s="258" t="s">
        <v>5805</v>
      </c>
      <c r="G3992" s="259" t="s">
        <v>5806</v>
      </c>
      <c r="H3992" s="257" t="s">
        <v>5807</v>
      </c>
      <c r="I3992" s="260" t="s">
        <v>5808</v>
      </c>
      <c r="J3992" s="257" t="s">
        <v>5809</v>
      </c>
    </row>
    <row r="3993" spans="1:10" ht="26.4" x14ac:dyDescent="0.25">
      <c r="A3993" s="255" t="s">
        <v>9927</v>
      </c>
      <c r="B3993" s="262" t="s">
        <v>5810</v>
      </c>
      <c r="C3993" s="263" t="s">
        <v>9928</v>
      </c>
      <c r="D3993" s="262" t="s">
        <v>5812</v>
      </c>
      <c r="E3993" s="262" t="s">
        <v>1889</v>
      </c>
      <c r="F3993" s="264">
        <v>9</v>
      </c>
      <c r="G3993" s="265" t="s">
        <v>6185</v>
      </c>
      <c r="H3993" s="266">
        <v>1</v>
      </c>
      <c r="I3993" s="267"/>
      <c r="J3993" s="268"/>
    </row>
    <row r="3994" spans="1:10" ht="26.4" x14ac:dyDescent="0.25">
      <c r="A3994" s="255" t="s">
        <v>9929</v>
      </c>
      <c r="B3994" s="269" t="s">
        <v>5814</v>
      </c>
      <c r="C3994" s="270" t="s">
        <v>5854</v>
      </c>
      <c r="D3994" s="269" t="s">
        <v>5812</v>
      </c>
      <c r="E3994" s="269" t="s">
        <v>5567</v>
      </c>
      <c r="F3994" s="271" t="s">
        <v>5817</v>
      </c>
      <c r="G3994" s="272" t="s">
        <v>33</v>
      </c>
      <c r="H3994" s="273">
        <v>0.16</v>
      </c>
      <c r="I3994" s="274">
        <v>12.28</v>
      </c>
      <c r="J3994" s="275">
        <f>TRUNC(I3994*H3994,2)</f>
        <v>1.96</v>
      </c>
    </row>
    <row r="3995" spans="1:10" ht="26.4" x14ac:dyDescent="0.25">
      <c r="A3995" s="255" t="s">
        <v>9930</v>
      </c>
      <c r="B3995" s="269" t="s">
        <v>5814</v>
      </c>
      <c r="C3995" s="270" t="s">
        <v>5855</v>
      </c>
      <c r="D3995" s="269" t="s">
        <v>5812</v>
      </c>
      <c r="E3995" s="269" t="s">
        <v>5568</v>
      </c>
      <c r="F3995" s="271" t="s">
        <v>5817</v>
      </c>
      <c r="G3995" s="272" t="s">
        <v>33</v>
      </c>
      <c r="H3995" s="273">
        <v>0.16</v>
      </c>
      <c r="I3995" s="274">
        <v>18.62</v>
      </c>
      <c r="J3995" s="275">
        <f>TRUNC(I3995*H3995,2)</f>
        <v>2.97</v>
      </c>
    </row>
    <row r="3996" spans="1:10" ht="26.4" x14ac:dyDescent="0.25">
      <c r="A3996" s="255" t="s">
        <v>9931</v>
      </c>
      <c r="B3996" s="269" t="s">
        <v>5814</v>
      </c>
      <c r="C3996" s="270" t="s">
        <v>6735</v>
      </c>
      <c r="D3996" s="269" t="s">
        <v>5812</v>
      </c>
      <c r="E3996" s="269" t="s">
        <v>5586</v>
      </c>
      <c r="F3996" s="271" t="s">
        <v>5822</v>
      </c>
      <c r="G3996" s="272" t="s">
        <v>5587</v>
      </c>
      <c r="H3996" s="273">
        <v>0.19950000000000001</v>
      </c>
      <c r="I3996" s="274">
        <v>0.38</v>
      </c>
      <c r="J3996" s="275">
        <f>TRUNC(I3996*H3996,2)</f>
        <v>7.0000000000000007E-2</v>
      </c>
    </row>
    <row r="3997" spans="1:10" ht="26.4" x14ac:dyDescent="0.25">
      <c r="A3997" s="255" t="s">
        <v>9932</v>
      </c>
      <c r="B3997" s="269" t="s">
        <v>5814</v>
      </c>
      <c r="C3997" s="270" t="s">
        <v>9933</v>
      </c>
      <c r="D3997" s="269" t="s">
        <v>5812</v>
      </c>
      <c r="E3997" s="269" t="s">
        <v>1889</v>
      </c>
      <c r="F3997" s="271" t="s">
        <v>5822</v>
      </c>
      <c r="G3997" s="272" t="s">
        <v>5573</v>
      </c>
      <c r="H3997" s="273">
        <v>1</v>
      </c>
      <c r="I3997" s="274">
        <v>20.710904761904761</v>
      </c>
      <c r="J3997" s="275">
        <f>TRUNC(I3997*H3997,2)</f>
        <v>20.71</v>
      </c>
    </row>
    <row r="3998" spans="1:10" ht="13.8" x14ac:dyDescent="0.25">
      <c r="A3998" s="255" t="s">
        <v>9934</v>
      </c>
      <c r="B3998" s="276"/>
      <c r="C3998" s="276"/>
      <c r="D3998" s="276"/>
      <c r="E3998" s="276"/>
      <c r="F3998" s="276"/>
      <c r="G3998" s="276"/>
      <c r="H3998" s="277" t="s">
        <v>6038</v>
      </c>
      <c r="I3998" s="278">
        <v>0</v>
      </c>
      <c r="J3998" s="279">
        <f>SUM(J3993:J3997)</f>
        <v>25.71</v>
      </c>
    </row>
    <row r="3999" spans="1:10" ht="13.8" x14ac:dyDescent="0.25">
      <c r="A3999" s="255" t="s">
        <v>9935</v>
      </c>
      <c r="B3999" s="262"/>
      <c r="C3999" s="262"/>
      <c r="D3999" s="262"/>
      <c r="E3999" s="262"/>
      <c r="F3999" s="262"/>
      <c r="G3999" s="262"/>
      <c r="H3999" s="262"/>
      <c r="I3999" s="280"/>
      <c r="J3999" s="262"/>
    </row>
    <row r="4000" spans="1:10" ht="13.8" x14ac:dyDescent="0.25">
      <c r="A4000" s="255" t="s">
        <v>9936</v>
      </c>
      <c r="B4000" s="256" t="s">
        <v>9937</v>
      </c>
      <c r="C4000" s="257" t="s">
        <v>5802</v>
      </c>
      <c r="D4000" s="256" t="s">
        <v>5803</v>
      </c>
      <c r="E4000" s="256" t="s">
        <v>5804</v>
      </c>
      <c r="F4000" s="258" t="s">
        <v>5805</v>
      </c>
      <c r="G4000" s="259" t="s">
        <v>5806</v>
      </c>
      <c r="H4000" s="257" t="s">
        <v>5807</v>
      </c>
      <c r="I4000" s="260" t="s">
        <v>5808</v>
      </c>
      <c r="J4000" s="257" t="s">
        <v>5809</v>
      </c>
    </row>
    <row r="4001" spans="1:10" ht="26.4" x14ac:dyDescent="0.25">
      <c r="A4001" s="255" t="s">
        <v>9938</v>
      </c>
      <c r="B4001" s="262" t="s">
        <v>5810</v>
      </c>
      <c r="C4001" s="263" t="s">
        <v>9939</v>
      </c>
      <c r="D4001" s="262" t="s">
        <v>5812</v>
      </c>
      <c r="E4001" s="262" t="s">
        <v>1904</v>
      </c>
      <c r="F4001" s="264">
        <v>7</v>
      </c>
      <c r="G4001" s="265" t="s">
        <v>6185</v>
      </c>
      <c r="H4001" s="266">
        <v>1</v>
      </c>
      <c r="I4001" s="267"/>
      <c r="J4001" s="268"/>
    </row>
    <row r="4002" spans="1:10" ht="26.4" x14ac:dyDescent="0.25">
      <c r="A4002" s="255" t="s">
        <v>9940</v>
      </c>
      <c r="B4002" s="269" t="s">
        <v>5814</v>
      </c>
      <c r="C4002" s="270" t="s">
        <v>5854</v>
      </c>
      <c r="D4002" s="269" t="s">
        <v>5812</v>
      </c>
      <c r="E4002" s="269" t="s">
        <v>5567</v>
      </c>
      <c r="F4002" s="271" t="s">
        <v>5817</v>
      </c>
      <c r="G4002" s="272" t="s">
        <v>33</v>
      </c>
      <c r="H4002" s="273">
        <v>2.8299999999999999E-2</v>
      </c>
      <c r="I4002" s="274">
        <v>12.28</v>
      </c>
      <c r="J4002" s="275">
        <f>TRUNC(I4002*H4002,2)</f>
        <v>0.34</v>
      </c>
    </row>
    <row r="4003" spans="1:10" ht="26.4" x14ac:dyDescent="0.25">
      <c r="A4003" s="255" t="s">
        <v>9941</v>
      </c>
      <c r="B4003" s="269" t="s">
        <v>5814</v>
      </c>
      <c r="C4003" s="270" t="s">
        <v>5834</v>
      </c>
      <c r="D4003" s="269" t="s">
        <v>5812</v>
      </c>
      <c r="E4003" s="269" t="s">
        <v>5613</v>
      </c>
      <c r="F4003" s="271" t="s">
        <v>5817</v>
      </c>
      <c r="G4003" s="272" t="s">
        <v>33</v>
      </c>
      <c r="H4003" s="273">
        <v>2.7167999999999998E-2</v>
      </c>
      <c r="I4003" s="274">
        <v>18.62</v>
      </c>
      <c r="J4003" s="275">
        <f>TRUNC(I4003*H4003,2)</f>
        <v>0.5</v>
      </c>
    </row>
    <row r="4004" spans="1:10" ht="26.4" x14ac:dyDescent="0.25">
      <c r="A4004" s="255" t="s">
        <v>9942</v>
      </c>
      <c r="B4004" s="269" t="s">
        <v>5814</v>
      </c>
      <c r="C4004" s="270" t="s">
        <v>9943</v>
      </c>
      <c r="D4004" s="269" t="s">
        <v>5812</v>
      </c>
      <c r="E4004" s="269" t="s">
        <v>1904</v>
      </c>
      <c r="F4004" s="271" t="s">
        <v>5822</v>
      </c>
      <c r="G4004" s="272" t="s">
        <v>5573</v>
      </c>
      <c r="H4004" s="273">
        <v>1</v>
      </c>
      <c r="I4004" s="274">
        <v>0.46</v>
      </c>
      <c r="J4004" s="275">
        <f>TRUNC(I4004*H4004,2)</f>
        <v>0.46</v>
      </c>
    </row>
    <row r="4005" spans="1:10" ht="13.8" x14ac:dyDescent="0.25">
      <c r="A4005" s="255" t="s">
        <v>9944</v>
      </c>
      <c r="B4005" s="276"/>
      <c r="C4005" s="276"/>
      <c r="D4005" s="276"/>
      <c r="E4005" s="276"/>
      <c r="F4005" s="276"/>
      <c r="G4005" s="276"/>
      <c r="H4005" s="277" t="s">
        <v>6038</v>
      </c>
      <c r="I4005" s="278">
        <v>0</v>
      </c>
      <c r="J4005" s="279">
        <f>SUM(J4001:J4004)</f>
        <v>1.3</v>
      </c>
    </row>
    <row r="4006" spans="1:10" ht="13.8" x14ac:dyDescent="0.25">
      <c r="A4006" s="255" t="s">
        <v>9945</v>
      </c>
      <c r="B4006" s="262"/>
      <c r="C4006" s="262"/>
      <c r="D4006" s="262"/>
      <c r="E4006" s="262"/>
      <c r="F4006" s="262"/>
      <c r="G4006" s="262"/>
      <c r="H4006" s="262"/>
      <c r="I4006" s="280"/>
      <c r="J4006" s="262"/>
    </row>
    <row r="4007" spans="1:10" ht="13.8" x14ac:dyDescent="0.25">
      <c r="A4007" s="255" t="s">
        <v>9946</v>
      </c>
      <c r="B4007" s="256" t="s">
        <v>9947</v>
      </c>
      <c r="C4007" s="257" t="s">
        <v>5802</v>
      </c>
      <c r="D4007" s="256" t="s">
        <v>5803</v>
      </c>
      <c r="E4007" s="256" t="s">
        <v>5804</v>
      </c>
      <c r="F4007" s="258" t="s">
        <v>5805</v>
      </c>
      <c r="G4007" s="259" t="s">
        <v>5806</v>
      </c>
      <c r="H4007" s="257" t="s">
        <v>5807</v>
      </c>
      <c r="I4007" s="260" t="s">
        <v>5808</v>
      </c>
      <c r="J4007" s="257" t="s">
        <v>5809</v>
      </c>
    </row>
    <row r="4008" spans="1:10" ht="26.4" x14ac:dyDescent="0.25">
      <c r="A4008" s="255" t="s">
        <v>9948</v>
      </c>
      <c r="B4008" s="262" t="s">
        <v>5810</v>
      </c>
      <c r="C4008" s="263" t="s">
        <v>9949</v>
      </c>
      <c r="D4008" s="262" t="s">
        <v>5812</v>
      </c>
      <c r="E4008" s="262" t="s">
        <v>1906</v>
      </c>
      <c r="F4008" s="264">
        <v>7</v>
      </c>
      <c r="G4008" s="265" t="s">
        <v>6185</v>
      </c>
      <c r="H4008" s="266">
        <v>1</v>
      </c>
      <c r="I4008" s="267"/>
      <c r="J4008" s="268"/>
    </row>
    <row r="4009" spans="1:10" ht="26.4" x14ac:dyDescent="0.25">
      <c r="A4009" s="255" t="s">
        <v>9950</v>
      </c>
      <c r="B4009" s="269" t="s">
        <v>5814</v>
      </c>
      <c r="C4009" s="270" t="s">
        <v>5854</v>
      </c>
      <c r="D4009" s="269" t="s">
        <v>5812</v>
      </c>
      <c r="E4009" s="269" t="s">
        <v>5567</v>
      </c>
      <c r="F4009" s="271" t="s">
        <v>5817</v>
      </c>
      <c r="G4009" s="272" t="s">
        <v>33</v>
      </c>
      <c r="H4009" s="273">
        <v>0.02</v>
      </c>
      <c r="I4009" s="274">
        <v>12.28</v>
      </c>
      <c r="J4009" s="275">
        <f>TRUNC(I4009*H4009,2)</f>
        <v>0.24</v>
      </c>
    </row>
    <row r="4010" spans="1:10" ht="26.4" x14ac:dyDescent="0.25">
      <c r="A4010" s="255" t="s">
        <v>9951</v>
      </c>
      <c r="B4010" s="269" t="s">
        <v>5814</v>
      </c>
      <c r="C4010" s="270" t="s">
        <v>5834</v>
      </c>
      <c r="D4010" s="269" t="s">
        <v>5812</v>
      </c>
      <c r="E4010" s="269" t="s">
        <v>5613</v>
      </c>
      <c r="F4010" s="271" t="s">
        <v>5817</v>
      </c>
      <c r="G4010" s="272" t="s">
        <v>33</v>
      </c>
      <c r="H4010" s="273">
        <v>1.9000000000000006E-2</v>
      </c>
      <c r="I4010" s="274">
        <v>18.62</v>
      </c>
      <c r="J4010" s="275">
        <f>TRUNC(I4010*H4010,2)</f>
        <v>0.35</v>
      </c>
    </row>
    <row r="4011" spans="1:10" ht="26.4" x14ac:dyDescent="0.25">
      <c r="A4011" s="255" t="s">
        <v>9952</v>
      </c>
      <c r="B4011" s="269" t="s">
        <v>5814</v>
      </c>
      <c r="C4011" s="270" t="s">
        <v>9953</v>
      </c>
      <c r="D4011" s="269" t="s">
        <v>5812</v>
      </c>
      <c r="E4011" s="269" t="s">
        <v>1906</v>
      </c>
      <c r="F4011" s="271" t="s">
        <v>5822</v>
      </c>
      <c r="G4011" s="272" t="s">
        <v>5573</v>
      </c>
      <c r="H4011" s="273">
        <v>1</v>
      </c>
      <c r="I4011" s="274">
        <v>0.36</v>
      </c>
      <c r="J4011" s="275">
        <f>TRUNC(I4011*H4011,2)</f>
        <v>0.36</v>
      </c>
    </row>
    <row r="4012" spans="1:10" ht="13.8" x14ac:dyDescent="0.25">
      <c r="A4012" s="255" t="s">
        <v>9954</v>
      </c>
      <c r="B4012" s="276"/>
      <c r="C4012" s="276"/>
      <c r="D4012" s="276"/>
      <c r="E4012" s="276"/>
      <c r="F4012" s="276"/>
      <c r="G4012" s="276"/>
      <c r="H4012" s="277" t="s">
        <v>6038</v>
      </c>
      <c r="I4012" s="278">
        <v>0</v>
      </c>
      <c r="J4012" s="279">
        <f>SUM(J4008:J4011)</f>
        <v>0.95</v>
      </c>
    </row>
    <row r="4013" spans="1:10" ht="13.8" x14ac:dyDescent="0.25">
      <c r="A4013" s="255" t="s">
        <v>9955</v>
      </c>
      <c r="B4013" s="262"/>
      <c r="C4013" s="262"/>
      <c r="D4013" s="262"/>
      <c r="E4013" s="262"/>
      <c r="F4013" s="262"/>
      <c r="G4013" s="262"/>
      <c r="H4013" s="262"/>
      <c r="I4013" s="280"/>
      <c r="J4013" s="262"/>
    </row>
    <row r="4014" spans="1:10" ht="13.8" x14ac:dyDescent="0.25">
      <c r="A4014" s="255" t="s">
        <v>9956</v>
      </c>
      <c r="B4014" s="256" t="s">
        <v>9957</v>
      </c>
      <c r="C4014" s="257" t="s">
        <v>5802</v>
      </c>
      <c r="D4014" s="256" t="s">
        <v>5803</v>
      </c>
      <c r="E4014" s="256" t="s">
        <v>5804</v>
      </c>
      <c r="F4014" s="258" t="s">
        <v>5805</v>
      </c>
      <c r="G4014" s="259" t="s">
        <v>5806</v>
      </c>
      <c r="H4014" s="257" t="s">
        <v>5807</v>
      </c>
      <c r="I4014" s="260" t="s">
        <v>5808</v>
      </c>
      <c r="J4014" s="257" t="s">
        <v>5809</v>
      </c>
    </row>
    <row r="4015" spans="1:10" ht="39.6" x14ac:dyDescent="0.25">
      <c r="A4015" s="255" t="s">
        <v>9958</v>
      </c>
      <c r="B4015" s="262" t="s">
        <v>5810</v>
      </c>
      <c r="C4015" s="263" t="s">
        <v>9959</v>
      </c>
      <c r="D4015" s="262" t="s">
        <v>5812</v>
      </c>
      <c r="E4015" s="262" t="s">
        <v>1908</v>
      </c>
      <c r="F4015" s="264">
        <v>9</v>
      </c>
      <c r="G4015" s="265" t="s">
        <v>6185</v>
      </c>
      <c r="H4015" s="266">
        <v>1</v>
      </c>
      <c r="I4015" s="267"/>
      <c r="J4015" s="268"/>
    </row>
    <row r="4016" spans="1:10" ht="26.4" x14ac:dyDescent="0.25">
      <c r="A4016" s="255" t="s">
        <v>9960</v>
      </c>
      <c r="B4016" s="269" t="s">
        <v>5814</v>
      </c>
      <c r="C4016" s="270" t="s">
        <v>5854</v>
      </c>
      <c r="D4016" s="269" t="s">
        <v>5812</v>
      </c>
      <c r="E4016" s="269" t="s">
        <v>5567</v>
      </c>
      <c r="F4016" s="271" t="s">
        <v>5817</v>
      </c>
      <c r="G4016" s="272" t="s">
        <v>33</v>
      </c>
      <c r="H4016" s="273">
        <v>0.28000000000000003</v>
      </c>
      <c r="I4016" s="274">
        <v>12.28</v>
      </c>
      <c r="J4016" s="275">
        <f>TRUNC(I4016*H4016,2)</f>
        <v>3.43</v>
      </c>
    </row>
    <row r="4017" spans="1:10" ht="26.4" x14ac:dyDescent="0.25">
      <c r="A4017" s="255" t="s">
        <v>9961</v>
      </c>
      <c r="B4017" s="269" t="s">
        <v>5814</v>
      </c>
      <c r="C4017" s="270" t="s">
        <v>5855</v>
      </c>
      <c r="D4017" s="269" t="s">
        <v>5812</v>
      </c>
      <c r="E4017" s="269" t="s">
        <v>5568</v>
      </c>
      <c r="F4017" s="271" t="s">
        <v>5817</v>
      </c>
      <c r="G4017" s="272" t="s">
        <v>33</v>
      </c>
      <c r="H4017" s="273">
        <v>0.26145000000000007</v>
      </c>
      <c r="I4017" s="274">
        <v>18.62</v>
      </c>
      <c r="J4017" s="275">
        <f>TRUNC(I4017*H4017,2)</f>
        <v>4.8600000000000003</v>
      </c>
    </row>
    <row r="4018" spans="1:10" ht="26.4" x14ac:dyDescent="0.25">
      <c r="A4018" s="255" t="s">
        <v>9962</v>
      </c>
      <c r="B4018" s="269" t="s">
        <v>5814</v>
      </c>
      <c r="C4018" s="270" t="s">
        <v>6735</v>
      </c>
      <c r="D4018" s="269" t="s">
        <v>5812</v>
      </c>
      <c r="E4018" s="269" t="s">
        <v>5586</v>
      </c>
      <c r="F4018" s="271" t="s">
        <v>5822</v>
      </c>
      <c r="G4018" s="272" t="s">
        <v>5587</v>
      </c>
      <c r="H4018" s="273">
        <v>0.55859999999999999</v>
      </c>
      <c r="I4018" s="274">
        <v>0.38</v>
      </c>
      <c r="J4018" s="275">
        <f>TRUNC(I4018*H4018,2)</f>
        <v>0.21</v>
      </c>
    </row>
    <row r="4019" spans="1:10" ht="39.6" x14ac:dyDescent="0.25">
      <c r="A4019" s="255" t="s">
        <v>9963</v>
      </c>
      <c r="B4019" s="269" t="s">
        <v>5814</v>
      </c>
      <c r="C4019" s="270" t="s">
        <v>9964</v>
      </c>
      <c r="D4019" s="269" t="s">
        <v>5812</v>
      </c>
      <c r="E4019" s="269" t="s">
        <v>9965</v>
      </c>
      <c r="F4019" s="271" t="s">
        <v>5822</v>
      </c>
      <c r="G4019" s="272" t="s">
        <v>5573</v>
      </c>
      <c r="H4019" s="273">
        <v>1</v>
      </c>
      <c r="I4019" s="274">
        <v>21.29</v>
      </c>
      <c r="J4019" s="275">
        <f>TRUNC(I4019*H4019,2)</f>
        <v>21.29</v>
      </c>
    </row>
    <row r="4020" spans="1:10" ht="13.8" x14ac:dyDescent="0.25">
      <c r="A4020" s="255" t="s">
        <v>9966</v>
      </c>
      <c r="B4020" s="276"/>
      <c r="C4020" s="276"/>
      <c r="D4020" s="276"/>
      <c r="E4020" s="276"/>
      <c r="F4020" s="276"/>
      <c r="G4020" s="276"/>
      <c r="H4020" s="277" t="s">
        <v>6038</v>
      </c>
      <c r="I4020" s="278">
        <v>0</v>
      </c>
      <c r="J4020" s="279">
        <f>SUM(J4015:J4019)</f>
        <v>29.79</v>
      </c>
    </row>
    <row r="4021" spans="1:10" ht="13.8" x14ac:dyDescent="0.25">
      <c r="A4021" s="255" t="s">
        <v>9967</v>
      </c>
      <c r="B4021" s="262"/>
      <c r="C4021" s="262"/>
      <c r="D4021" s="262"/>
      <c r="E4021" s="262"/>
      <c r="F4021" s="262"/>
      <c r="G4021" s="262"/>
      <c r="H4021" s="262"/>
      <c r="I4021" s="280"/>
      <c r="J4021" s="262"/>
    </row>
    <row r="4022" spans="1:10" ht="13.8" x14ac:dyDescent="0.25">
      <c r="A4022" s="255" t="s">
        <v>9968</v>
      </c>
      <c r="B4022" s="256" t="s">
        <v>9969</v>
      </c>
      <c r="C4022" s="257" t="s">
        <v>5802</v>
      </c>
      <c r="D4022" s="256" t="s">
        <v>5803</v>
      </c>
      <c r="E4022" s="256" t="s">
        <v>5804</v>
      </c>
      <c r="F4022" s="258" t="s">
        <v>5805</v>
      </c>
      <c r="G4022" s="259" t="s">
        <v>5806</v>
      </c>
      <c r="H4022" s="257" t="s">
        <v>5807</v>
      </c>
      <c r="I4022" s="260" t="s">
        <v>5808</v>
      </c>
      <c r="J4022" s="257" t="s">
        <v>5809</v>
      </c>
    </row>
    <row r="4023" spans="1:10" ht="52.8" x14ac:dyDescent="0.25">
      <c r="A4023" s="255" t="s">
        <v>9970</v>
      </c>
      <c r="B4023" s="262" t="s">
        <v>5810</v>
      </c>
      <c r="C4023" s="263" t="s">
        <v>9971</v>
      </c>
      <c r="D4023" s="262" t="s">
        <v>5812</v>
      </c>
      <c r="E4023" s="262" t="s">
        <v>1910</v>
      </c>
      <c r="F4023" s="264">
        <v>9</v>
      </c>
      <c r="G4023" s="265" t="s">
        <v>6185</v>
      </c>
      <c r="H4023" s="266">
        <v>1</v>
      </c>
      <c r="I4023" s="267"/>
      <c r="J4023" s="268"/>
    </row>
    <row r="4024" spans="1:10" ht="26.4" x14ac:dyDescent="0.25">
      <c r="A4024" s="255" t="s">
        <v>9972</v>
      </c>
      <c r="B4024" s="269" t="s">
        <v>5814</v>
      </c>
      <c r="C4024" s="270" t="s">
        <v>5819</v>
      </c>
      <c r="D4024" s="269" t="s">
        <v>5812</v>
      </c>
      <c r="E4024" s="269" t="s">
        <v>5637</v>
      </c>
      <c r="F4024" s="271" t="s">
        <v>5817</v>
      </c>
      <c r="G4024" s="272" t="s">
        <v>33</v>
      </c>
      <c r="H4024" s="273">
        <v>0.25</v>
      </c>
      <c r="I4024" s="274">
        <v>18.91</v>
      </c>
      <c r="J4024" s="275">
        <f>TRUNC(I4024*H4024,2)</f>
        <v>4.72</v>
      </c>
    </row>
    <row r="4025" spans="1:10" ht="26.4" x14ac:dyDescent="0.25">
      <c r="A4025" s="255" t="s">
        <v>9973</v>
      </c>
      <c r="B4025" s="269" t="s">
        <v>5814</v>
      </c>
      <c r="C4025" s="270" t="s">
        <v>6640</v>
      </c>
      <c r="D4025" s="269" t="s">
        <v>5812</v>
      </c>
      <c r="E4025" s="269" t="s">
        <v>5644</v>
      </c>
      <c r="F4025" s="271" t="s">
        <v>5822</v>
      </c>
      <c r="G4025" s="272" t="s">
        <v>5573</v>
      </c>
      <c r="H4025" s="273">
        <v>1.2699999999999999E-2</v>
      </c>
      <c r="I4025" s="274">
        <v>10.42</v>
      </c>
      <c r="J4025" s="275">
        <f>TRUNC(I4025*H4025,2)</f>
        <v>0.13</v>
      </c>
    </row>
    <row r="4026" spans="1:10" ht="26.4" x14ac:dyDescent="0.25">
      <c r="A4026" s="255" t="s">
        <v>9974</v>
      </c>
      <c r="B4026" s="269" t="s">
        <v>5814</v>
      </c>
      <c r="C4026" s="270" t="s">
        <v>9975</v>
      </c>
      <c r="D4026" s="269" t="s">
        <v>5812</v>
      </c>
      <c r="E4026" s="269" t="s">
        <v>5645</v>
      </c>
      <c r="F4026" s="271" t="s">
        <v>5822</v>
      </c>
      <c r="G4026" s="272" t="s">
        <v>5573</v>
      </c>
      <c r="H4026" s="273">
        <v>1</v>
      </c>
      <c r="I4026" s="274">
        <v>1.3</v>
      </c>
      <c r="J4026" s="275">
        <f>TRUNC(I4026*H4026,2)</f>
        <v>1.3</v>
      </c>
    </row>
    <row r="4027" spans="1:10" ht="26.4" x14ac:dyDescent="0.25">
      <c r="A4027" s="255" t="s">
        <v>9976</v>
      </c>
      <c r="B4027" s="269" t="s">
        <v>5814</v>
      </c>
      <c r="C4027" s="270" t="s">
        <v>8533</v>
      </c>
      <c r="D4027" s="269" t="s">
        <v>5812</v>
      </c>
      <c r="E4027" s="269" t="s">
        <v>8534</v>
      </c>
      <c r="F4027" s="271" t="s">
        <v>5822</v>
      </c>
      <c r="G4027" s="272" t="s">
        <v>5564</v>
      </c>
      <c r="H4027" s="273">
        <v>0.27054031746031726</v>
      </c>
      <c r="I4027" s="274">
        <v>10.6</v>
      </c>
      <c r="J4027" s="275">
        <f>TRUNC(I4027*H4027,2)</f>
        <v>2.86</v>
      </c>
    </row>
    <row r="4028" spans="1:10" ht="26.4" x14ac:dyDescent="0.25">
      <c r="A4028" s="255" t="s">
        <v>9977</v>
      </c>
      <c r="B4028" s="269" t="s">
        <v>5814</v>
      </c>
      <c r="C4028" s="270" t="s">
        <v>5854</v>
      </c>
      <c r="D4028" s="269" t="s">
        <v>5812</v>
      </c>
      <c r="E4028" s="269" t="s">
        <v>5567</v>
      </c>
      <c r="F4028" s="271" t="s">
        <v>5817</v>
      </c>
      <c r="G4028" s="272" t="s">
        <v>33</v>
      </c>
      <c r="H4028" s="273">
        <v>0.25659999999999999</v>
      </c>
      <c r="I4028" s="274">
        <v>12.28</v>
      </c>
      <c r="J4028" s="275">
        <f>TRUNC(I4028*H4028,2)</f>
        <v>3.15</v>
      </c>
    </row>
    <row r="4029" spans="1:10" ht="26.4" x14ac:dyDescent="0.25">
      <c r="A4029" s="255" t="s">
        <v>9978</v>
      </c>
      <c r="B4029" s="269" t="s">
        <v>5814</v>
      </c>
      <c r="C4029" s="270" t="s">
        <v>5857</v>
      </c>
      <c r="D4029" s="269" t="s">
        <v>5812</v>
      </c>
      <c r="E4029" s="269" t="s">
        <v>5751</v>
      </c>
      <c r="F4029" s="271" t="s">
        <v>5817</v>
      </c>
      <c r="G4029" s="272" t="s">
        <v>33</v>
      </c>
      <c r="H4029" s="273">
        <v>1.1599999999999999E-2</v>
      </c>
      <c r="I4029" s="274">
        <v>18.62</v>
      </c>
      <c r="J4029" s="275">
        <f>TRUNC(I4029*H4029,2)</f>
        <v>0.21</v>
      </c>
    </row>
    <row r="4030" spans="1:10" ht="26.4" x14ac:dyDescent="0.25">
      <c r="A4030" s="255" t="s">
        <v>9979</v>
      </c>
      <c r="B4030" s="269" t="s">
        <v>5814</v>
      </c>
      <c r="C4030" s="270" t="s">
        <v>6648</v>
      </c>
      <c r="D4030" s="269" t="s">
        <v>5812</v>
      </c>
      <c r="E4030" s="269" t="s">
        <v>5642</v>
      </c>
      <c r="F4030" s="271" t="s">
        <v>5822</v>
      </c>
      <c r="G4030" s="272" t="s">
        <v>5573</v>
      </c>
      <c r="H4030" s="273">
        <v>1.14E-2</v>
      </c>
      <c r="I4030" s="274">
        <v>2.3199999999999998</v>
      </c>
      <c r="J4030" s="275">
        <f>TRUNC(I4030*H4030,2)</f>
        <v>0.02</v>
      </c>
    </row>
    <row r="4031" spans="1:10" ht="26.4" x14ac:dyDescent="0.25">
      <c r="A4031" s="255" t="s">
        <v>9980</v>
      </c>
      <c r="B4031" s="269" t="s">
        <v>5814</v>
      </c>
      <c r="C4031" s="270" t="s">
        <v>5873</v>
      </c>
      <c r="D4031" s="269" t="s">
        <v>5812</v>
      </c>
      <c r="E4031" s="269" t="s">
        <v>5758</v>
      </c>
      <c r="F4031" s="271" t="s">
        <v>5822</v>
      </c>
      <c r="G4031" s="272" t="s">
        <v>5690</v>
      </c>
      <c r="H4031" s="273">
        <v>1.6999999999999999E-3</v>
      </c>
      <c r="I4031" s="274">
        <v>17.690000000000001</v>
      </c>
      <c r="J4031" s="275">
        <f>TRUNC(I4031*H4031,2)</f>
        <v>0.03</v>
      </c>
    </row>
    <row r="4032" spans="1:10" ht="26.4" x14ac:dyDescent="0.25">
      <c r="A4032" s="255" t="s">
        <v>9981</v>
      </c>
      <c r="B4032" s="269" t="s">
        <v>5814</v>
      </c>
      <c r="C4032" s="270" t="s">
        <v>6641</v>
      </c>
      <c r="D4032" s="269" t="s">
        <v>5812</v>
      </c>
      <c r="E4032" s="269" t="s">
        <v>5643</v>
      </c>
      <c r="F4032" s="271" t="s">
        <v>5822</v>
      </c>
      <c r="G4032" s="272" t="s">
        <v>5573</v>
      </c>
      <c r="H4032" s="273">
        <v>1.4E-3</v>
      </c>
      <c r="I4032" s="274">
        <v>13.3</v>
      </c>
      <c r="J4032" s="275">
        <f>TRUNC(I4032*H4032,2)</f>
        <v>0.01</v>
      </c>
    </row>
    <row r="4033" spans="1:10" ht="26.4" x14ac:dyDescent="0.25">
      <c r="A4033" s="255" t="s">
        <v>9982</v>
      </c>
      <c r="B4033" s="269" t="s">
        <v>5814</v>
      </c>
      <c r="C4033" s="270" t="s">
        <v>5896</v>
      </c>
      <c r="D4033" s="269" t="s">
        <v>5812</v>
      </c>
      <c r="E4033" s="269" t="s">
        <v>5757</v>
      </c>
      <c r="F4033" s="271" t="s">
        <v>5822</v>
      </c>
      <c r="G4033" s="272" t="s">
        <v>5690</v>
      </c>
      <c r="H4033" s="273">
        <v>2.5999999999999999E-3</v>
      </c>
      <c r="I4033" s="274">
        <v>29.75</v>
      </c>
      <c r="J4033" s="275">
        <f>TRUNC(I4033*H4033,2)</f>
        <v>7.0000000000000007E-2</v>
      </c>
    </row>
    <row r="4034" spans="1:10" ht="26.4" x14ac:dyDescent="0.25">
      <c r="A4034" s="255" t="s">
        <v>9983</v>
      </c>
      <c r="B4034" s="269" t="s">
        <v>5814</v>
      </c>
      <c r="C4034" s="270" t="s">
        <v>7003</v>
      </c>
      <c r="D4034" s="269" t="s">
        <v>5812</v>
      </c>
      <c r="E4034" s="269" t="s">
        <v>5755</v>
      </c>
      <c r="F4034" s="271" t="s">
        <v>5822</v>
      </c>
      <c r="G4034" s="272" t="s">
        <v>5690</v>
      </c>
      <c r="H4034" s="273">
        <v>3.0999999999999999E-3</v>
      </c>
      <c r="I4034" s="274">
        <v>34.58</v>
      </c>
      <c r="J4034" s="275">
        <f>TRUNC(I4034*H4034,2)</f>
        <v>0.1</v>
      </c>
    </row>
    <row r="4035" spans="1:10" ht="26.4" x14ac:dyDescent="0.25">
      <c r="A4035" s="255" t="s">
        <v>9984</v>
      </c>
      <c r="B4035" s="269" t="s">
        <v>5814</v>
      </c>
      <c r="C4035" s="270" t="s">
        <v>9985</v>
      </c>
      <c r="D4035" s="269" t="s">
        <v>5812</v>
      </c>
      <c r="E4035" s="269" t="s">
        <v>9986</v>
      </c>
      <c r="F4035" s="271" t="s">
        <v>5822</v>
      </c>
      <c r="G4035" s="272" t="s">
        <v>5573</v>
      </c>
      <c r="H4035" s="273">
        <v>2</v>
      </c>
      <c r="I4035" s="274">
        <v>0.06</v>
      </c>
      <c r="J4035" s="275">
        <f>TRUNC(I4035*H4035,2)</f>
        <v>0.12</v>
      </c>
    </row>
    <row r="4036" spans="1:10" ht="26.4" x14ac:dyDescent="0.25">
      <c r="A4036" s="255" t="s">
        <v>9987</v>
      </c>
      <c r="B4036" s="269" t="s">
        <v>5814</v>
      </c>
      <c r="C4036" s="270" t="s">
        <v>8974</v>
      </c>
      <c r="D4036" s="269" t="s">
        <v>5812</v>
      </c>
      <c r="E4036" s="269" t="s">
        <v>8975</v>
      </c>
      <c r="F4036" s="271" t="s">
        <v>5822</v>
      </c>
      <c r="G4036" s="272" t="s">
        <v>5573</v>
      </c>
      <c r="H4036" s="273">
        <v>1</v>
      </c>
      <c r="I4036" s="274">
        <v>0.56000000000000005</v>
      </c>
      <c r="J4036" s="275">
        <f>TRUNC(I4036*H4036,2)</f>
        <v>0.56000000000000005</v>
      </c>
    </row>
    <row r="4037" spans="1:10" ht="26.4" x14ac:dyDescent="0.25">
      <c r="A4037" s="255" t="s">
        <v>9988</v>
      </c>
      <c r="B4037" s="269" t="s">
        <v>5814</v>
      </c>
      <c r="C4037" s="270" t="s">
        <v>6684</v>
      </c>
      <c r="D4037" s="269" t="s">
        <v>5812</v>
      </c>
      <c r="E4037" s="269" t="s">
        <v>489</v>
      </c>
      <c r="F4037" s="271" t="s">
        <v>5822</v>
      </c>
      <c r="G4037" s="272" t="s">
        <v>5573</v>
      </c>
      <c r="H4037" s="273">
        <v>2</v>
      </c>
      <c r="I4037" s="274">
        <v>0.21</v>
      </c>
      <c r="J4037" s="275">
        <f>TRUNC(I4037*H4037,2)</f>
        <v>0.42</v>
      </c>
    </row>
    <row r="4038" spans="1:10" ht="26.4" x14ac:dyDescent="0.25">
      <c r="A4038" s="255" t="s">
        <v>9989</v>
      </c>
      <c r="B4038" s="269" t="s">
        <v>5814</v>
      </c>
      <c r="C4038" s="270" t="s">
        <v>9990</v>
      </c>
      <c r="D4038" s="269" t="s">
        <v>5812</v>
      </c>
      <c r="E4038" s="269" t="s">
        <v>9991</v>
      </c>
      <c r="F4038" s="271" t="s">
        <v>5822</v>
      </c>
      <c r="G4038" s="272" t="s">
        <v>5573</v>
      </c>
      <c r="H4038" s="273">
        <v>2</v>
      </c>
      <c r="I4038" s="274">
        <v>0.12</v>
      </c>
      <c r="J4038" s="275">
        <f>TRUNC(I4038*H4038,2)</f>
        <v>0.24</v>
      </c>
    </row>
    <row r="4039" spans="1:10" ht="26.4" x14ac:dyDescent="0.25">
      <c r="A4039" s="255" t="s">
        <v>9992</v>
      </c>
      <c r="B4039" s="269" t="s">
        <v>5814</v>
      </c>
      <c r="C4039" s="270" t="s">
        <v>9993</v>
      </c>
      <c r="D4039" s="269" t="s">
        <v>5812</v>
      </c>
      <c r="E4039" s="269" t="s">
        <v>9994</v>
      </c>
      <c r="F4039" s="271" t="s">
        <v>5822</v>
      </c>
      <c r="G4039" s="272" t="s">
        <v>5573</v>
      </c>
      <c r="H4039" s="273">
        <v>2</v>
      </c>
      <c r="I4039" s="274">
        <v>0.24</v>
      </c>
      <c r="J4039" s="275">
        <f>TRUNC(I4039*H4039,2)</f>
        <v>0.48</v>
      </c>
    </row>
    <row r="4040" spans="1:10" ht="26.4" x14ac:dyDescent="0.25">
      <c r="A4040" s="255" t="s">
        <v>9995</v>
      </c>
      <c r="B4040" s="269" t="s">
        <v>5814</v>
      </c>
      <c r="C4040" s="270" t="s">
        <v>6706</v>
      </c>
      <c r="D4040" s="269" t="s">
        <v>5812</v>
      </c>
      <c r="E4040" s="269" t="s">
        <v>502</v>
      </c>
      <c r="F4040" s="271" t="s">
        <v>5822</v>
      </c>
      <c r="G4040" s="272" t="s">
        <v>5573</v>
      </c>
      <c r="H4040" s="273">
        <v>2</v>
      </c>
      <c r="I4040" s="274">
        <v>0.21</v>
      </c>
      <c r="J4040" s="275">
        <f>TRUNC(I4040*H4040,2)</f>
        <v>0.42</v>
      </c>
    </row>
    <row r="4041" spans="1:10" ht="13.8" x14ac:dyDescent="0.25">
      <c r="A4041" s="255" t="s">
        <v>9996</v>
      </c>
      <c r="B4041" s="276"/>
      <c r="C4041" s="276"/>
      <c r="D4041" s="276"/>
      <c r="E4041" s="276"/>
      <c r="F4041" s="276"/>
      <c r="G4041" s="276"/>
      <c r="H4041" s="277" t="s">
        <v>6038</v>
      </c>
      <c r="I4041" s="278">
        <v>0</v>
      </c>
      <c r="J4041" s="279">
        <f>SUM(J4023:J4040)</f>
        <v>14.84</v>
      </c>
    </row>
    <row r="4042" spans="1:10" ht="13.8" x14ac:dyDescent="0.25">
      <c r="A4042" s="255" t="s">
        <v>9997</v>
      </c>
      <c r="B4042" s="262"/>
      <c r="C4042" s="262"/>
      <c r="D4042" s="262"/>
      <c r="E4042" s="262"/>
      <c r="F4042" s="262"/>
      <c r="G4042" s="262"/>
      <c r="H4042" s="262"/>
      <c r="I4042" s="280"/>
      <c r="J4042" s="262"/>
    </row>
    <row r="4043" spans="1:10" ht="13.8" x14ac:dyDescent="0.25">
      <c r="A4043" s="255" t="s">
        <v>9998</v>
      </c>
      <c r="B4043" s="256" t="s">
        <v>9999</v>
      </c>
      <c r="C4043" s="257" t="s">
        <v>5802</v>
      </c>
      <c r="D4043" s="256" t="s">
        <v>5803</v>
      </c>
      <c r="E4043" s="256" t="s">
        <v>5804</v>
      </c>
      <c r="F4043" s="258" t="s">
        <v>5805</v>
      </c>
      <c r="G4043" s="259" t="s">
        <v>5806</v>
      </c>
      <c r="H4043" s="257" t="s">
        <v>5807</v>
      </c>
      <c r="I4043" s="260" t="s">
        <v>5808</v>
      </c>
      <c r="J4043" s="257" t="s">
        <v>5809</v>
      </c>
    </row>
    <row r="4044" spans="1:10" ht="26.4" x14ac:dyDescent="0.25">
      <c r="A4044" s="255" t="s">
        <v>10000</v>
      </c>
      <c r="B4044" s="262" t="s">
        <v>5810</v>
      </c>
      <c r="C4044" s="263" t="s">
        <v>10001</v>
      </c>
      <c r="D4044" s="262" t="s">
        <v>5812</v>
      </c>
      <c r="E4044" s="262" t="s">
        <v>1934</v>
      </c>
      <c r="F4044" s="264">
        <v>18</v>
      </c>
      <c r="G4044" s="265" t="s">
        <v>5813</v>
      </c>
      <c r="H4044" s="266">
        <v>1</v>
      </c>
      <c r="I4044" s="267"/>
      <c r="J4044" s="268"/>
    </row>
    <row r="4045" spans="1:10" ht="26.4" x14ac:dyDescent="0.25">
      <c r="A4045" s="255" t="s">
        <v>10002</v>
      </c>
      <c r="B4045" s="269" t="s">
        <v>5814</v>
      </c>
      <c r="C4045" s="270" t="s">
        <v>5861</v>
      </c>
      <c r="D4045" s="269" t="s">
        <v>5812</v>
      </c>
      <c r="E4045" s="269" t="s">
        <v>5589</v>
      </c>
      <c r="F4045" s="271" t="s">
        <v>5817</v>
      </c>
      <c r="G4045" s="272" t="s">
        <v>33</v>
      </c>
      <c r="H4045" s="273">
        <v>1.6</v>
      </c>
      <c r="I4045" s="274">
        <v>18.62</v>
      </c>
      <c r="J4045" s="275">
        <f>TRUNC(I4045*H4045,2)</f>
        <v>29.79</v>
      </c>
    </row>
    <row r="4046" spans="1:10" ht="26.4" x14ac:dyDescent="0.25">
      <c r="A4046" s="255" t="s">
        <v>10003</v>
      </c>
      <c r="B4046" s="269" t="s">
        <v>5814</v>
      </c>
      <c r="C4046" s="270" t="s">
        <v>5862</v>
      </c>
      <c r="D4046" s="269" t="s">
        <v>5812</v>
      </c>
      <c r="E4046" s="269" t="s">
        <v>5558</v>
      </c>
      <c r="F4046" s="271" t="s">
        <v>5817</v>
      </c>
      <c r="G4046" s="272" t="s">
        <v>33</v>
      </c>
      <c r="H4046" s="273">
        <v>1.46913885778276</v>
      </c>
      <c r="I4046" s="274">
        <v>11.13</v>
      </c>
      <c r="J4046" s="275">
        <f>TRUNC(I4046*H4046,2)</f>
        <v>16.350000000000001</v>
      </c>
    </row>
    <row r="4047" spans="1:10" ht="26.4" x14ac:dyDescent="0.25">
      <c r="A4047" s="255" t="s">
        <v>10004</v>
      </c>
      <c r="B4047" s="269" t="s">
        <v>5814</v>
      </c>
      <c r="C4047" s="270" t="s">
        <v>6371</v>
      </c>
      <c r="D4047" s="269" t="s">
        <v>5812</v>
      </c>
      <c r="E4047" s="269" t="s">
        <v>5580</v>
      </c>
      <c r="F4047" s="271" t="s">
        <v>5822</v>
      </c>
      <c r="G4047" s="272" t="s">
        <v>5824</v>
      </c>
      <c r="H4047" s="273">
        <v>2.5000000000000001E-2</v>
      </c>
      <c r="I4047" s="274">
        <v>145.91</v>
      </c>
      <c r="J4047" s="275">
        <f>TRUNC(I4047*H4047,2)</f>
        <v>3.64</v>
      </c>
    </row>
    <row r="4048" spans="1:10" ht="26.4" x14ac:dyDescent="0.25">
      <c r="A4048" s="255" t="s">
        <v>10005</v>
      </c>
      <c r="B4048" s="269" t="s">
        <v>5814</v>
      </c>
      <c r="C4048" s="270" t="s">
        <v>6443</v>
      </c>
      <c r="D4048" s="269" t="s">
        <v>5812</v>
      </c>
      <c r="E4048" s="269" t="s">
        <v>5598</v>
      </c>
      <c r="F4048" s="271" t="s">
        <v>5822</v>
      </c>
      <c r="G4048" s="272" t="s">
        <v>5564</v>
      </c>
      <c r="H4048" s="273">
        <v>1</v>
      </c>
      <c r="I4048" s="274">
        <v>0.82</v>
      </c>
      <c r="J4048" s="275">
        <f>TRUNC(I4048*H4048,2)</f>
        <v>0.82</v>
      </c>
    </row>
    <row r="4049" spans="1:10" ht="26.4" x14ac:dyDescent="0.25">
      <c r="A4049" s="255" t="s">
        <v>10006</v>
      </c>
      <c r="B4049" s="269" t="s">
        <v>5814</v>
      </c>
      <c r="C4049" s="270" t="s">
        <v>5869</v>
      </c>
      <c r="D4049" s="269" t="s">
        <v>5812</v>
      </c>
      <c r="E4049" s="269" t="s">
        <v>5599</v>
      </c>
      <c r="F4049" s="271" t="s">
        <v>5822</v>
      </c>
      <c r="G4049" s="272" t="s">
        <v>5564</v>
      </c>
      <c r="H4049" s="273">
        <v>4.5999999999999996</v>
      </c>
      <c r="I4049" s="274">
        <v>0.54</v>
      </c>
      <c r="J4049" s="275">
        <f>TRUNC(I4049*H4049,2)</f>
        <v>2.48</v>
      </c>
    </row>
    <row r="4050" spans="1:10" ht="26.4" x14ac:dyDescent="0.25">
      <c r="A4050" s="255" t="s">
        <v>10007</v>
      </c>
      <c r="B4050" s="269" t="s">
        <v>5814</v>
      </c>
      <c r="C4050" s="270" t="s">
        <v>10008</v>
      </c>
      <c r="D4050" s="269" t="s">
        <v>5812</v>
      </c>
      <c r="E4050" s="269" t="s">
        <v>10009</v>
      </c>
      <c r="F4050" s="271" t="s">
        <v>5822</v>
      </c>
      <c r="G4050" s="272" t="s">
        <v>5813</v>
      </c>
      <c r="H4050" s="273">
        <v>1</v>
      </c>
      <c r="I4050" s="274">
        <v>202.54</v>
      </c>
      <c r="J4050" s="275">
        <f>TRUNC(I4050*H4050,2)</f>
        <v>202.54</v>
      </c>
    </row>
    <row r="4051" spans="1:10" ht="13.8" x14ac:dyDescent="0.25">
      <c r="A4051" s="255" t="s">
        <v>10010</v>
      </c>
      <c r="B4051" s="276"/>
      <c r="C4051" s="276"/>
      <c r="D4051" s="276"/>
      <c r="E4051" s="276"/>
      <c r="F4051" s="276"/>
      <c r="G4051" s="276"/>
      <c r="H4051" s="277" t="s">
        <v>6038</v>
      </c>
      <c r="I4051" s="278">
        <v>0</v>
      </c>
      <c r="J4051" s="279">
        <f>SUM(J4044:J4050)</f>
        <v>255.62</v>
      </c>
    </row>
    <row r="4052" spans="1:10" ht="13.8" x14ac:dyDescent="0.25">
      <c r="A4052" s="255" t="s">
        <v>10011</v>
      </c>
      <c r="B4052" s="262"/>
      <c r="C4052" s="262"/>
      <c r="D4052" s="262"/>
      <c r="E4052" s="262"/>
      <c r="F4052" s="262"/>
      <c r="G4052" s="262"/>
      <c r="H4052" s="262"/>
      <c r="I4052" s="280"/>
      <c r="J4052" s="262"/>
    </row>
    <row r="4053" spans="1:10" ht="13.8" x14ac:dyDescent="0.25">
      <c r="A4053" s="255" t="s">
        <v>10012</v>
      </c>
      <c r="B4053" s="256" t="s">
        <v>10013</v>
      </c>
      <c r="C4053" s="257" t="s">
        <v>5802</v>
      </c>
      <c r="D4053" s="256" t="s">
        <v>5803</v>
      </c>
      <c r="E4053" s="256" t="s">
        <v>5804</v>
      </c>
      <c r="F4053" s="258" t="s">
        <v>5805</v>
      </c>
      <c r="G4053" s="259" t="s">
        <v>5806</v>
      </c>
      <c r="H4053" s="257" t="s">
        <v>5807</v>
      </c>
      <c r="I4053" s="260" t="s">
        <v>5808</v>
      </c>
      <c r="J4053" s="257" t="s">
        <v>5809</v>
      </c>
    </row>
    <row r="4054" spans="1:10" ht="26.4" x14ac:dyDescent="0.25">
      <c r="A4054" s="255" t="s">
        <v>10014</v>
      </c>
      <c r="B4054" s="262" t="s">
        <v>5810</v>
      </c>
      <c r="C4054" s="263" t="s">
        <v>10015</v>
      </c>
      <c r="D4054" s="262" t="s">
        <v>5812</v>
      </c>
      <c r="E4054" s="262" t="s">
        <v>1936</v>
      </c>
      <c r="F4054" s="264">
        <v>18</v>
      </c>
      <c r="G4054" s="265" t="s">
        <v>5813</v>
      </c>
      <c r="H4054" s="266">
        <v>1</v>
      </c>
      <c r="I4054" s="267"/>
      <c r="J4054" s="268"/>
    </row>
    <row r="4055" spans="1:10" ht="26.4" x14ac:dyDescent="0.25">
      <c r="A4055" s="255" t="s">
        <v>10016</v>
      </c>
      <c r="B4055" s="269" t="s">
        <v>5814</v>
      </c>
      <c r="C4055" s="270" t="s">
        <v>5861</v>
      </c>
      <c r="D4055" s="269" t="s">
        <v>5812</v>
      </c>
      <c r="E4055" s="269" t="s">
        <v>5589</v>
      </c>
      <c r="F4055" s="271" t="s">
        <v>5817</v>
      </c>
      <c r="G4055" s="272" t="s">
        <v>33</v>
      </c>
      <c r="H4055" s="273">
        <v>1.3187</v>
      </c>
      <c r="I4055" s="274">
        <v>18.62</v>
      </c>
      <c r="J4055" s="275">
        <f>TRUNC(I4055*H4055,2)</f>
        <v>24.55</v>
      </c>
    </row>
    <row r="4056" spans="1:10" ht="26.4" x14ac:dyDescent="0.25">
      <c r="A4056" s="255" t="s">
        <v>10017</v>
      </c>
      <c r="B4056" s="269" t="s">
        <v>5814</v>
      </c>
      <c r="C4056" s="270" t="s">
        <v>5862</v>
      </c>
      <c r="D4056" s="269" t="s">
        <v>5812</v>
      </c>
      <c r="E4056" s="269" t="s">
        <v>5558</v>
      </c>
      <c r="F4056" s="271" t="s">
        <v>5817</v>
      </c>
      <c r="G4056" s="272" t="s">
        <v>33</v>
      </c>
      <c r="H4056" s="273">
        <v>1.2222999999999999</v>
      </c>
      <c r="I4056" s="274">
        <v>11.13</v>
      </c>
      <c r="J4056" s="275">
        <f>TRUNC(I4056*H4056,2)</f>
        <v>13.6</v>
      </c>
    </row>
    <row r="4057" spans="1:10" ht="26.4" x14ac:dyDescent="0.25">
      <c r="A4057" s="255" t="s">
        <v>10018</v>
      </c>
      <c r="B4057" s="269" t="s">
        <v>5814</v>
      </c>
      <c r="C4057" s="270" t="s">
        <v>6371</v>
      </c>
      <c r="D4057" s="269" t="s">
        <v>5812</v>
      </c>
      <c r="E4057" s="269" t="s">
        <v>5580</v>
      </c>
      <c r="F4057" s="271" t="s">
        <v>5822</v>
      </c>
      <c r="G4057" s="272" t="s">
        <v>5824</v>
      </c>
      <c r="H4057" s="273">
        <v>1.43E-2</v>
      </c>
      <c r="I4057" s="274">
        <v>145.91</v>
      </c>
      <c r="J4057" s="275">
        <f>TRUNC(I4057*H4057,2)</f>
        <v>2.08</v>
      </c>
    </row>
    <row r="4058" spans="1:10" ht="26.4" x14ac:dyDescent="0.25">
      <c r="A4058" s="255" t="s">
        <v>10019</v>
      </c>
      <c r="B4058" s="269" t="s">
        <v>5814</v>
      </c>
      <c r="C4058" s="270" t="s">
        <v>5867</v>
      </c>
      <c r="D4058" s="269" t="s">
        <v>5812</v>
      </c>
      <c r="E4058" s="269" t="s">
        <v>5868</v>
      </c>
      <c r="F4058" s="271" t="s">
        <v>5822</v>
      </c>
      <c r="G4058" s="272" t="s">
        <v>5564</v>
      </c>
      <c r="H4058" s="273">
        <v>25.340499999999999</v>
      </c>
      <c r="I4058" s="274">
        <v>9.08</v>
      </c>
      <c r="J4058" s="275">
        <f>TRUNC(I4058*H4058,2)</f>
        <v>230.09</v>
      </c>
    </row>
    <row r="4059" spans="1:10" ht="26.4" x14ac:dyDescent="0.25">
      <c r="A4059" s="255" t="s">
        <v>10020</v>
      </c>
      <c r="B4059" s="269" t="s">
        <v>5814</v>
      </c>
      <c r="C4059" s="270" t="s">
        <v>5869</v>
      </c>
      <c r="D4059" s="269" t="s">
        <v>5812</v>
      </c>
      <c r="E4059" s="269" t="s">
        <v>5599</v>
      </c>
      <c r="F4059" s="271" t="s">
        <v>5822</v>
      </c>
      <c r="G4059" s="272" t="s">
        <v>5564</v>
      </c>
      <c r="H4059" s="273">
        <v>1.4870370370367956</v>
      </c>
      <c r="I4059" s="274">
        <v>0.54</v>
      </c>
      <c r="J4059" s="275">
        <f>TRUNC(I4059*H4059,2)</f>
        <v>0.8</v>
      </c>
    </row>
    <row r="4060" spans="1:10" ht="26.4" x14ac:dyDescent="0.25">
      <c r="A4060" s="255" t="s">
        <v>10021</v>
      </c>
      <c r="B4060" s="269" t="s">
        <v>5814</v>
      </c>
      <c r="C4060" s="270" t="s">
        <v>6640</v>
      </c>
      <c r="D4060" s="269" t="s">
        <v>5812</v>
      </c>
      <c r="E4060" s="269" t="s">
        <v>5644</v>
      </c>
      <c r="F4060" s="271" t="s">
        <v>5822</v>
      </c>
      <c r="G4060" s="272" t="s">
        <v>5573</v>
      </c>
      <c r="H4060" s="273">
        <v>0.18190000000000001</v>
      </c>
      <c r="I4060" s="274">
        <v>10.42</v>
      </c>
      <c r="J4060" s="275">
        <f>TRUNC(I4060*H4060,2)</f>
        <v>1.89</v>
      </c>
    </row>
    <row r="4061" spans="1:10" ht="26.4" x14ac:dyDescent="0.25">
      <c r="A4061" s="255" t="s">
        <v>10022</v>
      </c>
      <c r="B4061" s="269" t="s">
        <v>5814</v>
      </c>
      <c r="C4061" s="270" t="s">
        <v>6641</v>
      </c>
      <c r="D4061" s="269" t="s">
        <v>5812</v>
      </c>
      <c r="E4061" s="269" t="s">
        <v>5643</v>
      </c>
      <c r="F4061" s="271" t="s">
        <v>5822</v>
      </c>
      <c r="G4061" s="272" t="s">
        <v>5573</v>
      </c>
      <c r="H4061" s="273">
        <v>5.9499999999999997E-2</v>
      </c>
      <c r="I4061" s="274">
        <v>13.3</v>
      </c>
      <c r="J4061" s="275">
        <f>TRUNC(I4061*H4061,2)</f>
        <v>0.79</v>
      </c>
    </row>
    <row r="4062" spans="1:10" ht="26.4" x14ac:dyDescent="0.25">
      <c r="A4062" s="255" t="s">
        <v>10023</v>
      </c>
      <c r="B4062" s="269" t="s">
        <v>5814</v>
      </c>
      <c r="C4062" s="270" t="s">
        <v>6642</v>
      </c>
      <c r="D4062" s="269" t="s">
        <v>5812</v>
      </c>
      <c r="E4062" s="269" t="s">
        <v>6643</v>
      </c>
      <c r="F4062" s="271" t="s">
        <v>5822</v>
      </c>
      <c r="G4062" s="272" t="s">
        <v>5573</v>
      </c>
      <c r="H4062" s="273">
        <v>1.4286000000000001</v>
      </c>
      <c r="I4062" s="274">
        <v>11.58</v>
      </c>
      <c r="J4062" s="275">
        <f>TRUNC(I4062*H4062,2)</f>
        <v>16.54</v>
      </c>
    </row>
    <row r="4063" spans="1:10" ht="26.4" x14ac:dyDescent="0.25">
      <c r="A4063" s="255" t="s">
        <v>10024</v>
      </c>
      <c r="B4063" s="269" t="s">
        <v>5814</v>
      </c>
      <c r="C4063" s="270" t="s">
        <v>6644</v>
      </c>
      <c r="D4063" s="269" t="s">
        <v>5812</v>
      </c>
      <c r="E4063" s="269" t="s">
        <v>5641</v>
      </c>
      <c r="F4063" s="271" t="s">
        <v>5822</v>
      </c>
      <c r="G4063" s="272" t="s">
        <v>5564</v>
      </c>
      <c r="H4063" s="273">
        <v>8.7800000000000003E-2</v>
      </c>
      <c r="I4063" s="274">
        <v>21.6</v>
      </c>
      <c r="J4063" s="275">
        <f>TRUNC(I4063*H4063,2)</f>
        <v>1.89</v>
      </c>
    </row>
    <row r="4064" spans="1:10" ht="26.4" x14ac:dyDescent="0.25">
      <c r="A4064" s="255" t="s">
        <v>10025</v>
      </c>
      <c r="B4064" s="269" t="s">
        <v>5814</v>
      </c>
      <c r="C4064" s="270" t="s">
        <v>10026</v>
      </c>
      <c r="D4064" s="269" t="s">
        <v>5812</v>
      </c>
      <c r="E4064" s="269" t="s">
        <v>5645</v>
      </c>
      <c r="F4064" s="271" t="s">
        <v>5822</v>
      </c>
      <c r="G4064" s="272" t="s">
        <v>5573</v>
      </c>
      <c r="H4064" s="273">
        <v>1</v>
      </c>
      <c r="I4064" s="274">
        <v>132.87</v>
      </c>
      <c r="J4064" s="275">
        <f>TRUNC(I4064*H4064,2)</f>
        <v>132.87</v>
      </c>
    </row>
    <row r="4065" spans="1:10" ht="26.4" x14ac:dyDescent="0.25">
      <c r="A4065" s="255" t="s">
        <v>10027</v>
      </c>
      <c r="B4065" s="269" t="s">
        <v>5814</v>
      </c>
      <c r="C4065" s="270" t="s">
        <v>6646</v>
      </c>
      <c r="D4065" s="269" t="s">
        <v>5812</v>
      </c>
      <c r="E4065" s="269" t="s">
        <v>6647</v>
      </c>
      <c r="F4065" s="271" t="s">
        <v>5822</v>
      </c>
      <c r="G4065" s="272" t="s">
        <v>5573</v>
      </c>
      <c r="H4065" s="273">
        <v>0.23810000000000001</v>
      </c>
      <c r="I4065" s="274">
        <v>133.51</v>
      </c>
      <c r="J4065" s="275">
        <f>TRUNC(I4065*H4065,2)</f>
        <v>31.78</v>
      </c>
    </row>
    <row r="4066" spans="1:10" ht="26.4" x14ac:dyDescent="0.25">
      <c r="A4066" s="255" t="s">
        <v>10028</v>
      </c>
      <c r="B4066" s="269" t="s">
        <v>5814</v>
      </c>
      <c r="C4066" s="270" t="s">
        <v>10029</v>
      </c>
      <c r="D4066" s="269" t="s">
        <v>5812</v>
      </c>
      <c r="E4066" s="269" t="s">
        <v>10030</v>
      </c>
      <c r="F4066" s="271" t="s">
        <v>5822</v>
      </c>
      <c r="G4066" s="272" t="s">
        <v>5573</v>
      </c>
      <c r="H4066" s="273">
        <v>0.47620000000000001</v>
      </c>
      <c r="I4066" s="274">
        <v>87.59</v>
      </c>
      <c r="J4066" s="275">
        <f>TRUNC(I4066*H4066,2)</f>
        <v>41.71</v>
      </c>
    </row>
    <row r="4067" spans="1:10" ht="26.4" x14ac:dyDescent="0.25">
      <c r="A4067" s="255" t="s">
        <v>10031</v>
      </c>
      <c r="B4067" s="269" t="s">
        <v>5814</v>
      </c>
      <c r="C4067" s="270" t="s">
        <v>6648</v>
      </c>
      <c r="D4067" s="269" t="s">
        <v>5812</v>
      </c>
      <c r="E4067" s="269" t="s">
        <v>5642</v>
      </c>
      <c r="F4067" s="271" t="s">
        <v>5822</v>
      </c>
      <c r="G4067" s="272" t="s">
        <v>5573</v>
      </c>
      <c r="H4067" s="273">
        <v>0.29759999999999998</v>
      </c>
      <c r="I4067" s="274">
        <v>2.3199999999999998</v>
      </c>
      <c r="J4067" s="275">
        <f>TRUNC(I4067*H4067,2)</f>
        <v>0.69</v>
      </c>
    </row>
    <row r="4068" spans="1:10" ht="26.4" x14ac:dyDescent="0.25">
      <c r="A4068" s="255" t="s">
        <v>10032</v>
      </c>
      <c r="B4068" s="269" t="s">
        <v>5814</v>
      </c>
      <c r="C4068" s="270" t="s">
        <v>6649</v>
      </c>
      <c r="D4068" s="269" t="s">
        <v>5812</v>
      </c>
      <c r="E4068" s="269" t="s">
        <v>5640</v>
      </c>
      <c r="F4068" s="271" t="s">
        <v>5822</v>
      </c>
      <c r="G4068" s="272" t="s">
        <v>5564</v>
      </c>
      <c r="H4068" s="273">
        <v>0.23810000000000001</v>
      </c>
      <c r="I4068" s="274">
        <v>27.99</v>
      </c>
      <c r="J4068" s="275">
        <f>TRUNC(I4068*H4068,2)</f>
        <v>6.66</v>
      </c>
    </row>
    <row r="4069" spans="1:10" ht="13.8" x14ac:dyDescent="0.25">
      <c r="A4069" s="255" t="s">
        <v>10033</v>
      </c>
      <c r="B4069" s="276"/>
      <c r="C4069" s="276"/>
      <c r="D4069" s="276"/>
      <c r="E4069" s="276"/>
      <c r="F4069" s="276"/>
      <c r="G4069" s="276"/>
      <c r="H4069" s="277" t="s">
        <v>6038</v>
      </c>
      <c r="I4069" s="278">
        <v>0</v>
      </c>
      <c r="J4069" s="279">
        <f>SUM(J4054:J4068)</f>
        <v>505.94</v>
      </c>
    </row>
    <row r="4070" spans="1:10" ht="13.8" x14ac:dyDescent="0.25">
      <c r="A4070" s="255" t="s">
        <v>10034</v>
      </c>
      <c r="B4070" s="262"/>
      <c r="C4070" s="262"/>
      <c r="D4070" s="262"/>
      <c r="E4070" s="262"/>
      <c r="F4070" s="262"/>
      <c r="G4070" s="262"/>
      <c r="H4070" s="262"/>
      <c r="I4070" s="280"/>
      <c r="J4070" s="262"/>
    </row>
    <row r="4071" spans="1:10" ht="13.8" x14ac:dyDescent="0.25">
      <c r="A4071" s="255" t="s">
        <v>10035</v>
      </c>
      <c r="B4071" s="256" t="s">
        <v>10036</v>
      </c>
      <c r="C4071" s="257" t="s">
        <v>5802</v>
      </c>
      <c r="D4071" s="256" t="s">
        <v>5803</v>
      </c>
      <c r="E4071" s="256" t="s">
        <v>5804</v>
      </c>
      <c r="F4071" s="258" t="s">
        <v>5805</v>
      </c>
      <c r="G4071" s="259" t="s">
        <v>5806</v>
      </c>
      <c r="H4071" s="257" t="s">
        <v>5807</v>
      </c>
      <c r="I4071" s="260" t="s">
        <v>5808</v>
      </c>
      <c r="J4071" s="257" t="s">
        <v>5809</v>
      </c>
    </row>
    <row r="4072" spans="1:10" ht="26.4" x14ac:dyDescent="0.25">
      <c r="A4072" s="255" t="s">
        <v>10037</v>
      </c>
      <c r="B4072" s="262" t="s">
        <v>5810</v>
      </c>
      <c r="C4072" s="263" t="s">
        <v>10038</v>
      </c>
      <c r="D4072" s="262" t="s">
        <v>5812</v>
      </c>
      <c r="E4072" s="262" t="s">
        <v>1940</v>
      </c>
      <c r="F4072" s="264">
        <v>18</v>
      </c>
      <c r="G4072" s="265" t="s">
        <v>5813</v>
      </c>
      <c r="H4072" s="266">
        <v>1</v>
      </c>
      <c r="I4072" s="267"/>
      <c r="J4072" s="268"/>
    </row>
    <row r="4073" spans="1:10" ht="26.4" x14ac:dyDescent="0.25">
      <c r="A4073" s="255" t="s">
        <v>10039</v>
      </c>
      <c r="B4073" s="269" t="s">
        <v>5814</v>
      </c>
      <c r="C4073" s="270" t="s">
        <v>5861</v>
      </c>
      <c r="D4073" s="269" t="s">
        <v>5812</v>
      </c>
      <c r="E4073" s="269" t="s">
        <v>5589</v>
      </c>
      <c r="F4073" s="271" t="s">
        <v>5817</v>
      </c>
      <c r="G4073" s="272" t="s">
        <v>33</v>
      </c>
      <c r="H4073" s="273">
        <v>1.3187</v>
      </c>
      <c r="I4073" s="274">
        <v>18.62</v>
      </c>
      <c r="J4073" s="275">
        <f>TRUNC(I4073*H4073,2)</f>
        <v>24.55</v>
      </c>
    </row>
    <row r="4074" spans="1:10" ht="26.4" x14ac:dyDescent="0.25">
      <c r="A4074" s="255" t="s">
        <v>10040</v>
      </c>
      <c r="B4074" s="269" t="s">
        <v>5814</v>
      </c>
      <c r="C4074" s="270" t="s">
        <v>5862</v>
      </c>
      <c r="D4074" s="269" t="s">
        <v>5812</v>
      </c>
      <c r="E4074" s="269" t="s">
        <v>5558</v>
      </c>
      <c r="F4074" s="271" t="s">
        <v>5817</v>
      </c>
      <c r="G4074" s="272" t="s">
        <v>33</v>
      </c>
      <c r="H4074" s="273">
        <v>1.0518970000000087</v>
      </c>
      <c r="I4074" s="274">
        <v>11.13</v>
      </c>
      <c r="J4074" s="275">
        <f>TRUNC(I4074*H4074,2)</f>
        <v>11.7</v>
      </c>
    </row>
    <row r="4075" spans="1:10" ht="26.4" x14ac:dyDescent="0.25">
      <c r="A4075" s="255" t="s">
        <v>10041</v>
      </c>
      <c r="B4075" s="269" t="s">
        <v>5814</v>
      </c>
      <c r="C4075" s="270" t="s">
        <v>6371</v>
      </c>
      <c r="D4075" s="269" t="s">
        <v>5812</v>
      </c>
      <c r="E4075" s="269" t="s">
        <v>5580</v>
      </c>
      <c r="F4075" s="271" t="s">
        <v>5822</v>
      </c>
      <c r="G4075" s="272" t="s">
        <v>5824</v>
      </c>
      <c r="H4075" s="273">
        <v>1.43E-2</v>
      </c>
      <c r="I4075" s="274">
        <v>145.91</v>
      </c>
      <c r="J4075" s="275">
        <f>TRUNC(I4075*H4075,2)</f>
        <v>2.08</v>
      </c>
    </row>
    <row r="4076" spans="1:10" ht="26.4" x14ac:dyDescent="0.25">
      <c r="A4076" s="255" t="s">
        <v>10042</v>
      </c>
      <c r="B4076" s="269" t="s">
        <v>5814</v>
      </c>
      <c r="C4076" s="270" t="s">
        <v>5867</v>
      </c>
      <c r="D4076" s="269" t="s">
        <v>5812</v>
      </c>
      <c r="E4076" s="269" t="s">
        <v>5868</v>
      </c>
      <c r="F4076" s="271" t="s">
        <v>5822</v>
      </c>
      <c r="G4076" s="272" t="s">
        <v>5564</v>
      </c>
      <c r="H4076" s="273">
        <v>22.988099999999999</v>
      </c>
      <c r="I4076" s="274">
        <v>9.08</v>
      </c>
      <c r="J4076" s="275">
        <f>TRUNC(I4076*H4076,2)</f>
        <v>208.73</v>
      </c>
    </row>
    <row r="4077" spans="1:10" ht="26.4" x14ac:dyDescent="0.25">
      <c r="A4077" s="255" t="s">
        <v>10043</v>
      </c>
      <c r="B4077" s="269" t="s">
        <v>5814</v>
      </c>
      <c r="C4077" s="270" t="s">
        <v>5869</v>
      </c>
      <c r="D4077" s="269" t="s">
        <v>5812</v>
      </c>
      <c r="E4077" s="269" t="s">
        <v>5599</v>
      </c>
      <c r="F4077" s="271" t="s">
        <v>5822</v>
      </c>
      <c r="G4077" s="272" t="s">
        <v>5564</v>
      </c>
      <c r="H4077" s="273">
        <v>5</v>
      </c>
      <c r="I4077" s="274">
        <v>0.54</v>
      </c>
      <c r="J4077" s="275">
        <f>TRUNC(I4077*H4077,2)</f>
        <v>2.7</v>
      </c>
    </row>
    <row r="4078" spans="1:10" ht="26.4" x14ac:dyDescent="0.25">
      <c r="A4078" s="255" t="s">
        <v>10044</v>
      </c>
      <c r="B4078" s="269" t="s">
        <v>5814</v>
      </c>
      <c r="C4078" s="270" t="s">
        <v>6640</v>
      </c>
      <c r="D4078" s="269" t="s">
        <v>5812</v>
      </c>
      <c r="E4078" s="269" t="s">
        <v>5644</v>
      </c>
      <c r="F4078" s="271" t="s">
        <v>5822</v>
      </c>
      <c r="G4078" s="272" t="s">
        <v>5573</v>
      </c>
      <c r="H4078" s="273">
        <v>0.43769999999999998</v>
      </c>
      <c r="I4078" s="274">
        <v>10.42</v>
      </c>
      <c r="J4078" s="275">
        <f>TRUNC(I4078*H4078,2)</f>
        <v>4.5599999999999996</v>
      </c>
    </row>
    <row r="4079" spans="1:10" ht="26.4" x14ac:dyDescent="0.25">
      <c r="A4079" s="255" t="s">
        <v>10045</v>
      </c>
      <c r="B4079" s="269" t="s">
        <v>5814</v>
      </c>
      <c r="C4079" s="270" t="s">
        <v>6641</v>
      </c>
      <c r="D4079" s="269" t="s">
        <v>5812</v>
      </c>
      <c r="E4079" s="269" t="s">
        <v>5643</v>
      </c>
      <c r="F4079" s="271" t="s">
        <v>5822</v>
      </c>
      <c r="G4079" s="272" t="s">
        <v>5573</v>
      </c>
      <c r="H4079" s="273">
        <v>5.9499999999999997E-2</v>
      </c>
      <c r="I4079" s="274">
        <v>13.3</v>
      </c>
      <c r="J4079" s="275">
        <f>TRUNC(I4079*H4079,2)</f>
        <v>0.79</v>
      </c>
    </row>
    <row r="4080" spans="1:10" ht="26.4" x14ac:dyDescent="0.25">
      <c r="A4080" s="255" t="s">
        <v>10046</v>
      </c>
      <c r="B4080" s="269" t="s">
        <v>5814</v>
      </c>
      <c r="C4080" s="270" t="s">
        <v>6642</v>
      </c>
      <c r="D4080" s="269" t="s">
        <v>5812</v>
      </c>
      <c r="E4080" s="269" t="s">
        <v>6643</v>
      </c>
      <c r="F4080" s="271" t="s">
        <v>5822</v>
      </c>
      <c r="G4080" s="272" t="s">
        <v>5573</v>
      </c>
      <c r="H4080" s="273">
        <v>1.7857000000000001</v>
      </c>
      <c r="I4080" s="274">
        <v>11.58</v>
      </c>
      <c r="J4080" s="275">
        <f>TRUNC(I4080*H4080,2)</f>
        <v>20.67</v>
      </c>
    </row>
    <row r="4081" spans="1:10" ht="26.4" x14ac:dyDescent="0.25">
      <c r="A4081" s="255" t="s">
        <v>10047</v>
      </c>
      <c r="B4081" s="269" t="s">
        <v>5814</v>
      </c>
      <c r="C4081" s="270" t="s">
        <v>6644</v>
      </c>
      <c r="D4081" s="269" t="s">
        <v>5812</v>
      </c>
      <c r="E4081" s="269" t="s">
        <v>5641</v>
      </c>
      <c r="F4081" s="271" t="s">
        <v>5822</v>
      </c>
      <c r="G4081" s="272" t="s">
        <v>5564</v>
      </c>
      <c r="H4081" s="273">
        <v>0.21260000000000001</v>
      </c>
      <c r="I4081" s="274">
        <v>21.6</v>
      </c>
      <c r="J4081" s="275">
        <f>TRUNC(I4081*H4081,2)</f>
        <v>4.59</v>
      </c>
    </row>
    <row r="4082" spans="1:10" ht="26.4" x14ac:dyDescent="0.25">
      <c r="A4082" s="255" t="s">
        <v>10048</v>
      </c>
      <c r="B4082" s="269" t="s">
        <v>5814</v>
      </c>
      <c r="C4082" s="270" t="s">
        <v>10049</v>
      </c>
      <c r="D4082" s="269" t="s">
        <v>5812</v>
      </c>
      <c r="E4082" s="269" t="s">
        <v>5645</v>
      </c>
      <c r="F4082" s="271" t="s">
        <v>5822</v>
      </c>
      <c r="G4082" s="272" t="s">
        <v>5573</v>
      </c>
      <c r="H4082" s="273">
        <v>1</v>
      </c>
      <c r="I4082" s="274">
        <v>130.51</v>
      </c>
      <c r="J4082" s="275">
        <f>TRUNC(I4082*H4082,2)</f>
        <v>130.51</v>
      </c>
    </row>
    <row r="4083" spans="1:10" ht="26.4" x14ac:dyDescent="0.25">
      <c r="A4083" s="255" t="s">
        <v>10050</v>
      </c>
      <c r="B4083" s="269" t="s">
        <v>5814</v>
      </c>
      <c r="C4083" s="270" t="s">
        <v>6646</v>
      </c>
      <c r="D4083" s="269" t="s">
        <v>5812</v>
      </c>
      <c r="E4083" s="269" t="s">
        <v>6647</v>
      </c>
      <c r="F4083" s="271" t="s">
        <v>5822</v>
      </c>
      <c r="G4083" s="272" t="s">
        <v>5573</v>
      </c>
      <c r="H4083" s="273">
        <v>0.59519999999999995</v>
      </c>
      <c r="I4083" s="274">
        <v>133.51</v>
      </c>
      <c r="J4083" s="275">
        <f>TRUNC(I4083*H4083,2)</f>
        <v>79.459999999999994</v>
      </c>
    </row>
    <row r="4084" spans="1:10" ht="26.4" x14ac:dyDescent="0.25">
      <c r="A4084" s="255" t="s">
        <v>10051</v>
      </c>
      <c r="B4084" s="269" t="s">
        <v>5814</v>
      </c>
      <c r="C4084" s="270" t="s">
        <v>6648</v>
      </c>
      <c r="D4084" s="269" t="s">
        <v>5812</v>
      </c>
      <c r="E4084" s="269" t="s">
        <v>5642</v>
      </c>
      <c r="F4084" s="271" t="s">
        <v>5822</v>
      </c>
      <c r="G4084" s="272" t="s">
        <v>5573</v>
      </c>
      <c r="H4084" s="273">
        <v>0.29759999999999998</v>
      </c>
      <c r="I4084" s="274">
        <v>2.3199999999999998</v>
      </c>
      <c r="J4084" s="275">
        <f>TRUNC(I4084*H4084,2)</f>
        <v>0.69</v>
      </c>
    </row>
    <row r="4085" spans="1:10" ht="26.4" x14ac:dyDescent="0.25">
      <c r="A4085" s="255" t="s">
        <v>10052</v>
      </c>
      <c r="B4085" s="269" t="s">
        <v>5814</v>
      </c>
      <c r="C4085" s="270" t="s">
        <v>6649</v>
      </c>
      <c r="D4085" s="269" t="s">
        <v>5812</v>
      </c>
      <c r="E4085" s="269" t="s">
        <v>5640</v>
      </c>
      <c r="F4085" s="271" t="s">
        <v>5822</v>
      </c>
      <c r="G4085" s="272" t="s">
        <v>5564</v>
      </c>
      <c r="H4085" s="273">
        <v>0.23810000000000001</v>
      </c>
      <c r="I4085" s="274">
        <v>27.99</v>
      </c>
      <c r="J4085" s="275">
        <f>TRUNC(I4085*H4085,2)</f>
        <v>6.66</v>
      </c>
    </row>
    <row r="4086" spans="1:10" ht="13.8" x14ac:dyDescent="0.25">
      <c r="A4086" s="255" t="s">
        <v>10053</v>
      </c>
      <c r="B4086" s="276"/>
      <c r="C4086" s="276"/>
      <c r="D4086" s="276"/>
      <c r="E4086" s="276"/>
      <c r="F4086" s="276"/>
      <c r="G4086" s="276"/>
      <c r="H4086" s="277" t="s">
        <v>6038</v>
      </c>
      <c r="I4086" s="278">
        <v>0</v>
      </c>
      <c r="J4086" s="279">
        <f>SUM(J4072:J4085)</f>
        <v>497.68999999999994</v>
      </c>
    </row>
    <row r="4087" spans="1:10" ht="13.8" x14ac:dyDescent="0.25">
      <c r="A4087" s="255" t="s">
        <v>10054</v>
      </c>
      <c r="B4087" s="262"/>
      <c r="C4087" s="262"/>
      <c r="D4087" s="262"/>
      <c r="E4087" s="262"/>
      <c r="F4087" s="262"/>
      <c r="G4087" s="262"/>
      <c r="H4087" s="262"/>
      <c r="I4087" s="280"/>
      <c r="J4087" s="262"/>
    </row>
    <row r="4088" spans="1:10" ht="41.4" x14ac:dyDescent="0.25">
      <c r="A4088" s="255" t="s">
        <v>10055</v>
      </c>
      <c r="B4088" s="256" t="s">
        <v>10056</v>
      </c>
      <c r="C4088" s="257" t="s">
        <v>5802</v>
      </c>
      <c r="D4088" s="256" t="s">
        <v>5803</v>
      </c>
      <c r="E4088" s="256" t="s">
        <v>5804</v>
      </c>
      <c r="F4088" s="258" t="s">
        <v>5805</v>
      </c>
      <c r="G4088" s="259" t="s">
        <v>5806</v>
      </c>
      <c r="H4088" s="257" t="s">
        <v>5807</v>
      </c>
      <c r="I4088" s="260" t="s">
        <v>5808</v>
      </c>
      <c r="J4088" s="257" t="s">
        <v>5809</v>
      </c>
    </row>
    <row r="4089" spans="1:10" ht="26.4" x14ac:dyDescent="0.25">
      <c r="A4089" s="255" t="s">
        <v>10057</v>
      </c>
      <c r="B4089" s="262" t="s">
        <v>5810</v>
      </c>
      <c r="C4089" s="263" t="s">
        <v>10058</v>
      </c>
      <c r="D4089" s="262" t="s">
        <v>5812</v>
      </c>
      <c r="E4089" s="262" t="s">
        <v>1943</v>
      </c>
      <c r="F4089" s="264">
        <v>18</v>
      </c>
      <c r="G4089" s="265" t="s">
        <v>5813</v>
      </c>
      <c r="H4089" s="266">
        <v>1</v>
      </c>
      <c r="I4089" s="267"/>
      <c r="J4089" s="268"/>
    </row>
    <row r="4090" spans="1:10" ht="26.4" x14ac:dyDescent="0.25">
      <c r="A4090" s="255" t="s">
        <v>10059</v>
      </c>
      <c r="B4090" s="269" t="s">
        <v>5814</v>
      </c>
      <c r="C4090" s="270" t="s">
        <v>6640</v>
      </c>
      <c r="D4090" s="269" t="s">
        <v>5812</v>
      </c>
      <c r="E4090" s="269" t="s">
        <v>5644</v>
      </c>
      <c r="F4090" s="271" t="s">
        <v>5822</v>
      </c>
      <c r="G4090" s="272" t="s">
        <v>5573</v>
      </c>
      <c r="H4090" s="273">
        <v>0.35020000000000001</v>
      </c>
      <c r="I4090" s="274">
        <v>10.42</v>
      </c>
      <c r="J4090" s="275">
        <f>TRUNC(I4090*H4090,2)</f>
        <v>3.64</v>
      </c>
    </row>
    <row r="4091" spans="1:10" ht="26.4" x14ac:dyDescent="0.25">
      <c r="A4091" s="255" t="s">
        <v>10060</v>
      </c>
      <c r="B4091" s="269" t="s">
        <v>5814</v>
      </c>
      <c r="C4091" s="270" t="s">
        <v>6371</v>
      </c>
      <c r="D4091" s="269" t="s">
        <v>5812</v>
      </c>
      <c r="E4091" s="269" t="s">
        <v>5580</v>
      </c>
      <c r="F4091" s="271" t="s">
        <v>5822</v>
      </c>
      <c r="G4091" s="272" t="s">
        <v>5824</v>
      </c>
      <c r="H4091" s="273">
        <v>1.43E-2</v>
      </c>
      <c r="I4091" s="274">
        <v>145.91</v>
      </c>
      <c r="J4091" s="275">
        <f>TRUNC(I4091*H4091,2)</f>
        <v>2.08</v>
      </c>
    </row>
    <row r="4092" spans="1:10" ht="26.4" x14ac:dyDescent="0.25">
      <c r="A4092" s="255" t="s">
        <v>10061</v>
      </c>
      <c r="B4092" s="269" t="s">
        <v>5814</v>
      </c>
      <c r="C4092" s="270" t="s">
        <v>6642</v>
      </c>
      <c r="D4092" s="269" t="s">
        <v>5812</v>
      </c>
      <c r="E4092" s="269" t="s">
        <v>6643</v>
      </c>
      <c r="F4092" s="271" t="s">
        <v>5822</v>
      </c>
      <c r="G4092" s="272" t="s">
        <v>5573</v>
      </c>
      <c r="H4092" s="273">
        <v>1.4286000000000001</v>
      </c>
      <c r="I4092" s="274">
        <v>11.58</v>
      </c>
      <c r="J4092" s="275">
        <f>TRUNC(I4092*H4092,2)</f>
        <v>16.54</v>
      </c>
    </row>
    <row r="4093" spans="1:10" ht="26.4" x14ac:dyDescent="0.25">
      <c r="A4093" s="255" t="s">
        <v>10062</v>
      </c>
      <c r="B4093" s="269" t="s">
        <v>5814</v>
      </c>
      <c r="C4093" s="270" t="s">
        <v>6644</v>
      </c>
      <c r="D4093" s="269" t="s">
        <v>5812</v>
      </c>
      <c r="E4093" s="269" t="s">
        <v>5641</v>
      </c>
      <c r="F4093" s="271" t="s">
        <v>5822</v>
      </c>
      <c r="G4093" s="272" t="s">
        <v>5564</v>
      </c>
      <c r="H4093" s="273">
        <v>0.1701</v>
      </c>
      <c r="I4093" s="274">
        <v>21.6</v>
      </c>
      <c r="J4093" s="275">
        <f>TRUNC(I4093*H4093,2)</f>
        <v>3.67</v>
      </c>
    </row>
    <row r="4094" spans="1:10" ht="26.4" x14ac:dyDescent="0.25">
      <c r="A4094" s="255" t="s">
        <v>10063</v>
      </c>
      <c r="B4094" s="269" t="s">
        <v>5814</v>
      </c>
      <c r="C4094" s="270" t="s">
        <v>10064</v>
      </c>
      <c r="D4094" s="269" t="s">
        <v>5812</v>
      </c>
      <c r="E4094" s="269" t="s">
        <v>5645</v>
      </c>
      <c r="F4094" s="271" t="s">
        <v>5822</v>
      </c>
      <c r="G4094" s="272" t="s">
        <v>5573</v>
      </c>
      <c r="H4094" s="273">
        <v>1</v>
      </c>
      <c r="I4094" s="274">
        <v>116.09</v>
      </c>
      <c r="J4094" s="275">
        <f>TRUNC(I4094*H4094,2)</f>
        <v>116.09</v>
      </c>
    </row>
    <row r="4095" spans="1:10" ht="26.4" x14ac:dyDescent="0.25">
      <c r="A4095" s="255" t="s">
        <v>10065</v>
      </c>
      <c r="B4095" s="269" t="s">
        <v>5814</v>
      </c>
      <c r="C4095" s="270" t="s">
        <v>6649</v>
      </c>
      <c r="D4095" s="269" t="s">
        <v>5812</v>
      </c>
      <c r="E4095" s="269" t="s">
        <v>5640</v>
      </c>
      <c r="F4095" s="271" t="s">
        <v>5822</v>
      </c>
      <c r="G4095" s="272" t="s">
        <v>5564</v>
      </c>
      <c r="H4095" s="273">
        <v>0.23810000000000001</v>
      </c>
      <c r="I4095" s="274">
        <v>27.99</v>
      </c>
      <c r="J4095" s="275">
        <f>TRUNC(I4095*H4095,2)</f>
        <v>6.66</v>
      </c>
    </row>
    <row r="4096" spans="1:10" ht="26.4" x14ac:dyDescent="0.25">
      <c r="A4096" s="255" t="s">
        <v>10066</v>
      </c>
      <c r="B4096" s="269" t="s">
        <v>5814</v>
      </c>
      <c r="C4096" s="270" t="s">
        <v>6646</v>
      </c>
      <c r="D4096" s="269" t="s">
        <v>5812</v>
      </c>
      <c r="E4096" s="269" t="s">
        <v>6647</v>
      </c>
      <c r="F4096" s="271" t="s">
        <v>5822</v>
      </c>
      <c r="G4096" s="272" t="s">
        <v>5573</v>
      </c>
      <c r="H4096" s="273">
        <v>0.23810000000000001</v>
      </c>
      <c r="I4096" s="274">
        <v>133.51</v>
      </c>
      <c r="J4096" s="275">
        <f>TRUNC(I4096*H4096,2)</f>
        <v>31.78</v>
      </c>
    </row>
    <row r="4097" spans="1:10" ht="26.4" x14ac:dyDescent="0.25">
      <c r="A4097" s="255" t="s">
        <v>10067</v>
      </c>
      <c r="B4097" s="269" t="s">
        <v>5814</v>
      </c>
      <c r="C4097" s="270" t="s">
        <v>6648</v>
      </c>
      <c r="D4097" s="269" t="s">
        <v>5812</v>
      </c>
      <c r="E4097" s="269" t="s">
        <v>5642</v>
      </c>
      <c r="F4097" s="271" t="s">
        <v>5822</v>
      </c>
      <c r="G4097" s="272" t="s">
        <v>5573</v>
      </c>
      <c r="H4097" s="273">
        <v>0.29759999999999998</v>
      </c>
      <c r="I4097" s="274">
        <v>2.3199999999999998</v>
      </c>
      <c r="J4097" s="275">
        <f>TRUNC(I4097*H4097,2)</f>
        <v>0.69</v>
      </c>
    </row>
    <row r="4098" spans="1:10" ht="26.4" x14ac:dyDescent="0.25">
      <c r="A4098" s="255" t="s">
        <v>10068</v>
      </c>
      <c r="B4098" s="269" t="s">
        <v>5814</v>
      </c>
      <c r="C4098" s="270" t="s">
        <v>5861</v>
      </c>
      <c r="D4098" s="269" t="s">
        <v>5812</v>
      </c>
      <c r="E4098" s="269" t="s">
        <v>5589</v>
      </c>
      <c r="F4098" s="271" t="s">
        <v>5817</v>
      </c>
      <c r="G4098" s="272" t="s">
        <v>33</v>
      </c>
      <c r="H4098" s="273">
        <v>1.2163397553374231</v>
      </c>
      <c r="I4098" s="274">
        <v>18.62</v>
      </c>
      <c r="J4098" s="275">
        <f>TRUNC(I4098*H4098,2)</f>
        <v>22.64</v>
      </c>
    </row>
    <row r="4099" spans="1:10" ht="26.4" x14ac:dyDescent="0.25">
      <c r="A4099" s="255" t="s">
        <v>10069</v>
      </c>
      <c r="B4099" s="269" t="s">
        <v>5814</v>
      </c>
      <c r="C4099" s="270" t="s">
        <v>5862</v>
      </c>
      <c r="D4099" s="269" t="s">
        <v>5812</v>
      </c>
      <c r="E4099" s="269" t="s">
        <v>5558</v>
      </c>
      <c r="F4099" s="271" t="s">
        <v>5817</v>
      </c>
      <c r="G4099" s="272" t="s">
        <v>33</v>
      </c>
      <c r="H4099" s="273">
        <v>1.2222999999999999</v>
      </c>
      <c r="I4099" s="274">
        <v>11.13</v>
      </c>
      <c r="J4099" s="275">
        <f>TRUNC(I4099*H4099,2)</f>
        <v>13.6</v>
      </c>
    </row>
    <row r="4100" spans="1:10" ht="26.4" x14ac:dyDescent="0.25">
      <c r="A4100" s="255" t="s">
        <v>10070</v>
      </c>
      <c r="B4100" s="269" t="s">
        <v>5814</v>
      </c>
      <c r="C4100" s="270" t="s">
        <v>5867</v>
      </c>
      <c r="D4100" s="269" t="s">
        <v>5812</v>
      </c>
      <c r="E4100" s="269" t="s">
        <v>5868</v>
      </c>
      <c r="F4100" s="271" t="s">
        <v>5822</v>
      </c>
      <c r="G4100" s="272" t="s">
        <v>5564</v>
      </c>
      <c r="H4100" s="273">
        <v>20.333300000000001</v>
      </c>
      <c r="I4100" s="274">
        <v>9.08</v>
      </c>
      <c r="J4100" s="275">
        <f>TRUNC(I4100*H4100,2)</f>
        <v>184.62</v>
      </c>
    </row>
    <row r="4101" spans="1:10" ht="26.4" x14ac:dyDescent="0.25">
      <c r="A4101" s="255" t="s">
        <v>10071</v>
      </c>
      <c r="B4101" s="269" t="s">
        <v>5814</v>
      </c>
      <c r="C4101" s="270" t="s">
        <v>5869</v>
      </c>
      <c r="D4101" s="269" t="s">
        <v>5812</v>
      </c>
      <c r="E4101" s="269" t="s">
        <v>5599</v>
      </c>
      <c r="F4101" s="271" t="s">
        <v>5822</v>
      </c>
      <c r="G4101" s="272" t="s">
        <v>5564</v>
      </c>
      <c r="H4101" s="273">
        <v>5</v>
      </c>
      <c r="I4101" s="274">
        <v>0.54</v>
      </c>
      <c r="J4101" s="275">
        <f>TRUNC(I4101*H4101,2)</f>
        <v>2.7</v>
      </c>
    </row>
    <row r="4102" spans="1:10" ht="26.4" x14ac:dyDescent="0.25">
      <c r="A4102" s="255" t="s">
        <v>10072</v>
      </c>
      <c r="B4102" s="269" t="s">
        <v>5814</v>
      </c>
      <c r="C4102" s="270" t="s">
        <v>6641</v>
      </c>
      <c r="D4102" s="269" t="s">
        <v>5812</v>
      </c>
      <c r="E4102" s="269" t="s">
        <v>5643</v>
      </c>
      <c r="F4102" s="271" t="s">
        <v>5822</v>
      </c>
      <c r="G4102" s="272" t="s">
        <v>5573</v>
      </c>
      <c r="H4102" s="273">
        <v>5.9499999999999997E-2</v>
      </c>
      <c r="I4102" s="274">
        <v>13.3</v>
      </c>
      <c r="J4102" s="275">
        <f>TRUNC(I4102*H4102,2)</f>
        <v>0.79</v>
      </c>
    </row>
    <row r="4103" spans="1:10" ht="26.4" x14ac:dyDescent="0.25">
      <c r="A4103" s="255" t="s">
        <v>10073</v>
      </c>
      <c r="B4103" s="269" t="s">
        <v>5814</v>
      </c>
      <c r="C4103" s="270" t="s">
        <v>10029</v>
      </c>
      <c r="D4103" s="269" t="s">
        <v>5812</v>
      </c>
      <c r="E4103" s="269" t="s">
        <v>10030</v>
      </c>
      <c r="F4103" s="271" t="s">
        <v>5822</v>
      </c>
      <c r="G4103" s="272" t="s">
        <v>5573</v>
      </c>
      <c r="H4103" s="273">
        <v>0.47620000000000001</v>
      </c>
      <c r="I4103" s="274">
        <v>87.59</v>
      </c>
      <c r="J4103" s="275">
        <f>TRUNC(I4103*H4103,2)</f>
        <v>41.71</v>
      </c>
    </row>
    <row r="4104" spans="1:10" ht="13.8" x14ac:dyDescent="0.25">
      <c r="A4104" s="255" t="s">
        <v>10074</v>
      </c>
      <c r="B4104" s="276"/>
      <c r="C4104" s="276"/>
      <c r="D4104" s="276"/>
      <c r="E4104" s="276"/>
      <c r="F4104" s="276"/>
      <c r="G4104" s="276"/>
      <c r="H4104" s="277" t="s">
        <v>6038</v>
      </c>
      <c r="I4104" s="278">
        <v>0</v>
      </c>
      <c r="J4104" s="279">
        <f>SUM(J4089:J4103)</f>
        <v>447.21</v>
      </c>
    </row>
    <row r="4105" spans="1:10" ht="13.8" x14ac:dyDescent="0.25">
      <c r="A4105" s="255" t="s">
        <v>10075</v>
      </c>
      <c r="B4105" s="262"/>
      <c r="C4105" s="262"/>
      <c r="D4105" s="262"/>
      <c r="E4105" s="262"/>
      <c r="F4105" s="262"/>
      <c r="G4105" s="262"/>
      <c r="H4105" s="262"/>
      <c r="I4105" s="280"/>
      <c r="J4105" s="262"/>
    </row>
    <row r="4106" spans="1:10" ht="13.8" x14ac:dyDescent="0.25">
      <c r="A4106" s="255" t="s">
        <v>10076</v>
      </c>
      <c r="B4106" s="256" t="s">
        <v>10077</v>
      </c>
      <c r="C4106" s="257" t="s">
        <v>5802</v>
      </c>
      <c r="D4106" s="256" t="s">
        <v>5803</v>
      </c>
      <c r="E4106" s="256" t="s">
        <v>5804</v>
      </c>
      <c r="F4106" s="258" t="s">
        <v>5805</v>
      </c>
      <c r="G4106" s="259" t="s">
        <v>5806</v>
      </c>
      <c r="H4106" s="257" t="s">
        <v>5807</v>
      </c>
      <c r="I4106" s="260" t="s">
        <v>5808</v>
      </c>
      <c r="J4106" s="257" t="s">
        <v>5809</v>
      </c>
    </row>
    <row r="4107" spans="1:10" ht="26.4" x14ac:dyDescent="0.25">
      <c r="A4107" s="255" t="s">
        <v>10078</v>
      </c>
      <c r="B4107" s="262" t="s">
        <v>5810</v>
      </c>
      <c r="C4107" s="263" t="s">
        <v>10079</v>
      </c>
      <c r="D4107" s="262" t="s">
        <v>5812</v>
      </c>
      <c r="E4107" s="262" t="s">
        <v>1948</v>
      </c>
      <c r="F4107" s="264">
        <v>19</v>
      </c>
      <c r="G4107" s="265" t="s">
        <v>5813</v>
      </c>
      <c r="H4107" s="266">
        <v>1</v>
      </c>
      <c r="I4107" s="267"/>
      <c r="J4107" s="268"/>
    </row>
    <row r="4108" spans="1:10" ht="26.4" x14ac:dyDescent="0.25">
      <c r="A4108" s="255" t="s">
        <v>10080</v>
      </c>
      <c r="B4108" s="269" t="s">
        <v>5814</v>
      </c>
      <c r="C4108" s="270" t="s">
        <v>10081</v>
      </c>
      <c r="D4108" s="269" t="s">
        <v>5812</v>
      </c>
      <c r="E4108" s="269" t="s">
        <v>10082</v>
      </c>
      <c r="F4108" s="271" t="s">
        <v>5822</v>
      </c>
      <c r="G4108" s="272" t="s">
        <v>5813</v>
      </c>
      <c r="H4108" s="273">
        <v>1</v>
      </c>
      <c r="I4108" s="274">
        <v>157.36000000000001</v>
      </c>
      <c r="J4108" s="275">
        <f>TRUNC(I4108*H4108,2)</f>
        <v>157.36000000000001</v>
      </c>
    </row>
    <row r="4109" spans="1:10" ht="13.8" x14ac:dyDescent="0.25">
      <c r="A4109" s="255" t="s">
        <v>10083</v>
      </c>
      <c r="B4109" s="276"/>
      <c r="C4109" s="276"/>
      <c r="D4109" s="276"/>
      <c r="E4109" s="276"/>
      <c r="F4109" s="276"/>
      <c r="G4109" s="276"/>
      <c r="H4109" s="277" t="s">
        <v>6038</v>
      </c>
      <c r="I4109" s="278">
        <v>0</v>
      </c>
      <c r="J4109" s="279">
        <f>SUM(J4107:J4108)</f>
        <v>157.36000000000001</v>
      </c>
    </row>
    <row r="4110" spans="1:10" ht="13.8" x14ac:dyDescent="0.25">
      <c r="A4110" s="255" t="s">
        <v>10084</v>
      </c>
      <c r="B4110" s="262"/>
      <c r="C4110" s="262"/>
      <c r="D4110" s="262"/>
      <c r="E4110" s="262"/>
      <c r="F4110" s="262"/>
      <c r="G4110" s="262"/>
      <c r="H4110" s="262"/>
      <c r="I4110" s="280"/>
      <c r="J4110" s="262"/>
    </row>
    <row r="4111" spans="1:10" ht="13.8" x14ac:dyDescent="0.25">
      <c r="A4111" s="255" t="s">
        <v>10085</v>
      </c>
      <c r="B4111" s="256" t="s">
        <v>10086</v>
      </c>
      <c r="C4111" s="257" t="s">
        <v>5802</v>
      </c>
      <c r="D4111" s="256" t="s">
        <v>5803</v>
      </c>
      <c r="E4111" s="256" t="s">
        <v>5804</v>
      </c>
      <c r="F4111" s="258" t="s">
        <v>5805</v>
      </c>
      <c r="G4111" s="259" t="s">
        <v>5806</v>
      </c>
      <c r="H4111" s="257" t="s">
        <v>5807</v>
      </c>
      <c r="I4111" s="260" t="s">
        <v>5808</v>
      </c>
      <c r="J4111" s="257" t="s">
        <v>5809</v>
      </c>
    </row>
    <row r="4112" spans="1:10" ht="79.2" x14ac:dyDescent="0.25">
      <c r="A4112" s="255" t="s">
        <v>10087</v>
      </c>
      <c r="B4112" s="262" t="s">
        <v>5810</v>
      </c>
      <c r="C4112" s="263" t="s">
        <v>10088</v>
      </c>
      <c r="D4112" s="262" t="s">
        <v>170</v>
      </c>
      <c r="E4112" s="262" t="s">
        <v>10089</v>
      </c>
      <c r="F4112" s="264" t="s">
        <v>6133</v>
      </c>
      <c r="G4112" s="265" t="s">
        <v>101</v>
      </c>
      <c r="H4112" s="266">
        <v>1</v>
      </c>
      <c r="I4112" s="267"/>
      <c r="J4112" s="268"/>
    </row>
    <row r="4113" spans="1:10" ht="26.4" x14ac:dyDescent="0.25">
      <c r="A4113" s="255" t="s">
        <v>10090</v>
      </c>
      <c r="B4113" s="281" t="s">
        <v>6134</v>
      </c>
      <c r="C4113" s="282" t="s">
        <v>6169</v>
      </c>
      <c r="D4113" s="281" t="s">
        <v>170</v>
      </c>
      <c r="E4113" s="281" t="s">
        <v>6170</v>
      </c>
      <c r="F4113" s="283" t="s">
        <v>6140</v>
      </c>
      <c r="G4113" s="284" t="s">
        <v>127</v>
      </c>
      <c r="H4113" s="285">
        <v>0.30099999999999999</v>
      </c>
      <c r="I4113" s="286">
        <v>16.690000000000001</v>
      </c>
      <c r="J4113" s="287">
        <f>TRUNC(I4113*H4113,2)</f>
        <v>5.0199999999999996</v>
      </c>
    </row>
    <row r="4114" spans="1:10" ht="26.4" x14ac:dyDescent="0.25">
      <c r="A4114" s="255" t="s">
        <v>10091</v>
      </c>
      <c r="B4114" s="281" t="s">
        <v>6134</v>
      </c>
      <c r="C4114" s="282" t="s">
        <v>6171</v>
      </c>
      <c r="D4114" s="281" t="s">
        <v>170</v>
      </c>
      <c r="E4114" s="281" t="s">
        <v>6172</v>
      </c>
      <c r="F4114" s="283" t="s">
        <v>6140</v>
      </c>
      <c r="G4114" s="284" t="s">
        <v>127</v>
      </c>
      <c r="H4114" s="285">
        <v>0.30099999999999999</v>
      </c>
      <c r="I4114" s="286">
        <v>22.97</v>
      </c>
      <c r="J4114" s="287">
        <f>TRUNC(I4114*H4114,2)</f>
        <v>6.91</v>
      </c>
    </row>
    <row r="4115" spans="1:10" ht="26.4" x14ac:dyDescent="0.25">
      <c r="A4115" s="255" t="s">
        <v>10092</v>
      </c>
      <c r="B4115" s="281" t="s">
        <v>6134</v>
      </c>
      <c r="C4115" s="282" t="s">
        <v>6304</v>
      </c>
      <c r="D4115" s="281" t="s">
        <v>170</v>
      </c>
      <c r="E4115" s="281" t="s">
        <v>6305</v>
      </c>
      <c r="F4115" s="283" t="s">
        <v>6140</v>
      </c>
      <c r="G4115" s="284" t="s">
        <v>5824</v>
      </c>
      <c r="H4115" s="285">
        <v>1.1999999999999999E-3</v>
      </c>
      <c r="I4115" s="286">
        <v>537.75</v>
      </c>
      <c r="J4115" s="287">
        <f>TRUNC(I4115*H4115,2)</f>
        <v>0.64</v>
      </c>
    </row>
    <row r="4116" spans="1:10" ht="26.4" x14ac:dyDescent="0.25">
      <c r="A4116" s="255" t="s">
        <v>10093</v>
      </c>
      <c r="B4116" s="269" t="s">
        <v>5814</v>
      </c>
      <c r="C4116" s="270" t="s">
        <v>10094</v>
      </c>
      <c r="D4116" s="269" t="s">
        <v>170</v>
      </c>
      <c r="E4116" s="269" t="s">
        <v>10095</v>
      </c>
      <c r="F4116" s="271" t="s">
        <v>5822</v>
      </c>
      <c r="G4116" s="272" t="s">
        <v>101</v>
      </c>
      <c r="H4116" s="273">
        <v>1</v>
      </c>
      <c r="I4116" s="274">
        <v>2.2799999999999998</v>
      </c>
      <c r="J4116" s="275">
        <f>TRUNC(I4116*H4116,2)</f>
        <v>2.2799999999999998</v>
      </c>
    </row>
    <row r="4117" spans="1:10" ht="13.8" x14ac:dyDescent="0.25">
      <c r="A4117" s="255" t="s">
        <v>10096</v>
      </c>
      <c r="B4117" s="276"/>
      <c r="C4117" s="276"/>
      <c r="D4117" s="276"/>
      <c r="E4117" s="276"/>
      <c r="F4117" s="276"/>
      <c r="G4117" s="276"/>
      <c r="H4117" s="277" t="s">
        <v>6038</v>
      </c>
      <c r="I4117" s="278">
        <v>0</v>
      </c>
      <c r="J4117" s="279">
        <f>SUM(J4112:J4116)</f>
        <v>14.85</v>
      </c>
    </row>
    <row r="4118" spans="1:10" ht="13.8" x14ac:dyDescent="0.25">
      <c r="A4118" s="255" t="s">
        <v>10097</v>
      </c>
      <c r="B4118" s="262"/>
      <c r="C4118" s="262"/>
      <c r="D4118" s="262"/>
      <c r="E4118" s="262"/>
      <c r="F4118" s="262"/>
      <c r="G4118" s="262"/>
      <c r="H4118" s="262"/>
      <c r="I4118" s="280"/>
      <c r="J4118" s="262"/>
    </row>
    <row r="4119" spans="1:10" ht="13.8" x14ac:dyDescent="0.25">
      <c r="A4119" s="255" t="s">
        <v>10098</v>
      </c>
      <c r="B4119" s="256" t="s">
        <v>10099</v>
      </c>
      <c r="C4119" s="257" t="s">
        <v>5802</v>
      </c>
      <c r="D4119" s="256" t="s">
        <v>5803</v>
      </c>
      <c r="E4119" s="256" t="s">
        <v>5804</v>
      </c>
      <c r="F4119" s="258" t="s">
        <v>5805</v>
      </c>
      <c r="G4119" s="259" t="s">
        <v>5806</v>
      </c>
      <c r="H4119" s="257" t="s">
        <v>5807</v>
      </c>
      <c r="I4119" s="260" t="s">
        <v>5808</v>
      </c>
      <c r="J4119" s="257" t="s">
        <v>5809</v>
      </c>
    </row>
    <row r="4120" spans="1:10" ht="79.2" x14ac:dyDescent="0.25">
      <c r="A4120" s="255" t="s">
        <v>10100</v>
      </c>
      <c r="B4120" s="262" t="s">
        <v>5810</v>
      </c>
      <c r="C4120" s="263" t="s">
        <v>10101</v>
      </c>
      <c r="D4120" s="262" t="s">
        <v>170</v>
      </c>
      <c r="E4120" s="262" t="s">
        <v>2076</v>
      </c>
      <c r="F4120" s="264" t="s">
        <v>6133</v>
      </c>
      <c r="G4120" s="265" t="s">
        <v>101</v>
      </c>
      <c r="H4120" s="266">
        <v>1</v>
      </c>
      <c r="I4120" s="267"/>
      <c r="J4120" s="268"/>
    </row>
    <row r="4121" spans="1:10" ht="39.6" x14ac:dyDescent="0.25">
      <c r="A4121" s="255" t="s">
        <v>10102</v>
      </c>
      <c r="B4121" s="281" t="s">
        <v>6134</v>
      </c>
      <c r="C4121" s="282" t="s">
        <v>7551</v>
      </c>
      <c r="D4121" s="281" t="s">
        <v>170</v>
      </c>
      <c r="E4121" s="281" t="s">
        <v>7552</v>
      </c>
      <c r="F4121" s="283" t="s">
        <v>6140</v>
      </c>
      <c r="G4121" s="284" t="s">
        <v>5824</v>
      </c>
      <c r="H4121" s="285">
        <v>1.34E-2</v>
      </c>
      <c r="I4121" s="286">
        <v>587.84</v>
      </c>
      <c r="J4121" s="287">
        <f>TRUNC(I4121*H4121,2)</f>
        <v>7.87</v>
      </c>
    </row>
    <row r="4122" spans="1:10" ht="26.4" x14ac:dyDescent="0.25">
      <c r="A4122" s="255" t="s">
        <v>10103</v>
      </c>
      <c r="B4122" s="281" t="s">
        <v>6134</v>
      </c>
      <c r="C4122" s="282" t="s">
        <v>6169</v>
      </c>
      <c r="D4122" s="281" t="s">
        <v>170</v>
      </c>
      <c r="E4122" s="281" t="s">
        <v>6170</v>
      </c>
      <c r="F4122" s="283" t="s">
        <v>6140</v>
      </c>
      <c r="G4122" s="284" t="s">
        <v>127</v>
      </c>
      <c r="H4122" s="285">
        <v>0.53349999999999997</v>
      </c>
      <c r="I4122" s="286">
        <v>16.690000000000001</v>
      </c>
      <c r="J4122" s="287">
        <f>TRUNC(I4122*H4122,2)</f>
        <v>8.9</v>
      </c>
    </row>
    <row r="4123" spans="1:10" ht="26.4" x14ac:dyDescent="0.25">
      <c r="A4123" s="255" t="s">
        <v>10104</v>
      </c>
      <c r="B4123" s="281" t="s">
        <v>6134</v>
      </c>
      <c r="C4123" s="282" t="s">
        <v>6171</v>
      </c>
      <c r="D4123" s="281" t="s">
        <v>170</v>
      </c>
      <c r="E4123" s="281" t="s">
        <v>6172</v>
      </c>
      <c r="F4123" s="283" t="s">
        <v>6140</v>
      </c>
      <c r="G4123" s="284" t="s">
        <v>127</v>
      </c>
      <c r="H4123" s="285">
        <v>0.53349999999999997</v>
      </c>
      <c r="I4123" s="286">
        <v>22.97</v>
      </c>
      <c r="J4123" s="287">
        <f>TRUNC(I4123*H4123,2)</f>
        <v>12.25</v>
      </c>
    </row>
    <row r="4124" spans="1:10" ht="39.6" x14ac:dyDescent="0.25">
      <c r="A4124" s="255" t="s">
        <v>10105</v>
      </c>
      <c r="B4124" s="269" t="s">
        <v>5814</v>
      </c>
      <c r="C4124" s="270" t="s">
        <v>10106</v>
      </c>
      <c r="D4124" s="269" t="s">
        <v>170</v>
      </c>
      <c r="E4124" s="269" t="s">
        <v>10107</v>
      </c>
      <c r="F4124" s="271" t="s">
        <v>5822</v>
      </c>
      <c r="G4124" s="272" t="s">
        <v>101</v>
      </c>
      <c r="H4124" s="273">
        <v>1</v>
      </c>
      <c r="I4124" s="274">
        <v>399.45</v>
      </c>
      <c r="J4124" s="275">
        <f>TRUNC(I4124*H4124,2)</f>
        <v>399.45</v>
      </c>
    </row>
    <row r="4125" spans="1:10" ht="13.8" x14ac:dyDescent="0.25">
      <c r="A4125" s="255" t="s">
        <v>10108</v>
      </c>
      <c r="B4125" s="276"/>
      <c r="C4125" s="276"/>
      <c r="D4125" s="276"/>
      <c r="E4125" s="276"/>
      <c r="F4125" s="276"/>
      <c r="G4125" s="276"/>
      <c r="H4125" s="277" t="s">
        <v>6038</v>
      </c>
      <c r="I4125" s="278">
        <v>0</v>
      </c>
      <c r="J4125" s="279">
        <f>SUM(J4120:J4124)</f>
        <v>428.46999999999997</v>
      </c>
    </row>
    <row r="4126" spans="1:10" ht="13.8" x14ac:dyDescent="0.25">
      <c r="A4126" s="255" t="s">
        <v>10109</v>
      </c>
      <c r="B4126" s="262"/>
      <c r="C4126" s="262"/>
      <c r="D4126" s="262"/>
      <c r="E4126" s="262"/>
      <c r="F4126" s="262"/>
      <c r="G4126" s="262"/>
      <c r="H4126" s="262"/>
      <c r="I4126" s="280"/>
      <c r="J4126" s="262"/>
    </row>
    <row r="4127" spans="1:10" ht="13.8" x14ac:dyDescent="0.25">
      <c r="A4127" s="255" t="s">
        <v>10110</v>
      </c>
      <c r="B4127" s="256" t="s">
        <v>10111</v>
      </c>
      <c r="C4127" s="257" t="s">
        <v>5802</v>
      </c>
      <c r="D4127" s="256" t="s">
        <v>5803</v>
      </c>
      <c r="E4127" s="256" t="s">
        <v>5804</v>
      </c>
      <c r="F4127" s="258" t="s">
        <v>5805</v>
      </c>
      <c r="G4127" s="259" t="s">
        <v>5806</v>
      </c>
      <c r="H4127" s="257" t="s">
        <v>5807</v>
      </c>
      <c r="I4127" s="260" t="s">
        <v>5808</v>
      </c>
      <c r="J4127" s="257" t="s">
        <v>5809</v>
      </c>
    </row>
    <row r="4128" spans="1:10" ht="26.4" x14ac:dyDescent="0.25">
      <c r="A4128" s="255" t="s">
        <v>10112</v>
      </c>
      <c r="B4128" s="262" t="s">
        <v>5810</v>
      </c>
      <c r="C4128" s="263" t="s">
        <v>10113</v>
      </c>
      <c r="D4128" s="262" t="s">
        <v>5812</v>
      </c>
      <c r="E4128" s="262" t="s">
        <v>2126</v>
      </c>
      <c r="F4128" s="264">
        <v>8</v>
      </c>
      <c r="G4128" s="265" t="s">
        <v>5573</v>
      </c>
      <c r="H4128" s="266">
        <v>1</v>
      </c>
      <c r="I4128" s="267"/>
      <c r="J4128" s="268"/>
    </row>
    <row r="4129" spans="1:10" ht="26.4" x14ac:dyDescent="0.25">
      <c r="A4129" s="255" t="s">
        <v>10114</v>
      </c>
      <c r="B4129" s="269" t="s">
        <v>5814</v>
      </c>
      <c r="C4129" s="270" t="s">
        <v>5854</v>
      </c>
      <c r="D4129" s="269" t="s">
        <v>5812</v>
      </c>
      <c r="E4129" s="269" t="s">
        <v>5567</v>
      </c>
      <c r="F4129" s="271" t="s">
        <v>5817</v>
      </c>
      <c r="G4129" s="272" t="s">
        <v>33</v>
      </c>
      <c r="H4129" s="273">
        <v>0.39</v>
      </c>
      <c r="I4129" s="274">
        <v>12.28</v>
      </c>
      <c r="J4129" s="275">
        <f>TRUNC(I4129*H4129,2)</f>
        <v>4.78</v>
      </c>
    </row>
    <row r="4130" spans="1:10" ht="26.4" x14ac:dyDescent="0.25">
      <c r="A4130" s="255" t="s">
        <v>10115</v>
      </c>
      <c r="B4130" s="269" t="s">
        <v>5814</v>
      </c>
      <c r="C4130" s="270" t="s">
        <v>5855</v>
      </c>
      <c r="D4130" s="269" t="s">
        <v>5812</v>
      </c>
      <c r="E4130" s="269" t="s">
        <v>5568</v>
      </c>
      <c r="F4130" s="271" t="s">
        <v>5817</v>
      </c>
      <c r="G4130" s="272" t="s">
        <v>33</v>
      </c>
      <c r="H4130" s="273">
        <v>0.36443333333332911</v>
      </c>
      <c r="I4130" s="274">
        <v>18.62</v>
      </c>
      <c r="J4130" s="275">
        <f>TRUNC(I4130*H4130,2)</f>
        <v>6.78</v>
      </c>
    </row>
    <row r="4131" spans="1:10" ht="26.4" x14ac:dyDescent="0.25">
      <c r="A4131" s="255" t="s">
        <v>10116</v>
      </c>
      <c r="B4131" s="269" t="s">
        <v>5814</v>
      </c>
      <c r="C4131" s="270" t="s">
        <v>10117</v>
      </c>
      <c r="D4131" s="269" t="s">
        <v>5812</v>
      </c>
      <c r="E4131" s="269" t="s">
        <v>2126</v>
      </c>
      <c r="F4131" s="271" t="s">
        <v>5822</v>
      </c>
      <c r="G4131" s="272" t="s">
        <v>5573</v>
      </c>
      <c r="H4131" s="273">
        <v>1</v>
      </c>
      <c r="I4131" s="274">
        <v>74.5</v>
      </c>
      <c r="J4131" s="275">
        <f>TRUNC(I4131*H4131,2)</f>
        <v>74.5</v>
      </c>
    </row>
    <row r="4132" spans="1:10" ht="13.8" x14ac:dyDescent="0.25">
      <c r="A4132" s="255" t="s">
        <v>10118</v>
      </c>
      <c r="B4132" s="276"/>
      <c r="C4132" s="276"/>
      <c r="D4132" s="276"/>
      <c r="E4132" s="276"/>
      <c r="F4132" s="276"/>
      <c r="G4132" s="276"/>
      <c r="H4132" s="277" t="s">
        <v>6038</v>
      </c>
      <c r="I4132" s="278">
        <v>0</v>
      </c>
      <c r="J4132" s="279">
        <f>SUM(J4128:J4131)</f>
        <v>86.06</v>
      </c>
    </row>
    <row r="4133" spans="1:10" ht="13.8" x14ac:dyDescent="0.25">
      <c r="A4133" s="255" t="s">
        <v>10119</v>
      </c>
      <c r="B4133" s="262"/>
      <c r="C4133" s="262"/>
      <c r="D4133" s="262"/>
      <c r="E4133" s="262"/>
      <c r="F4133" s="262"/>
      <c r="G4133" s="262"/>
      <c r="H4133" s="262"/>
      <c r="I4133" s="280"/>
      <c r="J4133" s="262"/>
    </row>
    <row r="4134" spans="1:10" ht="13.8" x14ac:dyDescent="0.25">
      <c r="A4134" s="255" t="s">
        <v>10120</v>
      </c>
      <c r="B4134" s="256" t="s">
        <v>10121</v>
      </c>
      <c r="C4134" s="257" t="s">
        <v>5802</v>
      </c>
      <c r="D4134" s="256" t="s">
        <v>5803</v>
      </c>
      <c r="E4134" s="256" t="s">
        <v>5804</v>
      </c>
      <c r="F4134" s="258" t="s">
        <v>5805</v>
      </c>
      <c r="G4134" s="259" t="s">
        <v>5806</v>
      </c>
      <c r="H4134" s="257" t="s">
        <v>5807</v>
      </c>
      <c r="I4134" s="260" t="s">
        <v>5808</v>
      </c>
      <c r="J4134" s="257" t="s">
        <v>5809</v>
      </c>
    </row>
    <row r="4135" spans="1:10" ht="26.4" x14ac:dyDescent="0.25">
      <c r="A4135" s="255" t="s">
        <v>10122</v>
      </c>
      <c r="B4135" s="262" t="s">
        <v>5810</v>
      </c>
      <c r="C4135" s="263" t="s">
        <v>10123</v>
      </c>
      <c r="D4135" s="262" t="s">
        <v>5812</v>
      </c>
      <c r="E4135" s="262" t="s">
        <v>2128</v>
      </c>
      <c r="F4135" s="264">
        <v>8</v>
      </c>
      <c r="G4135" s="265" t="s">
        <v>6185</v>
      </c>
      <c r="H4135" s="266">
        <v>1</v>
      </c>
      <c r="I4135" s="267"/>
      <c r="J4135" s="268"/>
    </row>
    <row r="4136" spans="1:10" ht="26.4" x14ac:dyDescent="0.25">
      <c r="A4136" s="255" t="s">
        <v>10124</v>
      </c>
      <c r="B4136" s="269" t="s">
        <v>5814</v>
      </c>
      <c r="C4136" s="270" t="s">
        <v>5854</v>
      </c>
      <c r="D4136" s="269" t="s">
        <v>5812</v>
      </c>
      <c r="E4136" s="269" t="s">
        <v>5567</v>
      </c>
      <c r="F4136" s="271" t="s">
        <v>5817</v>
      </c>
      <c r="G4136" s="272" t="s">
        <v>33</v>
      </c>
      <c r="H4136" s="273">
        <v>1.75</v>
      </c>
      <c r="I4136" s="274">
        <v>12.28</v>
      </c>
      <c r="J4136" s="275">
        <f>TRUNC(I4136*H4136,2)</f>
        <v>21.49</v>
      </c>
    </row>
    <row r="4137" spans="1:10" ht="26.4" x14ac:dyDescent="0.25">
      <c r="A4137" s="255" t="s">
        <v>10125</v>
      </c>
      <c r="B4137" s="269" t="s">
        <v>5814</v>
      </c>
      <c r="C4137" s="270" t="s">
        <v>5855</v>
      </c>
      <c r="D4137" s="269" t="s">
        <v>5812</v>
      </c>
      <c r="E4137" s="269" t="s">
        <v>5568</v>
      </c>
      <c r="F4137" s="271" t="s">
        <v>5817</v>
      </c>
      <c r="G4137" s="272" t="s">
        <v>33</v>
      </c>
      <c r="H4137" s="273">
        <v>1.6322466467958197</v>
      </c>
      <c r="I4137" s="274">
        <v>18.62</v>
      </c>
      <c r="J4137" s="275">
        <f>TRUNC(I4137*H4137,2)</f>
        <v>30.39</v>
      </c>
    </row>
    <row r="4138" spans="1:10" ht="26.4" x14ac:dyDescent="0.25">
      <c r="A4138" s="255" t="s">
        <v>10126</v>
      </c>
      <c r="B4138" s="269" t="s">
        <v>5814</v>
      </c>
      <c r="C4138" s="270" t="s">
        <v>10127</v>
      </c>
      <c r="D4138" s="269" t="s">
        <v>5812</v>
      </c>
      <c r="E4138" s="269" t="s">
        <v>10128</v>
      </c>
      <c r="F4138" s="271" t="s">
        <v>5822</v>
      </c>
      <c r="G4138" s="272" t="s">
        <v>5573</v>
      </c>
      <c r="H4138" s="273">
        <v>1</v>
      </c>
      <c r="I4138" s="274">
        <v>329.2</v>
      </c>
      <c r="J4138" s="275">
        <f>TRUNC(I4138*H4138,2)</f>
        <v>329.2</v>
      </c>
    </row>
    <row r="4139" spans="1:10" ht="13.8" x14ac:dyDescent="0.25">
      <c r="A4139" s="255" t="s">
        <v>10129</v>
      </c>
      <c r="B4139" s="276"/>
      <c r="C4139" s="276"/>
      <c r="D4139" s="276"/>
      <c r="E4139" s="276"/>
      <c r="F4139" s="276"/>
      <c r="G4139" s="276"/>
      <c r="H4139" s="277" t="s">
        <v>6038</v>
      </c>
      <c r="I4139" s="278">
        <v>0</v>
      </c>
      <c r="J4139" s="279">
        <f>SUM(J4135:J4138)</f>
        <v>381.08</v>
      </c>
    </row>
    <row r="4140" spans="1:10" ht="13.8" x14ac:dyDescent="0.25">
      <c r="A4140" s="255" t="s">
        <v>10130</v>
      </c>
      <c r="B4140" s="262"/>
      <c r="C4140" s="262"/>
      <c r="D4140" s="262"/>
      <c r="E4140" s="262"/>
      <c r="F4140" s="262"/>
      <c r="G4140" s="262"/>
      <c r="H4140" s="262"/>
      <c r="I4140" s="280"/>
      <c r="J4140" s="262"/>
    </row>
    <row r="4141" spans="1:10" ht="13.8" x14ac:dyDescent="0.25">
      <c r="A4141" s="255" t="s">
        <v>10131</v>
      </c>
      <c r="B4141" s="256" t="s">
        <v>10132</v>
      </c>
      <c r="C4141" s="257" t="s">
        <v>5802</v>
      </c>
      <c r="D4141" s="256" t="s">
        <v>5803</v>
      </c>
      <c r="E4141" s="256" t="s">
        <v>5804</v>
      </c>
      <c r="F4141" s="258" t="s">
        <v>5805</v>
      </c>
      <c r="G4141" s="259" t="s">
        <v>5806</v>
      </c>
      <c r="H4141" s="257" t="s">
        <v>5807</v>
      </c>
      <c r="I4141" s="260" t="s">
        <v>5808</v>
      </c>
      <c r="J4141" s="257" t="s">
        <v>5809</v>
      </c>
    </row>
    <row r="4142" spans="1:10" ht="26.4" x14ac:dyDescent="0.25">
      <c r="A4142" s="255" t="s">
        <v>10133</v>
      </c>
      <c r="B4142" s="262" t="s">
        <v>5810</v>
      </c>
      <c r="C4142" s="263" t="s">
        <v>10134</v>
      </c>
      <c r="D4142" s="262" t="s">
        <v>5812</v>
      </c>
      <c r="E4142" s="262" t="s">
        <v>2130</v>
      </c>
      <c r="F4142" s="264">
        <v>8</v>
      </c>
      <c r="G4142" s="265" t="s">
        <v>6185</v>
      </c>
      <c r="H4142" s="266">
        <v>1</v>
      </c>
      <c r="I4142" s="267"/>
      <c r="J4142" s="268"/>
    </row>
    <row r="4143" spans="1:10" ht="26.4" x14ac:dyDescent="0.25">
      <c r="A4143" s="255" t="s">
        <v>10135</v>
      </c>
      <c r="B4143" s="269" t="s">
        <v>5814</v>
      </c>
      <c r="C4143" s="270" t="s">
        <v>5854</v>
      </c>
      <c r="D4143" s="269" t="s">
        <v>5812</v>
      </c>
      <c r="E4143" s="269" t="s">
        <v>5567</v>
      </c>
      <c r="F4143" s="271" t="s">
        <v>5817</v>
      </c>
      <c r="G4143" s="272" t="s">
        <v>33</v>
      </c>
      <c r="H4143" s="273">
        <v>0.9</v>
      </c>
      <c r="I4143" s="274">
        <v>12.28</v>
      </c>
      <c r="J4143" s="275">
        <f>TRUNC(I4143*H4143,2)</f>
        <v>11.05</v>
      </c>
    </row>
    <row r="4144" spans="1:10" ht="26.4" x14ac:dyDescent="0.25">
      <c r="A4144" s="255" t="s">
        <v>10136</v>
      </c>
      <c r="B4144" s="269" t="s">
        <v>5814</v>
      </c>
      <c r="C4144" s="270" t="s">
        <v>5855</v>
      </c>
      <c r="D4144" s="269" t="s">
        <v>5812</v>
      </c>
      <c r="E4144" s="269" t="s">
        <v>5568</v>
      </c>
      <c r="F4144" s="271" t="s">
        <v>5817</v>
      </c>
      <c r="G4144" s="272" t="s">
        <v>33</v>
      </c>
      <c r="H4144" s="273">
        <v>0.83967326732673031</v>
      </c>
      <c r="I4144" s="274">
        <v>18.62</v>
      </c>
      <c r="J4144" s="275">
        <f>TRUNC(I4144*H4144,2)</f>
        <v>15.63</v>
      </c>
    </row>
    <row r="4145" spans="1:10" ht="26.4" x14ac:dyDescent="0.25">
      <c r="A4145" s="255" t="s">
        <v>10137</v>
      </c>
      <c r="B4145" s="269" t="s">
        <v>5814</v>
      </c>
      <c r="C4145" s="270" t="s">
        <v>10138</v>
      </c>
      <c r="D4145" s="269" t="s">
        <v>5812</v>
      </c>
      <c r="E4145" s="269" t="s">
        <v>10139</v>
      </c>
      <c r="F4145" s="271" t="s">
        <v>5822</v>
      </c>
      <c r="G4145" s="272" t="s">
        <v>5573</v>
      </c>
      <c r="H4145" s="273">
        <v>1</v>
      </c>
      <c r="I4145" s="274">
        <v>73.89</v>
      </c>
      <c r="J4145" s="275">
        <f>TRUNC(I4145*H4145,2)</f>
        <v>73.89</v>
      </c>
    </row>
    <row r="4146" spans="1:10" ht="13.8" x14ac:dyDescent="0.25">
      <c r="A4146" s="255" t="s">
        <v>10140</v>
      </c>
      <c r="B4146" s="276"/>
      <c r="C4146" s="276"/>
      <c r="D4146" s="276"/>
      <c r="E4146" s="276"/>
      <c r="F4146" s="276"/>
      <c r="G4146" s="276"/>
      <c r="H4146" s="277" t="s">
        <v>6038</v>
      </c>
      <c r="I4146" s="278">
        <v>0</v>
      </c>
      <c r="J4146" s="279">
        <f>SUM(J4142:J4145)</f>
        <v>100.57</v>
      </c>
    </row>
    <row r="4147" spans="1:10" ht="13.8" x14ac:dyDescent="0.25">
      <c r="A4147" s="255" t="s">
        <v>10141</v>
      </c>
      <c r="B4147" s="262"/>
      <c r="C4147" s="262"/>
      <c r="D4147" s="262"/>
      <c r="E4147" s="262"/>
      <c r="F4147" s="262"/>
      <c r="G4147" s="262"/>
      <c r="H4147" s="262"/>
      <c r="I4147" s="280"/>
      <c r="J4147" s="262"/>
    </row>
    <row r="4148" spans="1:10" ht="13.8" x14ac:dyDescent="0.25">
      <c r="A4148" s="255" t="s">
        <v>10142</v>
      </c>
      <c r="B4148" s="256" t="s">
        <v>10143</v>
      </c>
      <c r="C4148" s="257" t="s">
        <v>5802</v>
      </c>
      <c r="D4148" s="256" t="s">
        <v>5803</v>
      </c>
      <c r="E4148" s="256" t="s">
        <v>5804</v>
      </c>
      <c r="F4148" s="258" t="s">
        <v>5805</v>
      </c>
      <c r="G4148" s="259" t="s">
        <v>5806</v>
      </c>
      <c r="H4148" s="257" t="s">
        <v>5807</v>
      </c>
      <c r="I4148" s="260" t="s">
        <v>5808</v>
      </c>
      <c r="J4148" s="257" t="s">
        <v>5809</v>
      </c>
    </row>
    <row r="4149" spans="1:10" ht="26.4" x14ac:dyDescent="0.25">
      <c r="A4149" s="255" t="s">
        <v>10144</v>
      </c>
      <c r="B4149" s="262" t="s">
        <v>5810</v>
      </c>
      <c r="C4149" s="263" t="s">
        <v>10145</v>
      </c>
      <c r="D4149" s="262" t="s">
        <v>5812</v>
      </c>
      <c r="E4149" s="262" t="s">
        <v>2132</v>
      </c>
      <c r="F4149" s="264">
        <v>8</v>
      </c>
      <c r="G4149" s="265" t="s">
        <v>6185</v>
      </c>
      <c r="H4149" s="266">
        <v>1</v>
      </c>
      <c r="I4149" s="267"/>
      <c r="J4149" s="268"/>
    </row>
    <row r="4150" spans="1:10" ht="26.4" x14ac:dyDescent="0.25">
      <c r="A4150" s="255" t="s">
        <v>10146</v>
      </c>
      <c r="B4150" s="269" t="s">
        <v>5814</v>
      </c>
      <c r="C4150" s="270" t="s">
        <v>5854</v>
      </c>
      <c r="D4150" s="269" t="s">
        <v>5812</v>
      </c>
      <c r="E4150" s="269" t="s">
        <v>5567</v>
      </c>
      <c r="F4150" s="271" t="s">
        <v>5817</v>
      </c>
      <c r="G4150" s="272" t="s">
        <v>33</v>
      </c>
      <c r="H4150" s="273">
        <v>0.36</v>
      </c>
      <c r="I4150" s="274">
        <v>12.28</v>
      </c>
      <c r="J4150" s="275">
        <f>TRUNC(I4150*H4150,2)</f>
        <v>4.42</v>
      </c>
    </row>
    <row r="4151" spans="1:10" ht="26.4" x14ac:dyDescent="0.25">
      <c r="A4151" s="255" t="s">
        <v>10147</v>
      </c>
      <c r="B4151" s="269" t="s">
        <v>5814</v>
      </c>
      <c r="C4151" s="270" t="s">
        <v>5855</v>
      </c>
      <c r="D4151" s="269" t="s">
        <v>5812</v>
      </c>
      <c r="E4151" s="269" t="s">
        <v>5568</v>
      </c>
      <c r="F4151" s="271" t="s">
        <v>5817</v>
      </c>
      <c r="G4151" s="272" t="s">
        <v>33</v>
      </c>
      <c r="H4151" s="273">
        <v>0.36</v>
      </c>
      <c r="I4151" s="274">
        <v>18.62</v>
      </c>
      <c r="J4151" s="275">
        <f>TRUNC(I4151*H4151,2)</f>
        <v>6.7</v>
      </c>
    </row>
    <row r="4152" spans="1:10" ht="26.4" x14ac:dyDescent="0.25">
      <c r="A4152" s="255" t="s">
        <v>10148</v>
      </c>
      <c r="B4152" s="269" t="s">
        <v>5814</v>
      </c>
      <c r="C4152" s="270" t="s">
        <v>6735</v>
      </c>
      <c r="D4152" s="269" t="s">
        <v>5812</v>
      </c>
      <c r="E4152" s="269" t="s">
        <v>5586</v>
      </c>
      <c r="F4152" s="271" t="s">
        <v>5822</v>
      </c>
      <c r="G4152" s="272" t="s">
        <v>5587</v>
      </c>
      <c r="H4152" s="273">
        <v>0.27</v>
      </c>
      <c r="I4152" s="274">
        <v>0.38</v>
      </c>
      <c r="J4152" s="275">
        <f>TRUNC(I4152*H4152,2)</f>
        <v>0.1</v>
      </c>
    </row>
    <row r="4153" spans="1:10" ht="26.4" x14ac:dyDescent="0.25">
      <c r="A4153" s="255" t="s">
        <v>10149</v>
      </c>
      <c r="B4153" s="269" t="s">
        <v>5814</v>
      </c>
      <c r="C4153" s="270" t="s">
        <v>5998</v>
      </c>
      <c r="D4153" s="269" t="s">
        <v>5812</v>
      </c>
      <c r="E4153" s="269" t="s">
        <v>5999</v>
      </c>
      <c r="F4153" s="271" t="s">
        <v>5822</v>
      </c>
      <c r="G4153" s="272" t="s">
        <v>5573</v>
      </c>
      <c r="H4153" s="273">
        <v>1</v>
      </c>
      <c r="I4153" s="274">
        <v>165.41037951807229</v>
      </c>
      <c r="J4153" s="275">
        <f>TRUNC(I4153*H4153,2)</f>
        <v>165.41</v>
      </c>
    </row>
    <row r="4154" spans="1:10" ht="13.8" x14ac:dyDescent="0.25">
      <c r="A4154" s="255" t="s">
        <v>10150</v>
      </c>
      <c r="B4154" s="276"/>
      <c r="C4154" s="276"/>
      <c r="D4154" s="276"/>
      <c r="E4154" s="276"/>
      <c r="F4154" s="276"/>
      <c r="G4154" s="276"/>
      <c r="H4154" s="277" t="s">
        <v>6038</v>
      </c>
      <c r="I4154" s="278">
        <v>0</v>
      </c>
      <c r="J4154" s="279">
        <f>SUM(J4149:J4153)</f>
        <v>176.63</v>
      </c>
    </row>
    <row r="4155" spans="1:10" ht="13.8" x14ac:dyDescent="0.25">
      <c r="A4155" s="255" t="s">
        <v>10151</v>
      </c>
      <c r="B4155" s="262"/>
      <c r="C4155" s="262"/>
      <c r="D4155" s="262"/>
      <c r="E4155" s="262"/>
      <c r="F4155" s="262"/>
      <c r="G4155" s="262"/>
      <c r="H4155" s="262"/>
      <c r="I4155" s="280"/>
      <c r="J4155" s="262"/>
    </row>
    <row r="4156" spans="1:10" ht="13.8" x14ac:dyDescent="0.25">
      <c r="A4156" s="255" t="s">
        <v>10152</v>
      </c>
      <c r="B4156" s="256" t="s">
        <v>10153</v>
      </c>
      <c r="C4156" s="257" t="s">
        <v>5802</v>
      </c>
      <c r="D4156" s="256" t="s">
        <v>5803</v>
      </c>
      <c r="E4156" s="256" t="s">
        <v>5804</v>
      </c>
      <c r="F4156" s="258" t="s">
        <v>5805</v>
      </c>
      <c r="G4156" s="259" t="s">
        <v>5806</v>
      </c>
      <c r="H4156" s="257" t="s">
        <v>5807</v>
      </c>
      <c r="I4156" s="260" t="s">
        <v>5808</v>
      </c>
      <c r="J4156" s="257" t="s">
        <v>5809</v>
      </c>
    </row>
    <row r="4157" spans="1:10" ht="26.4" x14ac:dyDescent="0.25">
      <c r="A4157" s="255" t="s">
        <v>10154</v>
      </c>
      <c r="B4157" s="262" t="s">
        <v>5810</v>
      </c>
      <c r="C4157" s="263" t="s">
        <v>10155</v>
      </c>
      <c r="D4157" s="262" t="s">
        <v>5812</v>
      </c>
      <c r="E4157" s="262" t="s">
        <v>2134</v>
      </c>
      <c r="F4157" s="264">
        <v>8</v>
      </c>
      <c r="G4157" s="265" t="s">
        <v>6185</v>
      </c>
      <c r="H4157" s="266">
        <v>1</v>
      </c>
      <c r="I4157" s="267"/>
      <c r="J4157" s="268"/>
    </row>
    <row r="4158" spans="1:10" ht="26.4" x14ac:dyDescent="0.25">
      <c r="A4158" s="255" t="s">
        <v>10156</v>
      </c>
      <c r="B4158" s="269" t="s">
        <v>5814</v>
      </c>
      <c r="C4158" s="270" t="s">
        <v>5854</v>
      </c>
      <c r="D4158" s="269" t="s">
        <v>5812</v>
      </c>
      <c r="E4158" s="269" t="s">
        <v>5567</v>
      </c>
      <c r="F4158" s="271" t="s">
        <v>5817</v>
      </c>
      <c r="G4158" s="272" t="s">
        <v>33</v>
      </c>
      <c r="H4158" s="273">
        <v>0.15</v>
      </c>
      <c r="I4158" s="274">
        <v>12.28</v>
      </c>
      <c r="J4158" s="275">
        <f>TRUNC(I4158*H4158,2)</f>
        <v>1.84</v>
      </c>
    </row>
    <row r="4159" spans="1:10" ht="26.4" x14ac:dyDescent="0.25">
      <c r="A4159" s="255" t="s">
        <v>10157</v>
      </c>
      <c r="B4159" s="269" t="s">
        <v>5814</v>
      </c>
      <c r="C4159" s="270" t="s">
        <v>5855</v>
      </c>
      <c r="D4159" s="269" t="s">
        <v>5812</v>
      </c>
      <c r="E4159" s="269" t="s">
        <v>5568</v>
      </c>
      <c r="F4159" s="271" t="s">
        <v>5817</v>
      </c>
      <c r="G4159" s="272" t="s">
        <v>33</v>
      </c>
      <c r="H4159" s="273">
        <v>0.15</v>
      </c>
      <c r="I4159" s="274">
        <v>18.62</v>
      </c>
      <c r="J4159" s="275">
        <f>TRUNC(I4159*H4159,2)</f>
        <v>2.79</v>
      </c>
    </row>
    <row r="4160" spans="1:10" ht="26.4" x14ac:dyDescent="0.25">
      <c r="A4160" s="255" t="s">
        <v>10158</v>
      </c>
      <c r="B4160" s="269" t="s">
        <v>5814</v>
      </c>
      <c r="C4160" s="270" t="s">
        <v>6735</v>
      </c>
      <c r="D4160" s="269" t="s">
        <v>5812</v>
      </c>
      <c r="E4160" s="269" t="s">
        <v>5586</v>
      </c>
      <c r="F4160" s="271" t="s">
        <v>5822</v>
      </c>
      <c r="G4160" s="272" t="s">
        <v>5587</v>
      </c>
      <c r="H4160" s="273">
        <v>0.2</v>
      </c>
      <c r="I4160" s="274">
        <v>0.38</v>
      </c>
      <c r="J4160" s="275">
        <f>TRUNC(I4160*H4160,2)</f>
        <v>7.0000000000000007E-2</v>
      </c>
    </row>
    <row r="4161" spans="1:10" ht="26.4" x14ac:dyDescent="0.25">
      <c r="A4161" s="255" t="s">
        <v>10159</v>
      </c>
      <c r="B4161" s="269" t="s">
        <v>5814</v>
      </c>
      <c r="C4161" s="270" t="s">
        <v>6030</v>
      </c>
      <c r="D4161" s="269" t="s">
        <v>5812</v>
      </c>
      <c r="E4161" s="269" t="s">
        <v>6031</v>
      </c>
      <c r="F4161" s="271" t="s">
        <v>5822</v>
      </c>
      <c r="G4161" s="272" t="s">
        <v>5573</v>
      </c>
      <c r="H4161" s="273">
        <v>1</v>
      </c>
      <c r="I4161" s="274">
        <v>12.70166153846154</v>
      </c>
      <c r="J4161" s="275">
        <f>TRUNC(I4161*H4161,2)</f>
        <v>12.7</v>
      </c>
    </row>
    <row r="4162" spans="1:10" ht="13.8" x14ac:dyDescent="0.25">
      <c r="A4162" s="255" t="s">
        <v>10160</v>
      </c>
      <c r="B4162" s="276"/>
      <c r="C4162" s="276"/>
      <c r="D4162" s="276"/>
      <c r="E4162" s="276"/>
      <c r="F4162" s="276"/>
      <c r="G4162" s="276"/>
      <c r="H4162" s="277" t="s">
        <v>6038</v>
      </c>
      <c r="I4162" s="278">
        <v>0</v>
      </c>
      <c r="J4162" s="279">
        <f>SUM(J4157:J4161)</f>
        <v>17.399999999999999</v>
      </c>
    </row>
    <row r="4163" spans="1:10" ht="13.8" x14ac:dyDescent="0.25">
      <c r="A4163" s="255" t="s">
        <v>10161</v>
      </c>
      <c r="B4163" s="262"/>
      <c r="C4163" s="262"/>
      <c r="D4163" s="262"/>
      <c r="E4163" s="262"/>
      <c r="F4163" s="262"/>
      <c r="G4163" s="262"/>
      <c r="H4163" s="262"/>
      <c r="I4163" s="280"/>
      <c r="J4163" s="262"/>
    </row>
    <row r="4164" spans="1:10" ht="13.8" x14ac:dyDescent="0.25">
      <c r="A4164" s="255" t="s">
        <v>10162</v>
      </c>
      <c r="B4164" s="256" t="s">
        <v>10163</v>
      </c>
      <c r="C4164" s="257" t="s">
        <v>5802</v>
      </c>
      <c r="D4164" s="256" t="s">
        <v>5803</v>
      </c>
      <c r="E4164" s="256" t="s">
        <v>5804</v>
      </c>
      <c r="F4164" s="258" t="s">
        <v>5805</v>
      </c>
      <c r="G4164" s="259" t="s">
        <v>5806</v>
      </c>
      <c r="H4164" s="257" t="s">
        <v>5807</v>
      </c>
      <c r="I4164" s="260" t="s">
        <v>5808</v>
      </c>
      <c r="J4164" s="257" t="s">
        <v>5809</v>
      </c>
    </row>
    <row r="4165" spans="1:10" ht="26.4" x14ac:dyDescent="0.25">
      <c r="A4165" s="255" t="s">
        <v>10164</v>
      </c>
      <c r="B4165" s="262" t="s">
        <v>5810</v>
      </c>
      <c r="C4165" s="263" t="s">
        <v>10165</v>
      </c>
      <c r="D4165" s="262" t="s">
        <v>5812</v>
      </c>
      <c r="E4165" s="262" t="s">
        <v>2137</v>
      </c>
      <c r="F4165" s="264">
        <v>8</v>
      </c>
      <c r="G4165" s="265" t="s">
        <v>6185</v>
      </c>
      <c r="H4165" s="266">
        <v>1</v>
      </c>
      <c r="I4165" s="267"/>
      <c r="J4165" s="268"/>
    </row>
    <row r="4166" spans="1:10" ht="26.4" x14ac:dyDescent="0.25">
      <c r="A4166" s="255" t="s">
        <v>10166</v>
      </c>
      <c r="B4166" s="269" t="s">
        <v>5814</v>
      </c>
      <c r="C4166" s="270" t="s">
        <v>5854</v>
      </c>
      <c r="D4166" s="269" t="s">
        <v>5812</v>
      </c>
      <c r="E4166" s="269" t="s">
        <v>5567</v>
      </c>
      <c r="F4166" s="271" t="s">
        <v>5817</v>
      </c>
      <c r="G4166" s="272" t="s">
        <v>33</v>
      </c>
      <c r="H4166" s="273">
        <v>0.61</v>
      </c>
      <c r="I4166" s="274">
        <v>12.28</v>
      </c>
      <c r="J4166" s="275">
        <f>TRUNC(I4166*H4166,2)</f>
        <v>7.49</v>
      </c>
    </row>
    <row r="4167" spans="1:10" ht="26.4" x14ac:dyDescent="0.25">
      <c r="A4167" s="255" t="s">
        <v>10167</v>
      </c>
      <c r="B4167" s="269" t="s">
        <v>5814</v>
      </c>
      <c r="C4167" s="270" t="s">
        <v>5855</v>
      </c>
      <c r="D4167" s="269" t="s">
        <v>5812</v>
      </c>
      <c r="E4167" s="269" t="s">
        <v>5568</v>
      </c>
      <c r="F4167" s="271" t="s">
        <v>5817</v>
      </c>
      <c r="G4167" s="272" t="s">
        <v>33</v>
      </c>
      <c r="H4167" s="273">
        <v>0.61</v>
      </c>
      <c r="I4167" s="274">
        <v>18.62</v>
      </c>
      <c r="J4167" s="275">
        <f>TRUNC(I4167*H4167,2)</f>
        <v>11.35</v>
      </c>
    </row>
    <row r="4168" spans="1:10" ht="26.4" x14ac:dyDescent="0.25">
      <c r="A4168" s="255" t="s">
        <v>10168</v>
      </c>
      <c r="B4168" s="269" t="s">
        <v>5814</v>
      </c>
      <c r="C4168" s="270" t="s">
        <v>6735</v>
      </c>
      <c r="D4168" s="269" t="s">
        <v>5812</v>
      </c>
      <c r="E4168" s="269" t="s">
        <v>5586</v>
      </c>
      <c r="F4168" s="271" t="s">
        <v>5822</v>
      </c>
      <c r="G4168" s="272" t="s">
        <v>5587</v>
      </c>
      <c r="H4168" s="273">
        <v>1.2</v>
      </c>
      <c r="I4168" s="274">
        <v>0.38</v>
      </c>
      <c r="J4168" s="275">
        <f>TRUNC(I4168*H4168,2)</f>
        <v>0.45</v>
      </c>
    </row>
    <row r="4169" spans="1:10" ht="26.4" x14ac:dyDescent="0.25">
      <c r="A4169" s="255" t="s">
        <v>10169</v>
      </c>
      <c r="B4169" s="269" t="s">
        <v>5814</v>
      </c>
      <c r="C4169" s="270" t="s">
        <v>10170</v>
      </c>
      <c r="D4169" s="269" t="s">
        <v>5812</v>
      </c>
      <c r="E4169" s="269" t="s">
        <v>10171</v>
      </c>
      <c r="F4169" s="271" t="s">
        <v>5822</v>
      </c>
      <c r="G4169" s="272" t="s">
        <v>5573</v>
      </c>
      <c r="H4169" s="273">
        <v>1</v>
      </c>
      <c r="I4169" s="274">
        <v>89.170666666666662</v>
      </c>
      <c r="J4169" s="275">
        <f>TRUNC(I4169*H4169,2)</f>
        <v>89.17</v>
      </c>
    </row>
    <row r="4170" spans="1:10" ht="13.8" x14ac:dyDescent="0.25">
      <c r="A4170" s="255" t="s">
        <v>10172</v>
      </c>
      <c r="B4170" s="276"/>
      <c r="C4170" s="276"/>
      <c r="D4170" s="276"/>
      <c r="E4170" s="276"/>
      <c r="F4170" s="276"/>
      <c r="G4170" s="276"/>
      <c r="H4170" s="277" t="s">
        <v>6038</v>
      </c>
      <c r="I4170" s="278">
        <v>0</v>
      </c>
      <c r="J4170" s="279">
        <f>SUM(J4165:J4169)</f>
        <v>108.46000000000001</v>
      </c>
    </row>
    <row r="4171" spans="1:10" ht="13.8" x14ac:dyDescent="0.25">
      <c r="A4171" s="255" t="s">
        <v>10173</v>
      </c>
      <c r="B4171" s="262"/>
      <c r="C4171" s="262"/>
      <c r="D4171" s="262"/>
      <c r="E4171" s="262"/>
      <c r="F4171" s="262"/>
      <c r="G4171" s="262"/>
      <c r="H4171" s="262"/>
      <c r="I4171" s="280"/>
      <c r="J4171" s="262"/>
    </row>
    <row r="4172" spans="1:10" ht="13.8" x14ac:dyDescent="0.25">
      <c r="A4172" s="255" t="s">
        <v>10174</v>
      </c>
      <c r="B4172" s="256" t="s">
        <v>10175</v>
      </c>
      <c r="C4172" s="257" t="s">
        <v>5802</v>
      </c>
      <c r="D4172" s="256" t="s">
        <v>5803</v>
      </c>
      <c r="E4172" s="256" t="s">
        <v>5804</v>
      </c>
      <c r="F4172" s="258" t="s">
        <v>5805</v>
      </c>
      <c r="G4172" s="259" t="s">
        <v>5806</v>
      </c>
      <c r="H4172" s="257" t="s">
        <v>5807</v>
      </c>
      <c r="I4172" s="260" t="s">
        <v>5808</v>
      </c>
      <c r="J4172" s="257" t="s">
        <v>5809</v>
      </c>
    </row>
    <row r="4173" spans="1:10" ht="26.4" x14ac:dyDescent="0.25">
      <c r="A4173" s="255" t="s">
        <v>10176</v>
      </c>
      <c r="B4173" s="262" t="s">
        <v>5810</v>
      </c>
      <c r="C4173" s="263" t="s">
        <v>10177</v>
      </c>
      <c r="D4173" s="262" t="s">
        <v>5812</v>
      </c>
      <c r="E4173" s="262" t="s">
        <v>2151</v>
      </c>
      <c r="F4173" s="264">
        <v>8</v>
      </c>
      <c r="G4173" s="265" t="s">
        <v>6185</v>
      </c>
      <c r="H4173" s="266">
        <v>1</v>
      </c>
      <c r="I4173" s="267"/>
      <c r="J4173" s="268"/>
    </row>
    <row r="4174" spans="1:10" ht="26.4" x14ac:dyDescent="0.25">
      <c r="A4174" s="255" t="s">
        <v>10178</v>
      </c>
      <c r="B4174" s="269" t="s">
        <v>5814</v>
      </c>
      <c r="C4174" s="270" t="s">
        <v>5854</v>
      </c>
      <c r="D4174" s="269" t="s">
        <v>5812</v>
      </c>
      <c r="E4174" s="269" t="s">
        <v>5567</v>
      </c>
      <c r="F4174" s="271" t="s">
        <v>5817</v>
      </c>
      <c r="G4174" s="272" t="s">
        <v>33</v>
      </c>
      <c r="H4174" s="273">
        <v>0.14000000000000001</v>
      </c>
      <c r="I4174" s="274">
        <v>12.28</v>
      </c>
      <c r="J4174" s="275">
        <f>TRUNC(I4174*H4174,2)</f>
        <v>1.71</v>
      </c>
    </row>
    <row r="4175" spans="1:10" ht="26.4" x14ac:dyDescent="0.25">
      <c r="A4175" s="255" t="s">
        <v>10179</v>
      </c>
      <c r="B4175" s="269" t="s">
        <v>5814</v>
      </c>
      <c r="C4175" s="270" t="s">
        <v>5855</v>
      </c>
      <c r="D4175" s="269" t="s">
        <v>5812</v>
      </c>
      <c r="E4175" s="269" t="s">
        <v>5568</v>
      </c>
      <c r="F4175" s="271" t="s">
        <v>5817</v>
      </c>
      <c r="G4175" s="272" t="s">
        <v>33</v>
      </c>
      <c r="H4175" s="273">
        <v>0.13072499999999976</v>
      </c>
      <c r="I4175" s="274">
        <v>18.62</v>
      </c>
      <c r="J4175" s="275">
        <f>TRUNC(I4175*H4175,2)</f>
        <v>2.4300000000000002</v>
      </c>
    </row>
    <row r="4176" spans="1:10" ht="26.4" x14ac:dyDescent="0.25">
      <c r="A4176" s="255" t="s">
        <v>10180</v>
      </c>
      <c r="B4176" s="269" t="s">
        <v>5814</v>
      </c>
      <c r="C4176" s="270" t="s">
        <v>10181</v>
      </c>
      <c r="D4176" s="269" t="s">
        <v>5812</v>
      </c>
      <c r="E4176" s="269" t="s">
        <v>10182</v>
      </c>
      <c r="F4176" s="271" t="s">
        <v>5822</v>
      </c>
      <c r="G4176" s="272" t="s">
        <v>5573</v>
      </c>
      <c r="H4176" s="273">
        <v>1</v>
      </c>
      <c r="I4176" s="274">
        <v>5.01</v>
      </c>
      <c r="J4176" s="275">
        <f>TRUNC(I4176*H4176,2)</f>
        <v>5.01</v>
      </c>
    </row>
    <row r="4177" spans="1:10" ht="13.8" x14ac:dyDescent="0.25">
      <c r="A4177" s="255" t="s">
        <v>10183</v>
      </c>
      <c r="B4177" s="276"/>
      <c r="C4177" s="276"/>
      <c r="D4177" s="276"/>
      <c r="E4177" s="276"/>
      <c r="F4177" s="276"/>
      <c r="G4177" s="276"/>
      <c r="H4177" s="277" t="s">
        <v>6038</v>
      </c>
      <c r="I4177" s="278">
        <v>0</v>
      </c>
      <c r="J4177" s="279">
        <f>SUM(J4173:J4176)</f>
        <v>9.15</v>
      </c>
    </row>
    <row r="4178" spans="1:10" ht="13.8" x14ac:dyDescent="0.25">
      <c r="A4178" s="255" t="s">
        <v>10184</v>
      </c>
      <c r="B4178" s="262"/>
      <c r="C4178" s="262"/>
      <c r="D4178" s="262"/>
      <c r="E4178" s="262"/>
      <c r="F4178" s="262"/>
      <c r="G4178" s="262"/>
      <c r="H4178" s="262"/>
      <c r="I4178" s="280"/>
      <c r="J4178" s="262"/>
    </row>
    <row r="4179" spans="1:10" ht="13.8" x14ac:dyDescent="0.25">
      <c r="A4179" s="255" t="s">
        <v>10185</v>
      </c>
      <c r="B4179" s="256" t="s">
        <v>10186</v>
      </c>
      <c r="C4179" s="257" t="s">
        <v>5802</v>
      </c>
      <c r="D4179" s="256" t="s">
        <v>5803</v>
      </c>
      <c r="E4179" s="256" t="s">
        <v>5804</v>
      </c>
      <c r="F4179" s="258" t="s">
        <v>5805</v>
      </c>
      <c r="G4179" s="259" t="s">
        <v>5806</v>
      </c>
      <c r="H4179" s="257" t="s">
        <v>5807</v>
      </c>
      <c r="I4179" s="260" t="s">
        <v>5808</v>
      </c>
      <c r="J4179" s="257" t="s">
        <v>5809</v>
      </c>
    </row>
    <row r="4180" spans="1:10" ht="26.4" x14ac:dyDescent="0.25">
      <c r="A4180" s="255" t="s">
        <v>10187</v>
      </c>
      <c r="B4180" s="262" t="s">
        <v>5810</v>
      </c>
      <c r="C4180" s="263" t="s">
        <v>10188</v>
      </c>
      <c r="D4180" s="262" t="s">
        <v>5812</v>
      </c>
      <c r="E4180" s="262" t="s">
        <v>2156</v>
      </c>
      <c r="F4180" s="264">
        <v>8</v>
      </c>
      <c r="G4180" s="265" t="s">
        <v>6185</v>
      </c>
      <c r="H4180" s="266">
        <v>1</v>
      </c>
      <c r="I4180" s="267"/>
      <c r="J4180" s="268"/>
    </row>
    <row r="4181" spans="1:10" ht="26.4" x14ac:dyDescent="0.25">
      <c r="A4181" s="255" t="s">
        <v>10189</v>
      </c>
      <c r="B4181" s="269" t="s">
        <v>5814</v>
      </c>
      <c r="C4181" s="270" t="s">
        <v>5854</v>
      </c>
      <c r="D4181" s="269" t="s">
        <v>5812</v>
      </c>
      <c r="E4181" s="269" t="s">
        <v>5567</v>
      </c>
      <c r="F4181" s="271" t="s">
        <v>5817</v>
      </c>
      <c r="G4181" s="272" t="s">
        <v>33</v>
      </c>
      <c r="H4181" s="273">
        <v>0.18</v>
      </c>
      <c r="I4181" s="274">
        <v>12.28</v>
      </c>
      <c r="J4181" s="275">
        <f>TRUNC(I4181*H4181,2)</f>
        <v>2.21</v>
      </c>
    </row>
    <row r="4182" spans="1:10" ht="26.4" x14ac:dyDescent="0.25">
      <c r="A4182" s="255" t="s">
        <v>10190</v>
      </c>
      <c r="B4182" s="269" t="s">
        <v>5814</v>
      </c>
      <c r="C4182" s="270" t="s">
        <v>5855</v>
      </c>
      <c r="D4182" s="269" t="s">
        <v>5812</v>
      </c>
      <c r="E4182" s="269" t="s">
        <v>5568</v>
      </c>
      <c r="F4182" s="271" t="s">
        <v>5817</v>
      </c>
      <c r="G4182" s="272" t="s">
        <v>33</v>
      </c>
      <c r="H4182" s="273">
        <v>0.16804687500000032</v>
      </c>
      <c r="I4182" s="274">
        <v>18.62</v>
      </c>
      <c r="J4182" s="275">
        <f>TRUNC(I4182*H4182,2)</f>
        <v>3.12</v>
      </c>
    </row>
    <row r="4183" spans="1:10" ht="26.4" x14ac:dyDescent="0.25">
      <c r="A4183" s="255" t="s">
        <v>10191</v>
      </c>
      <c r="B4183" s="269" t="s">
        <v>5814</v>
      </c>
      <c r="C4183" s="270" t="s">
        <v>10192</v>
      </c>
      <c r="D4183" s="269" t="s">
        <v>5812</v>
      </c>
      <c r="E4183" s="269" t="s">
        <v>10193</v>
      </c>
      <c r="F4183" s="271" t="s">
        <v>5822</v>
      </c>
      <c r="G4183" s="272" t="s">
        <v>5573</v>
      </c>
      <c r="H4183" s="273">
        <v>1</v>
      </c>
      <c r="I4183" s="274">
        <v>5.66</v>
      </c>
      <c r="J4183" s="275">
        <f>TRUNC(I4183*H4183,2)</f>
        <v>5.66</v>
      </c>
    </row>
    <row r="4184" spans="1:10" ht="13.8" x14ac:dyDescent="0.25">
      <c r="A4184" s="255" t="s">
        <v>10194</v>
      </c>
      <c r="B4184" s="276"/>
      <c r="C4184" s="276"/>
      <c r="D4184" s="276"/>
      <c r="E4184" s="276"/>
      <c r="F4184" s="276"/>
      <c r="G4184" s="276"/>
      <c r="H4184" s="277" t="s">
        <v>6038</v>
      </c>
      <c r="I4184" s="278">
        <v>0</v>
      </c>
      <c r="J4184" s="279">
        <f>SUM(J4180:J4183)</f>
        <v>10.99</v>
      </c>
    </row>
    <row r="4185" spans="1:10" ht="13.8" x14ac:dyDescent="0.25">
      <c r="A4185" s="255" t="s">
        <v>10195</v>
      </c>
      <c r="B4185" s="262"/>
      <c r="C4185" s="262"/>
      <c r="D4185" s="262"/>
      <c r="E4185" s="262"/>
      <c r="F4185" s="262"/>
      <c r="G4185" s="262"/>
      <c r="H4185" s="262"/>
      <c r="I4185" s="280"/>
      <c r="J4185" s="262"/>
    </row>
    <row r="4186" spans="1:10" ht="13.8" x14ac:dyDescent="0.25">
      <c r="A4186" s="255" t="s">
        <v>10196</v>
      </c>
      <c r="B4186" s="256" t="s">
        <v>10197</v>
      </c>
      <c r="C4186" s="257" t="s">
        <v>5802</v>
      </c>
      <c r="D4186" s="256" t="s">
        <v>5803</v>
      </c>
      <c r="E4186" s="256" t="s">
        <v>5804</v>
      </c>
      <c r="F4186" s="258" t="s">
        <v>5805</v>
      </c>
      <c r="G4186" s="259" t="s">
        <v>5806</v>
      </c>
      <c r="H4186" s="257" t="s">
        <v>5807</v>
      </c>
      <c r="I4186" s="260" t="s">
        <v>5808</v>
      </c>
      <c r="J4186" s="257" t="s">
        <v>5809</v>
      </c>
    </row>
    <row r="4187" spans="1:10" ht="26.4" x14ac:dyDescent="0.25">
      <c r="A4187" s="255" t="s">
        <v>10198</v>
      </c>
      <c r="B4187" s="262" t="s">
        <v>5810</v>
      </c>
      <c r="C4187" s="263" t="s">
        <v>10199</v>
      </c>
      <c r="D4187" s="262" t="s">
        <v>5812</v>
      </c>
      <c r="E4187" s="262" t="s">
        <v>2159</v>
      </c>
      <c r="F4187" s="264">
        <v>8</v>
      </c>
      <c r="G4187" s="265" t="s">
        <v>6185</v>
      </c>
      <c r="H4187" s="266">
        <v>1</v>
      </c>
      <c r="I4187" s="267"/>
      <c r="J4187" s="268"/>
    </row>
    <row r="4188" spans="1:10" ht="26.4" x14ac:dyDescent="0.25">
      <c r="A4188" s="255" t="s">
        <v>10200</v>
      </c>
      <c r="B4188" s="269" t="s">
        <v>5814</v>
      </c>
      <c r="C4188" s="270" t="s">
        <v>5854</v>
      </c>
      <c r="D4188" s="269" t="s">
        <v>5812</v>
      </c>
      <c r="E4188" s="269" t="s">
        <v>5567</v>
      </c>
      <c r="F4188" s="271" t="s">
        <v>5817</v>
      </c>
      <c r="G4188" s="272" t="s">
        <v>33</v>
      </c>
      <c r="H4188" s="273">
        <v>0.14000000000000001</v>
      </c>
      <c r="I4188" s="274">
        <v>12.28</v>
      </c>
      <c r="J4188" s="275">
        <f>TRUNC(I4188*H4188,2)</f>
        <v>1.71</v>
      </c>
    </row>
    <row r="4189" spans="1:10" ht="26.4" x14ac:dyDescent="0.25">
      <c r="A4189" s="255" t="s">
        <v>10201</v>
      </c>
      <c r="B4189" s="269" t="s">
        <v>5814</v>
      </c>
      <c r="C4189" s="270" t="s">
        <v>5855</v>
      </c>
      <c r="D4189" s="269" t="s">
        <v>5812</v>
      </c>
      <c r="E4189" s="269" t="s">
        <v>5568</v>
      </c>
      <c r="F4189" s="271" t="s">
        <v>5817</v>
      </c>
      <c r="G4189" s="272" t="s">
        <v>33</v>
      </c>
      <c r="H4189" s="273">
        <v>0.1307249999999997</v>
      </c>
      <c r="I4189" s="274">
        <v>18.62</v>
      </c>
      <c r="J4189" s="275">
        <f>TRUNC(I4189*H4189,2)</f>
        <v>2.4300000000000002</v>
      </c>
    </row>
    <row r="4190" spans="1:10" ht="26.4" x14ac:dyDescent="0.25">
      <c r="A4190" s="255" t="s">
        <v>10202</v>
      </c>
      <c r="B4190" s="269" t="s">
        <v>5814</v>
      </c>
      <c r="C4190" s="270" t="s">
        <v>10203</v>
      </c>
      <c r="D4190" s="269" t="s">
        <v>5812</v>
      </c>
      <c r="E4190" s="269" t="s">
        <v>10204</v>
      </c>
      <c r="F4190" s="271" t="s">
        <v>5822</v>
      </c>
      <c r="G4190" s="272" t="s">
        <v>5573</v>
      </c>
      <c r="H4190" s="273">
        <v>1</v>
      </c>
      <c r="I4190" s="274">
        <v>7.89</v>
      </c>
      <c r="J4190" s="275">
        <f>TRUNC(I4190*H4190,2)</f>
        <v>7.89</v>
      </c>
    </row>
    <row r="4191" spans="1:10" ht="13.8" x14ac:dyDescent="0.25">
      <c r="A4191" s="255" t="s">
        <v>10205</v>
      </c>
      <c r="B4191" s="276"/>
      <c r="C4191" s="276"/>
      <c r="D4191" s="276"/>
      <c r="E4191" s="276"/>
      <c r="F4191" s="276"/>
      <c r="G4191" s="276"/>
      <c r="H4191" s="277" t="s">
        <v>6038</v>
      </c>
      <c r="I4191" s="278">
        <v>0</v>
      </c>
      <c r="J4191" s="279">
        <f>SUM(J4187:J4190)</f>
        <v>12.030000000000001</v>
      </c>
    </row>
    <row r="4192" spans="1:10" ht="13.8" x14ac:dyDescent="0.25">
      <c r="A4192" s="255" t="s">
        <v>10206</v>
      </c>
      <c r="B4192" s="262"/>
      <c r="C4192" s="262"/>
      <c r="D4192" s="262"/>
      <c r="E4192" s="262"/>
      <c r="F4192" s="262"/>
      <c r="G4192" s="262"/>
      <c r="H4192" s="262"/>
      <c r="I4192" s="280"/>
      <c r="J4192" s="262"/>
    </row>
    <row r="4193" spans="1:10" ht="13.8" x14ac:dyDescent="0.25">
      <c r="A4193" s="255" t="s">
        <v>10207</v>
      </c>
      <c r="B4193" s="256" t="s">
        <v>10208</v>
      </c>
      <c r="C4193" s="257" t="s">
        <v>5802</v>
      </c>
      <c r="D4193" s="256" t="s">
        <v>5803</v>
      </c>
      <c r="E4193" s="256" t="s">
        <v>5804</v>
      </c>
      <c r="F4193" s="258" t="s">
        <v>5805</v>
      </c>
      <c r="G4193" s="259" t="s">
        <v>5806</v>
      </c>
      <c r="H4193" s="257" t="s">
        <v>5807</v>
      </c>
      <c r="I4193" s="260" t="s">
        <v>5808</v>
      </c>
      <c r="J4193" s="257" t="s">
        <v>5809</v>
      </c>
    </row>
    <row r="4194" spans="1:10" ht="26.4" x14ac:dyDescent="0.25">
      <c r="A4194" s="255" t="s">
        <v>10209</v>
      </c>
      <c r="B4194" s="262" t="s">
        <v>5810</v>
      </c>
      <c r="C4194" s="263" t="s">
        <v>10210</v>
      </c>
      <c r="D4194" s="262" t="s">
        <v>5812</v>
      </c>
      <c r="E4194" s="262" t="s">
        <v>2161</v>
      </c>
      <c r="F4194" s="264">
        <v>8</v>
      </c>
      <c r="G4194" s="265" t="s">
        <v>6185</v>
      </c>
      <c r="H4194" s="266">
        <v>1</v>
      </c>
      <c r="I4194" s="267"/>
      <c r="J4194" s="268"/>
    </row>
    <row r="4195" spans="1:10" ht="26.4" x14ac:dyDescent="0.25">
      <c r="A4195" s="255" t="s">
        <v>10211</v>
      </c>
      <c r="B4195" s="269" t="s">
        <v>5814</v>
      </c>
      <c r="C4195" s="270" t="s">
        <v>5854</v>
      </c>
      <c r="D4195" s="269" t="s">
        <v>5812</v>
      </c>
      <c r="E4195" s="269" t="s">
        <v>5567</v>
      </c>
      <c r="F4195" s="271" t="s">
        <v>5817</v>
      </c>
      <c r="G4195" s="272" t="s">
        <v>33</v>
      </c>
      <c r="H4195" s="273">
        <v>0.14000000000000001</v>
      </c>
      <c r="I4195" s="274">
        <v>12.28</v>
      </c>
      <c r="J4195" s="275">
        <f>TRUNC(I4195*H4195,2)</f>
        <v>1.71</v>
      </c>
    </row>
    <row r="4196" spans="1:10" ht="26.4" x14ac:dyDescent="0.25">
      <c r="A4196" s="255" t="s">
        <v>10212</v>
      </c>
      <c r="B4196" s="269" t="s">
        <v>5814</v>
      </c>
      <c r="C4196" s="270" t="s">
        <v>5855</v>
      </c>
      <c r="D4196" s="269" t="s">
        <v>5812</v>
      </c>
      <c r="E4196" s="269" t="s">
        <v>5568</v>
      </c>
      <c r="F4196" s="271" t="s">
        <v>5817</v>
      </c>
      <c r="G4196" s="272" t="s">
        <v>33</v>
      </c>
      <c r="H4196" s="273">
        <v>0.13072500000000059</v>
      </c>
      <c r="I4196" s="274">
        <v>18.62</v>
      </c>
      <c r="J4196" s="275">
        <f>TRUNC(I4196*H4196,2)</f>
        <v>2.4300000000000002</v>
      </c>
    </row>
    <row r="4197" spans="1:10" ht="26.4" x14ac:dyDescent="0.25">
      <c r="A4197" s="255" t="s">
        <v>10213</v>
      </c>
      <c r="B4197" s="269" t="s">
        <v>5814</v>
      </c>
      <c r="C4197" s="270" t="s">
        <v>10214</v>
      </c>
      <c r="D4197" s="269" t="s">
        <v>5812</v>
      </c>
      <c r="E4197" s="269" t="s">
        <v>10215</v>
      </c>
      <c r="F4197" s="271" t="s">
        <v>5822</v>
      </c>
      <c r="G4197" s="272" t="s">
        <v>5573</v>
      </c>
      <c r="H4197" s="273">
        <v>1</v>
      </c>
      <c r="I4197" s="274">
        <v>9.36</v>
      </c>
      <c r="J4197" s="275">
        <f>TRUNC(I4197*H4197,2)</f>
        <v>9.36</v>
      </c>
    </row>
    <row r="4198" spans="1:10" ht="13.8" x14ac:dyDescent="0.25">
      <c r="A4198" s="255" t="s">
        <v>10216</v>
      </c>
      <c r="B4198" s="276"/>
      <c r="C4198" s="276"/>
      <c r="D4198" s="276"/>
      <c r="E4198" s="276"/>
      <c r="F4198" s="276"/>
      <c r="G4198" s="276"/>
      <c r="H4198" s="277" t="s">
        <v>6038</v>
      </c>
      <c r="I4198" s="278">
        <v>0</v>
      </c>
      <c r="J4198" s="279">
        <f>SUM(J4194:J4197)</f>
        <v>13.5</v>
      </c>
    </row>
    <row r="4199" spans="1:10" ht="13.8" x14ac:dyDescent="0.25">
      <c r="A4199" s="255" t="s">
        <v>10217</v>
      </c>
      <c r="B4199" s="262"/>
      <c r="C4199" s="262"/>
      <c r="D4199" s="262"/>
      <c r="E4199" s="262"/>
      <c r="F4199" s="262"/>
      <c r="G4199" s="262"/>
      <c r="H4199" s="262"/>
      <c r="I4199" s="280"/>
      <c r="J4199" s="262"/>
    </row>
    <row r="4200" spans="1:10" ht="13.8" x14ac:dyDescent="0.25">
      <c r="A4200" s="255" t="s">
        <v>10218</v>
      </c>
      <c r="B4200" s="256" t="s">
        <v>10219</v>
      </c>
      <c r="C4200" s="257" t="s">
        <v>5802</v>
      </c>
      <c r="D4200" s="256" t="s">
        <v>5803</v>
      </c>
      <c r="E4200" s="256" t="s">
        <v>5804</v>
      </c>
      <c r="F4200" s="258" t="s">
        <v>5805</v>
      </c>
      <c r="G4200" s="259" t="s">
        <v>5806</v>
      </c>
      <c r="H4200" s="257" t="s">
        <v>5807</v>
      </c>
      <c r="I4200" s="260" t="s">
        <v>5808</v>
      </c>
      <c r="J4200" s="257" t="s">
        <v>5809</v>
      </c>
    </row>
    <row r="4201" spans="1:10" ht="26.4" x14ac:dyDescent="0.25">
      <c r="A4201" s="255" t="s">
        <v>10220</v>
      </c>
      <c r="B4201" s="262" t="s">
        <v>5810</v>
      </c>
      <c r="C4201" s="263" t="s">
        <v>10221</v>
      </c>
      <c r="D4201" s="262" t="s">
        <v>5812</v>
      </c>
      <c r="E4201" s="262" t="s">
        <v>2164</v>
      </c>
      <c r="F4201" s="264">
        <v>8</v>
      </c>
      <c r="G4201" s="265" t="s">
        <v>6185</v>
      </c>
      <c r="H4201" s="266">
        <v>1</v>
      </c>
      <c r="I4201" s="267"/>
      <c r="J4201" s="268"/>
    </row>
    <row r="4202" spans="1:10" ht="26.4" x14ac:dyDescent="0.25">
      <c r="A4202" s="255" t="s">
        <v>10222</v>
      </c>
      <c r="B4202" s="269" t="s">
        <v>5814</v>
      </c>
      <c r="C4202" s="270" t="s">
        <v>5854</v>
      </c>
      <c r="D4202" s="269" t="s">
        <v>5812</v>
      </c>
      <c r="E4202" s="269" t="s">
        <v>5567</v>
      </c>
      <c r="F4202" s="271" t="s">
        <v>5817</v>
      </c>
      <c r="G4202" s="272" t="s">
        <v>33</v>
      </c>
      <c r="H4202" s="273">
        <v>0.18</v>
      </c>
      <c r="I4202" s="274">
        <v>12.28</v>
      </c>
      <c r="J4202" s="275">
        <f>TRUNC(I4202*H4202,2)</f>
        <v>2.21</v>
      </c>
    </row>
    <row r="4203" spans="1:10" ht="26.4" x14ac:dyDescent="0.25">
      <c r="A4203" s="255" t="s">
        <v>10223</v>
      </c>
      <c r="B4203" s="269" t="s">
        <v>5814</v>
      </c>
      <c r="C4203" s="270" t="s">
        <v>5855</v>
      </c>
      <c r="D4203" s="269" t="s">
        <v>5812</v>
      </c>
      <c r="E4203" s="269" t="s">
        <v>5568</v>
      </c>
      <c r="F4203" s="271" t="s">
        <v>5817</v>
      </c>
      <c r="G4203" s="272" t="s">
        <v>33</v>
      </c>
      <c r="H4203" s="273">
        <v>0.16804687499999968</v>
      </c>
      <c r="I4203" s="274">
        <v>18.62</v>
      </c>
      <c r="J4203" s="275">
        <f>TRUNC(I4203*H4203,2)</f>
        <v>3.12</v>
      </c>
    </row>
    <row r="4204" spans="1:10" ht="26.4" x14ac:dyDescent="0.25">
      <c r="A4204" s="255" t="s">
        <v>10224</v>
      </c>
      <c r="B4204" s="269" t="s">
        <v>5814</v>
      </c>
      <c r="C4204" s="270" t="s">
        <v>10225</v>
      </c>
      <c r="D4204" s="269" t="s">
        <v>5812</v>
      </c>
      <c r="E4204" s="269" t="s">
        <v>10226</v>
      </c>
      <c r="F4204" s="271" t="s">
        <v>5822</v>
      </c>
      <c r="G4204" s="272" t="s">
        <v>5573</v>
      </c>
      <c r="H4204" s="273">
        <v>1</v>
      </c>
      <c r="I4204" s="274">
        <v>4.87</v>
      </c>
      <c r="J4204" s="275">
        <f>TRUNC(I4204*H4204,2)</f>
        <v>4.87</v>
      </c>
    </row>
    <row r="4205" spans="1:10" ht="13.8" x14ac:dyDescent="0.25">
      <c r="A4205" s="255" t="s">
        <v>10227</v>
      </c>
      <c r="B4205" s="276"/>
      <c r="C4205" s="276"/>
      <c r="D4205" s="276"/>
      <c r="E4205" s="276"/>
      <c r="F4205" s="276"/>
      <c r="G4205" s="276"/>
      <c r="H4205" s="277" t="s">
        <v>6038</v>
      </c>
      <c r="I4205" s="278">
        <v>0</v>
      </c>
      <c r="J4205" s="279">
        <f>SUM(J4201:J4204)</f>
        <v>10.199999999999999</v>
      </c>
    </row>
    <row r="4206" spans="1:10" ht="13.8" x14ac:dyDescent="0.25">
      <c r="A4206" s="255" t="s">
        <v>10228</v>
      </c>
      <c r="B4206" s="262"/>
      <c r="C4206" s="262"/>
      <c r="D4206" s="262"/>
      <c r="E4206" s="262"/>
      <c r="F4206" s="262"/>
      <c r="G4206" s="262"/>
      <c r="H4206" s="262"/>
      <c r="I4206" s="280"/>
      <c r="J4206" s="262"/>
    </row>
    <row r="4207" spans="1:10" ht="13.8" x14ac:dyDescent="0.25">
      <c r="A4207" s="255" t="s">
        <v>10229</v>
      </c>
      <c r="B4207" s="256" t="s">
        <v>10230</v>
      </c>
      <c r="C4207" s="257" t="s">
        <v>5802</v>
      </c>
      <c r="D4207" s="256" t="s">
        <v>5803</v>
      </c>
      <c r="E4207" s="256" t="s">
        <v>5804</v>
      </c>
      <c r="F4207" s="258" t="s">
        <v>5805</v>
      </c>
      <c r="G4207" s="259" t="s">
        <v>5806</v>
      </c>
      <c r="H4207" s="257" t="s">
        <v>5807</v>
      </c>
      <c r="I4207" s="260" t="s">
        <v>5808</v>
      </c>
      <c r="J4207" s="257" t="s">
        <v>5809</v>
      </c>
    </row>
    <row r="4208" spans="1:10" ht="26.4" x14ac:dyDescent="0.25">
      <c r="A4208" s="255" t="s">
        <v>10231</v>
      </c>
      <c r="B4208" s="262" t="s">
        <v>5810</v>
      </c>
      <c r="C4208" s="263" t="s">
        <v>10232</v>
      </c>
      <c r="D4208" s="262" t="s">
        <v>5812</v>
      </c>
      <c r="E4208" s="262" t="s">
        <v>2169</v>
      </c>
      <c r="F4208" s="264">
        <v>8</v>
      </c>
      <c r="G4208" s="265" t="s">
        <v>6185</v>
      </c>
      <c r="H4208" s="266">
        <v>1</v>
      </c>
      <c r="I4208" s="267"/>
      <c r="J4208" s="268"/>
    </row>
    <row r="4209" spans="1:10" ht="26.4" x14ac:dyDescent="0.25">
      <c r="A4209" s="255" t="s">
        <v>10233</v>
      </c>
      <c r="B4209" s="269" t="s">
        <v>5814</v>
      </c>
      <c r="C4209" s="270" t="s">
        <v>5854</v>
      </c>
      <c r="D4209" s="269" t="s">
        <v>5812</v>
      </c>
      <c r="E4209" s="269" t="s">
        <v>5567</v>
      </c>
      <c r="F4209" s="271" t="s">
        <v>5817</v>
      </c>
      <c r="G4209" s="272" t="s">
        <v>33</v>
      </c>
      <c r="H4209" s="273">
        <v>0.28000000000000003</v>
      </c>
      <c r="I4209" s="274">
        <v>12.28</v>
      </c>
      <c r="J4209" s="275">
        <f>TRUNC(I4209*H4209,2)</f>
        <v>3.43</v>
      </c>
    </row>
    <row r="4210" spans="1:10" ht="26.4" x14ac:dyDescent="0.25">
      <c r="A4210" s="255" t="s">
        <v>10234</v>
      </c>
      <c r="B4210" s="269" t="s">
        <v>5814</v>
      </c>
      <c r="C4210" s="270" t="s">
        <v>5855</v>
      </c>
      <c r="D4210" s="269" t="s">
        <v>5812</v>
      </c>
      <c r="E4210" s="269" t="s">
        <v>5568</v>
      </c>
      <c r="F4210" s="271" t="s">
        <v>5817</v>
      </c>
      <c r="G4210" s="272" t="s">
        <v>33</v>
      </c>
      <c r="H4210" s="273">
        <v>0.26145000000000007</v>
      </c>
      <c r="I4210" s="274">
        <v>18.62</v>
      </c>
      <c r="J4210" s="275">
        <f>TRUNC(I4210*H4210,2)</f>
        <v>4.8600000000000003</v>
      </c>
    </row>
    <row r="4211" spans="1:10" ht="26.4" x14ac:dyDescent="0.25">
      <c r="A4211" s="255" t="s">
        <v>10235</v>
      </c>
      <c r="B4211" s="269" t="s">
        <v>5814</v>
      </c>
      <c r="C4211" s="270" t="s">
        <v>10236</v>
      </c>
      <c r="D4211" s="269" t="s">
        <v>5812</v>
      </c>
      <c r="E4211" s="269" t="s">
        <v>10237</v>
      </c>
      <c r="F4211" s="271" t="s">
        <v>5822</v>
      </c>
      <c r="G4211" s="272" t="s">
        <v>5573</v>
      </c>
      <c r="H4211" s="273">
        <v>1</v>
      </c>
      <c r="I4211" s="274">
        <v>20.95</v>
      </c>
      <c r="J4211" s="275">
        <f>TRUNC(I4211*H4211,2)</f>
        <v>20.95</v>
      </c>
    </row>
    <row r="4212" spans="1:10" ht="13.8" x14ac:dyDescent="0.25">
      <c r="A4212" s="255" t="s">
        <v>10238</v>
      </c>
      <c r="B4212" s="276"/>
      <c r="C4212" s="276"/>
      <c r="D4212" s="276"/>
      <c r="E4212" s="276"/>
      <c r="F4212" s="276"/>
      <c r="G4212" s="276"/>
      <c r="H4212" s="277" t="s">
        <v>6038</v>
      </c>
      <c r="I4212" s="278">
        <v>0</v>
      </c>
      <c r="J4212" s="279">
        <f>SUM(J4208:J4211)</f>
        <v>29.240000000000002</v>
      </c>
    </row>
    <row r="4213" spans="1:10" ht="13.8" x14ac:dyDescent="0.25">
      <c r="A4213" s="255" t="s">
        <v>10239</v>
      </c>
      <c r="B4213" s="262"/>
      <c r="C4213" s="262"/>
      <c r="D4213" s="262"/>
      <c r="E4213" s="262"/>
      <c r="F4213" s="262"/>
      <c r="G4213" s="262"/>
      <c r="H4213" s="262"/>
      <c r="I4213" s="280"/>
      <c r="J4213" s="262"/>
    </row>
    <row r="4214" spans="1:10" ht="13.8" x14ac:dyDescent="0.25">
      <c r="A4214" s="255" t="s">
        <v>10240</v>
      </c>
      <c r="B4214" s="256" t="s">
        <v>10241</v>
      </c>
      <c r="C4214" s="257" t="s">
        <v>5802</v>
      </c>
      <c r="D4214" s="256" t="s">
        <v>5803</v>
      </c>
      <c r="E4214" s="256" t="s">
        <v>5804</v>
      </c>
      <c r="F4214" s="258" t="s">
        <v>5805</v>
      </c>
      <c r="G4214" s="259" t="s">
        <v>5806</v>
      </c>
      <c r="H4214" s="257" t="s">
        <v>5807</v>
      </c>
      <c r="I4214" s="260" t="s">
        <v>5808</v>
      </c>
      <c r="J4214" s="257" t="s">
        <v>5809</v>
      </c>
    </row>
    <row r="4215" spans="1:10" ht="52.8" x14ac:dyDescent="0.25">
      <c r="A4215" s="255" t="s">
        <v>10242</v>
      </c>
      <c r="B4215" s="262" t="s">
        <v>5810</v>
      </c>
      <c r="C4215" s="263" t="s">
        <v>10243</v>
      </c>
      <c r="D4215" s="262" t="s">
        <v>170</v>
      </c>
      <c r="E4215" s="262" t="s">
        <v>10244</v>
      </c>
      <c r="F4215" s="264" t="s">
        <v>6574</v>
      </c>
      <c r="G4215" s="265" t="s">
        <v>101</v>
      </c>
      <c r="H4215" s="266">
        <v>1</v>
      </c>
      <c r="I4215" s="267"/>
      <c r="J4215" s="268"/>
    </row>
    <row r="4216" spans="1:10" ht="26.4" x14ac:dyDescent="0.25">
      <c r="A4216" s="255" t="s">
        <v>10245</v>
      </c>
      <c r="B4216" s="281" t="s">
        <v>6134</v>
      </c>
      <c r="C4216" s="282" t="s">
        <v>6575</v>
      </c>
      <c r="D4216" s="281" t="s">
        <v>170</v>
      </c>
      <c r="E4216" s="281" t="s">
        <v>6576</v>
      </c>
      <c r="F4216" s="283" t="s">
        <v>6140</v>
      </c>
      <c r="G4216" s="284" t="s">
        <v>127</v>
      </c>
      <c r="H4216" s="285">
        <v>0.33700000000000002</v>
      </c>
      <c r="I4216" s="286">
        <v>15.9</v>
      </c>
      <c r="J4216" s="287">
        <f>TRUNC(I4216*H4216,2)</f>
        <v>5.35</v>
      </c>
    </row>
    <row r="4217" spans="1:10" ht="26.4" x14ac:dyDescent="0.25">
      <c r="A4217" s="255" t="s">
        <v>10246</v>
      </c>
      <c r="B4217" s="281" t="s">
        <v>6134</v>
      </c>
      <c r="C4217" s="282" t="s">
        <v>6577</v>
      </c>
      <c r="D4217" s="281" t="s">
        <v>170</v>
      </c>
      <c r="E4217" s="281" t="s">
        <v>6578</v>
      </c>
      <c r="F4217" s="283" t="s">
        <v>6140</v>
      </c>
      <c r="G4217" s="284" t="s">
        <v>127</v>
      </c>
      <c r="H4217" s="285">
        <v>0.33700000000000002</v>
      </c>
      <c r="I4217" s="286">
        <v>22.06</v>
      </c>
      <c r="J4217" s="287">
        <f>TRUNC(I4217*H4217,2)</f>
        <v>7.43</v>
      </c>
    </row>
    <row r="4218" spans="1:10" ht="13.8" x14ac:dyDescent="0.25">
      <c r="A4218" s="255" t="s">
        <v>10247</v>
      </c>
      <c r="B4218" s="269" t="s">
        <v>5814</v>
      </c>
      <c r="C4218" s="270" t="s">
        <v>6764</v>
      </c>
      <c r="D4218" s="269" t="s">
        <v>170</v>
      </c>
      <c r="E4218" s="269" t="s">
        <v>6765</v>
      </c>
      <c r="F4218" s="271" t="s">
        <v>5822</v>
      </c>
      <c r="G4218" s="272" t="s">
        <v>101</v>
      </c>
      <c r="H4218" s="273">
        <v>6.6799999999999998E-2</v>
      </c>
      <c r="I4218" s="274">
        <v>51.39</v>
      </c>
      <c r="J4218" s="275">
        <f>TRUNC(I4218*H4218,2)</f>
        <v>3.43</v>
      </c>
    </row>
    <row r="4219" spans="1:10" ht="26.4" x14ac:dyDescent="0.25">
      <c r="A4219" s="255" t="s">
        <v>10248</v>
      </c>
      <c r="B4219" s="269" t="s">
        <v>5814</v>
      </c>
      <c r="C4219" s="270" t="s">
        <v>10249</v>
      </c>
      <c r="D4219" s="269" t="s">
        <v>170</v>
      </c>
      <c r="E4219" s="269" t="s">
        <v>10250</v>
      </c>
      <c r="F4219" s="271" t="s">
        <v>5822</v>
      </c>
      <c r="G4219" s="272" t="s">
        <v>101</v>
      </c>
      <c r="H4219" s="273">
        <v>1</v>
      </c>
      <c r="I4219" s="274">
        <v>2.41</v>
      </c>
      <c r="J4219" s="275">
        <f>TRUNC(I4219*H4219,2)</f>
        <v>2.41</v>
      </c>
    </row>
    <row r="4220" spans="1:10" ht="26.4" x14ac:dyDescent="0.25">
      <c r="A4220" s="255" t="s">
        <v>10251</v>
      </c>
      <c r="B4220" s="269" t="s">
        <v>5814</v>
      </c>
      <c r="C4220" s="270" t="s">
        <v>10252</v>
      </c>
      <c r="D4220" s="269" t="s">
        <v>170</v>
      </c>
      <c r="E4220" s="269" t="s">
        <v>10253</v>
      </c>
      <c r="F4220" s="271" t="s">
        <v>5822</v>
      </c>
      <c r="G4220" s="272" t="s">
        <v>101</v>
      </c>
      <c r="H4220" s="273">
        <v>1</v>
      </c>
      <c r="I4220" s="274">
        <v>51.040005882352943</v>
      </c>
      <c r="J4220" s="275">
        <f>TRUNC(I4220*H4220,2)</f>
        <v>51.04</v>
      </c>
    </row>
    <row r="4221" spans="1:10" ht="39.6" x14ac:dyDescent="0.25">
      <c r="A4221" s="255" t="s">
        <v>10254</v>
      </c>
      <c r="B4221" s="269" t="s">
        <v>5814</v>
      </c>
      <c r="C4221" s="270" t="s">
        <v>9676</v>
      </c>
      <c r="D4221" s="269" t="s">
        <v>170</v>
      </c>
      <c r="E4221" s="269" t="s">
        <v>9677</v>
      </c>
      <c r="F4221" s="271" t="s">
        <v>5822</v>
      </c>
      <c r="G4221" s="272" t="s">
        <v>101</v>
      </c>
      <c r="H4221" s="273">
        <v>0.03</v>
      </c>
      <c r="I4221" s="274">
        <v>21.2</v>
      </c>
      <c r="J4221" s="275">
        <f>TRUNC(I4221*H4221,2)</f>
        <v>0.63</v>
      </c>
    </row>
    <row r="4222" spans="1:10" ht="26.4" x14ac:dyDescent="0.25">
      <c r="A4222" s="255" t="s">
        <v>10255</v>
      </c>
      <c r="B4222" s="269" t="s">
        <v>5814</v>
      </c>
      <c r="C4222" s="270" t="s">
        <v>6768</v>
      </c>
      <c r="D4222" s="269" t="s">
        <v>170</v>
      </c>
      <c r="E4222" s="269" t="s">
        <v>6769</v>
      </c>
      <c r="F4222" s="271" t="s">
        <v>5822</v>
      </c>
      <c r="G4222" s="272" t="s">
        <v>101</v>
      </c>
      <c r="H4222" s="273">
        <v>0.104</v>
      </c>
      <c r="I4222" s="274">
        <v>58.23</v>
      </c>
      <c r="J4222" s="275">
        <f>TRUNC(I4222*H4222,2)</f>
        <v>6.05</v>
      </c>
    </row>
    <row r="4223" spans="1:10" ht="13.8" x14ac:dyDescent="0.25">
      <c r="A4223" s="255" t="s">
        <v>10256</v>
      </c>
      <c r="B4223" s="269" t="s">
        <v>5814</v>
      </c>
      <c r="C4223" s="270" t="s">
        <v>6718</v>
      </c>
      <c r="D4223" s="269" t="s">
        <v>170</v>
      </c>
      <c r="E4223" s="269" t="s">
        <v>6719</v>
      </c>
      <c r="F4223" s="271" t="s">
        <v>5822</v>
      </c>
      <c r="G4223" s="272" t="s">
        <v>101</v>
      </c>
      <c r="H4223" s="273">
        <v>1.04E-2</v>
      </c>
      <c r="I4223" s="274">
        <v>1.7</v>
      </c>
      <c r="J4223" s="275">
        <f>TRUNC(I4223*H4223,2)</f>
        <v>0.01</v>
      </c>
    </row>
    <row r="4224" spans="1:10" ht="13.8" x14ac:dyDescent="0.25">
      <c r="A4224" s="255" t="s">
        <v>10257</v>
      </c>
      <c r="B4224" s="276"/>
      <c r="C4224" s="276"/>
      <c r="D4224" s="276"/>
      <c r="E4224" s="276"/>
      <c r="F4224" s="276"/>
      <c r="G4224" s="276"/>
      <c r="H4224" s="277" t="s">
        <v>6038</v>
      </c>
      <c r="I4224" s="278">
        <v>0</v>
      </c>
      <c r="J4224" s="279">
        <f>SUM(J4215:J4223)</f>
        <v>76.349999999999994</v>
      </c>
    </row>
    <row r="4225" spans="1:10" ht="13.8" x14ac:dyDescent="0.25">
      <c r="A4225" s="255" t="s">
        <v>10258</v>
      </c>
      <c r="B4225" s="262"/>
      <c r="C4225" s="262"/>
      <c r="D4225" s="262"/>
      <c r="E4225" s="262"/>
      <c r="F4225" s="262"/>
      <c r="G4225" s="262"/>
      <c r="H4225" s="262"/>
      <c r="I4225" s="280"/>
      <c r="J4225" s="262"/>
    </row>
    <row r="4226" spans="1:10" ht="13.8" x14ac:dyDescent="0.25">
      <c r="A4226" s="255" t="s">
        <v>10259</v>
      </c>
      <c r="B4226" s="256" t="s">
        <v>10260</v>
      </c>
      <c r="C4226" s="257" t="s">
        <v>5802</v>
      </c>
      <c r="D4226" s="256" t="s">
        <v>5803</v>
      </c>
      <c r="E4226" s="256" t="s">
        <v>5804</v>
      </c>
      <c r="F4226" s="258" t="s">
        <v>5805</v>
      </c>
      <c r="G4226" s="259" t="s">
        <v>5806</v>
      </c>
      <c r="H4226" s="257" t="s">
        <v>5807</v>
      </c>
      <c r="I4226" s="260" t="s">
        <v>5808</v>
      </c>
      <c r="J4226" s="257" t="s">
        <v>5809</v>
      </c>
    </row>
    <row r="4227" spans="1:10" ht="26.4" x14ac:dyDescent="0.25">
      <c r="A4227" s="255" t="s">
        <v>10261</v>
      </c>
      <c r="B4227" s="262" t="s">
        <v>5810</v>
      </c>
      <c r="C4227" s="263" t="s">
        <v>10262</v>
      </c>
      <c r="D4227" s="262" t="s">
        <v>5812</v>
      </c>
      <c r="E4227" s="262" t="s">
        <v>2190</v>
      </c>
      <c r="F4227" s="264">
        <v>8</v>
      </c>
      <c r="G4227" s="265" t="s">
        <v>6185</v>
      </c>
      <c r="H4227" s="266">
        <v>1</v>
      </c>
      <c r="I4227" s="267"/>
      <c r="J4227" s="268"/>
    </row>
    <row r="4228" spans="1:10" ht="26.4" x14ac:dyDescent="0.25">
      <c r="A4228" s="255" t="s">
        <v>10263</v>
      </c>
      <c r="B4228" s="269" t="s">
        <v>5814</v>
      </c>
      <c r="C4228" s="270" t="s">
        <v>5854</v>
      </c>
      <c r="D4228" s="269" t="s">
        <v>5812</v>
      </c>
      <c r="E4228" s="269" t="s">
        <v>5567</v>
      </c>
      <c r="F4228" s="271" t="s">
        <v>5817</v>
      </c>
      <c r="G4228" s="272" t="s">
        <v>33</v>
      </c>
      <c r="H4228" s="273">
        <v>0.25</v>
      </c>
      <c r="I4228" s="274">
        <v>12.28</v>
      </c>
      <c r="J4228" s="275">
        <f>TRUNC(I4228*H4228,2)</f>
        <v>3.07</v>
      </c>
    </row>
    <row r="4229" spans="1:10" ht="26.4" x14ac:dyDescent="0.25">
      <c r="A4229" s="255" t="s">
        <v>10264</v>
      </c>
      <c r="B4229" s="269" t="s">
        <v>5814</v>
      </c>
      <c r="C4229" s="270" t="s">
        <v>5855</v>
      </c>
      <c r="D4229" s="269" t="s">
        <v>5812</v>
      </c>
      <c r="E4229" s="269" t="s">
        <v>5568</v>
      </c>
      <c r="F4229" s="271" t="s">
        <v>5817</v>
      </c>
      <c r="G4229" s="272" t="s">
        <v>33</v>
      </c>
      <c r="H4229" s="273">
        <v>0.23341666666666688</v>
      </c>
      <c r="I4229" s="274">
        <v>18.62</v>
      </c>
      <c r="J4229" s="275">
        <f>TRUNC(I4229*H4229,2)</f>
        <v>4.34</v>
      </c>
    </row>
    <row r="4230" spans="1:10" ht="26.4" x14ac:dyDescent="0.25">
      <c r="A4230" s="255" t="s">
        <v>10265</v>
      </c>
      <c r="B4230" s="269" t="s">
        <v>5814</v>
      </c>
      <c r="C4230" s="270" t="s">
        <v>5979</v>
      </c>
      <c r="D4230" s="269" t="s">
        <v>5812</v>
      </c>
      <c r="E4230" s="269" t="s">
        <v>5980</v>
      </c>
      <c r="F4230" s="271" t="s">
        <v>5822</v>
      </c>
      <c r="G4230" s="272" t="s">
        <v>5573</v>
      </c>
      <c r="H4230" s="273">
        <v>1</v>
      </c>
      <c r="I4230" s="274">
        <v>4.18</v>
      </c>
      <c r="J4230" s="275">
        <f>TRUNC(I4230*H4230,2)</f>
        <v>4.18</v>
      </c>
    </row>
    <row r="4231" spans="1:10" ht="13.8" x14ac:dyDescent="0.25">
      <c r="A4231" s="255" t="s">
        <v>10266</v>
      </c>
      <c r="B4231" s="276"/>
      <c r="C4231" s="276"/>
      <c r="D4231" s="276"/>
      <c r="E4231" s="276"/>
      <c r="F4231" s="276"/>
      <c r="G4231" s="276"/>
      <c r="H4231" s="277" t="s">
        <v>6038</v>
      </c>
      <c r="I4231" s="278">
        <v>0</v>
      </c>
      <c r="J4231" s="279">
        <f>SUM(J4227:J4230)</f>
        <v>11.59</v>
      </c>
    </row>
    <row r="4232" spans="1:10" ht="13.8" x14ac:dyDescent="0.25">
      <c r="A4232" s="255" t="s">
        <v>10267</v>
      </c>
      <c r="B4232" s="262"/>
      <c r="C4232" s="262"/>
      <c r="D4232" s="262"/>
      <c r="E4232" s="262"/>
      <c r="F4232" s="262"/>
      <c r="G4232" s="262"/>
      <c r="H4232" s="262"/>
      <c r="I4232" s="280"/>
      <c r="J4232" s="262"/>
    </row>
    <row r="4233" spans="1:10" ht="13.8" x14ac:dyDescent="0.25">
      <c r="A4233" s="255" t="s">
        <v>10268</v>
      </c>
      <c r="B4233" s="256" t="s">
        <v>10269</v>
      </c>
      <c r="C4233" s="257" t="s">
        <v>5802</v>
      </c>
      <c r="D4233" s="256" t="s">
        <v>5803</v>
      </c>
      <c r="E4233" s="256" t="s">
        <v>5804</v>
      </c>
      <c r="F4233" s="258" t="s">
        <v>5805</v>
      </c>
      <c r="G4233" s="259" t="s">
        <v>5806</v>
      </c>
      <c r="H4233" s="257" t="s">
        <v>5807</v>
      </c>
      <c r="I4233" s="260" t="s">
        <v>5808</v>
      </c>
      <c r="J4233" s="257" t="s">
        <v>5809</v>
      </c>
    </row>
    <row r="4234" spans="1:10" ht="26.4" x14ac:dyDescent="0.25">
      <c r="A4234" s="255" t="s">
        <v>10270</v>
      </c>
      <c r="B4234" s="262" t="s">
        <v>5810</v>
      </c>
      <c r="C4234" s="263" t="s">
        <v>10271</v>
      </c>
      <c r="D4234" s="262" t="s">
        <v>5812</v>
      </c>
      <c r="E4234" s="262" t="s">
        <v>2195</v>
      </c>
      <c r="F4234" s="264">
        <v>8</v>
      </c>
      <c r="G4234" s="265" t="s">
        <v>6185</v>
      </c>
      <c r="H4234" s="266">
        <v>1</v>
      </c>
      <c r="I4234" s="267"/>
      <c r="J4234" s="268"/>
    </row>
    <row r="4235" spans="1:10" ht="26.4" x14ac:dyDescent="0.25">
      <c r="A4235" s="255" t="s">
        <v>10272</v>
      </c>
      <c r="B4235" s="269" t="s">
        <v>5814</v>
      </c>
      <c r="C4235" s="270" t="s">
        <v>5854</v>
      </c>
      <c r="D4235" s="269" t="s">
        <v>5812</v>
      </c>
      <c r="E4235" s="269" t="s">
        <v>5567</v>
      </c>
      <c r="F4235" s="271" t="s">
        <v>5817</v>
      </c>
      <c r="G4235" s="272" t="s">
        <v>33</v>
      </c>
      <c r="H4235" s="273">
        <v>0.36</v>
      </c>
      <c r="I4235" s="274">
        <v>12.28</v>
      </c>
      <c r="J4235" s="275">
        <f>TRUNC(I4235*H4235,2)</f>
        <v>4.42</v>
      </c>
    </row>
    <row r="4236" spans="1:10" ht="26.4" x14ac:dyDescent="0.25">
      <c r="A4236" s="255" t="s">
        <v>10273</v>
      </c>
      <c r="B4236" s="269" t="s">
        <v>5814</v>
      </c>
      <c r="C4236" s="270" t="s">
        <v>5855</v>
      </c>
      <c r="D4236" s="269" t="s">
        <v>5812</v>
      </c>
      <c r="E4236" s="269" t="s">
        <v>5568</v>
      </c>
      <c r="F4236" s="271" t="s">
        <v>5817</v>
      </c>
      <c r="G4236" s="272" t="s">
        <v>33</v>
      </c>
      <c r="H4236" s="273">
        <v>0.33577142857142878</v>
      </c>
      <c r="I4236" s="274">
        <v>18.62</v>
      </c>
      <c r="J4236" s="275">
        <f>TRUNC(I4236*H4236,2)</f>
        <v>6.25</v>
      </c>
    </row>
    <row r="4237" spans="1:10" ht="26.4" x14ac:dyDescent="0.25">
      <c r="A4237" s="255" t="s">
        <v>10274</v>
      </c>
      <c r="B4237" s="269" t="s">
        <v>5814</v>
      </c>
      <c r="C4237" s="270" t="s">
        <v>10275</v>
      </c>
      <c r="D4237" s="269" t="s">
        <v>5812</v>
      </c>
      <c r="E4237" s="269" t="s">
        <v>10276</v>
      </c>
      <c r="F4237" s="271" t="s">
        <v>5822</v>
      </c>
      <c r="G4237" s="272" t="s">
        <v>5573</v>
      </c>
      <c r="H4237" s="273">
        <v>1</v>
      </c>
      <c r="I4237" s="274">
        <v>7.59</v>
      </c>
      <c r="J4237" s="275">
        <f>TRUNC(I4237*H4237,2)</f>
        <v>7.59</v>
      </c>
    </row>
    <row r="4238" spans="1:10" ht="13.8" x14ac:dyDescent="0.25">
      <c r="A4238" s="255" t="s">
        <v>10277</v>
      </c>
      <c r="B4238" s="276"/>
      <c r="C4238" s="276"/>
      <c r="D4238" s="276"/>
      <c r="E4238" s="276"/>
      <c r="F4238" s="276"/>
      <c r="G4238" s="276"/>
      <c r="H4238" s="277" t="s">
        <v>6038</v>
      </c>
      <c r="I4238" s="278">
        <v>0</v>
      </c>
      <c r="J4238" s="279">
        <f>SUM(J4234:J4237)</f>
        <v>18.259999999999998</v>
      </c>
    </row>
    <row r="4239" spans="1:10" ht="13.8" x14ac:dyDescent="0.25">
      <c r="A4239" s="255" t="s">
        <v>10278</v>
      </c>
      <c r="B4239" s="262"/>
      <c r="C4239" s="262"/>
      <c r="D4239" s="262"/>
      <c r="E4239" s="262"/>
      <c r="F4239" s="262"/>
      <c r="G4239" s="262"/>
      <c r="H4239" s="262"/>
      <c r="I4239" s="280"/>
      <c r="J4239" s="262"/>
    </row>
    <row r="4240" spans="1:10" ht="13.8" x14ac:dyDescent="0.25">
      <c r="A4240" s="255" t="s">
        <v>10279</v>
      </c>
      <c r="B4240" s="256" t="s">
        <v>10280</v>
      </c>
      <c r="C4240" s="257" t="s">
        <v>5802</v>
      </c>
      <c r="D4240" s="256" t="s">
        <v>5803</v>
      </c>
      <c r="E4240" s="256" t="s">
        <v>5804</v>
      </c>
      <c r="F4240" s="258" t="s">
        <v>5805</v>
      </c>
      <c r="G4240" s="259" t="s">
        <v>5806</v>
      </c>
      <c r="H4240" s="257" t="s">
        <v>5807</v>
      </c>
      <c r="I4240" s="260" t="s">
        <v>5808</v>
      </c>
      <c r="J4240" s="257" t="s">
        <v>5809</v>
      </c>
    </row>
    <row r="4241" spans="1:10" ht="26.4" x14ac:dyDescent="0.25">
      <c r="A4241" s="255" t="s">
        <v>10281</v>
      </c>
      <c r="B4241" s="262" t="s">
        <v>5810</v>
      </c>
      <c r="C4241" s="263" t="s">
        <v>10282</v>
      </c>
      <c r="D4241" s="262" t="s">
        <v>5812</v>
      </c>
      <c r="E4241" s="262" t="s">
        <v>2199</v>
      </c>
      <c r="F4241" s="264">
        <v>8</v>
      </c>
      <c r="G4241" s="265" t="s">
        <v>6185</v>
      </c>
      <c r="H4241" s="266">
        <v>1</v>
      </c>
      <c r="I4241" s="267"/>
      <c r="J4241" s="268"/>
    </row>
    <row r="4242" spans="1:10" ht="26.4" x14ac:dyDescent="0.25">
      <c r="A4242" s="255" t="s">
        <v>10283</v>
      </c>
      <c r="B4242" s="269" t="s">
        <v>5814</v>
      </c>
      <c r="C4242" s="270" t="s">
        <v>5854</v>
      </c>
      <c r="D4242" s="269" t="s">
        <v>5812</v>
      </c>
      <c r="E4242" s="269" t="s">
        <v>5567</v>
      </c>
      <c r="F4242" s="271" t="s">
        <v>5817</v>
      </c>
      <c r="G4242" s="272" t="s">
        <v>33</v>
      </c>
      <c r="H4242" s="273">
        <v>0.36</v>
      </c>
      <c r="I4242" s="274">
        <v>12.28</v>
      </c>
      <c r="J4242" s="275">
        <f>TRUNC(I4242*H4242,2)</f>
        <v>4.42</v>
      </c>
    </row>
    <row r="4243" spans="1:10" ht="26.4" x14ac:dyDescent="0.25">
      <c r="A4243" s="255" t="s">
        <v>10284</v>
      </c>
      <c r="B4243" s="269" t="s">
        <v>5814</v>
      </c>
      <c r="C4243" s="270" t="s">
        <v>5855</v>
      </c>
      <c r="D4243" s="269" t="s">
        <v>5812</v>
      </c>
      <c r="E4243" s="269" t="s">
        <v>5568</v>
      </c>
      <c r="F4243" s="271" t="s">
        <v>5817</v>
      </c>
      <c r="G4243" s="272" t="s">
        <v>33</v>
      </c>
      <c r="H4243" s="273">
        <v>0.33577142857142861</v>
      </c>
      <c r="I4243" s="274">
        <v>18.62</v>
      </c>
      <c r="J4243" s="275">
        <f>TRUNC(I4243*H4243,2)</f>
        <v>6.25</v>
      </c>
    </row>
    <row r="4244" spans="1:10" ht="26.4" x14ac:dyDescent="0.25">
      <c r="A4244" s="255" t="s">
        <v>10285</v>
      </c>
      <c r="B4244" s="269" t="s">
        <v>5814</v>
      </c>
      <c r="C4244" s="270" t="s">
        <v>10286</v>
      </c>
      <c r="D4244" s="269" t="s">
        <v>5812</v>
      </c>
      <c r="E4244" s="269" t="s">
        <v>10287</v>
      </c>
      <c r="F4244" s="271" t="s">
        <v>5822</v>
      </c>
      <c r="G4244" s="272" t="s">
        <v>5573</v>
      </c>
      <c r="H4244" s="273">
        <v>1</v>
      </c>
      <c r="I4244" s="274">
        <v>7.57</v>
      </c>
      <c r="J4244" s="275">
        <f>TRUNC(I4244*H4244,2)</f>
        <v>7.57</v>
      </c>
    </row>
    <row r="4245" spans="1:10" ht="13.8" x14ac:dyDescent="0.25">
      <c r="A4245" s="255" t="s">
        <v>10288</v>
      </c>
      <c r="B4245" s="276"/>
      <c r="C4245" s="276"/>
      <c r="D4245" s="276"/>
      <c r="E4245" s="276"/>
      <c r="F4245" s="276"/>
      <c r="G4245" s="276"/>
      <c r="H4245" s="277" t="s">
        <v>6038</v>
      </c>
      <c r="I4245" s="278">
        <v>0</v>
      </c>
      <c r="J4245" s="279">
        <f>SUM(J4241:J4244)</f>
        <v>18.240000000000002</v>
      </c>
    </row>
    <row r="4246" spans="1:10" ht="13.8" x14ac:dyDescent="0.25">
      <c r="A4246" s="255" t="s">
        <v>10289</v>
      </c>
      <c r="B4246" s="262"/>
      <c r="C4246" s="262"/>
      <c r="D4246" s="262"/>
      <c r="E4246" s="262"/>
      <c r="F4246" s="262"/>
      <c r="G4246" s="262"/>
      <c r="H4246" s="262"/>
      <c r="I4246" s="280"/>
      <c r="J4246" s="262"/>
    </row>
    <row r="4247" spans="1:10" ht="13.8" x14ac:dyDescent="0.25">
      <c r="A4247" s="255" t="s">
        <v>10290</v>
      </c>
      <c r="B4247" s="256" t="s">
        <v>10291</v>
      </c>
      <c r="C4247" s="257" t="s">
        <v>5802</v>
      </c>
      <c r="D4247" s="256" t="s">
        <v>5803</v>
      </c>
      <c r="E4247" s="256" t="s">
        <v>5804</v>
      </c>
      <c r="F4247" s="258" t="s">
        <v>5805</v>
      </c>
      <c r="G4247" s="259" t="s">
        <v>5806</v>
      </c>
      <c r="H4247" s="257" t="s">
        <v>5807</v>
      </c>
      <c r="I4247" s="260" t="s">
        <v>5808</v>
      </c>
      <c r="J4247" s="257" t="s">
        <v>5809</v>
      </c>
    </row>
    <row r="4248" spans="1:10" ht="26.4" x14ac:dyDescent="0.25">
      <c r="A4248" s="255" t="s">
        <v>10292</v>
      </c>
      <c r="B4248" s="262" t="s">
        <v>5810</v>
      </c>
      <c r="C4248" s="263" t="s">
        <v>10293</v>
      </c>
      <c r="D4248" s="262" t="s">
        <v>5812</v>
      </c>
      <c r="E4248" s="262" t="s">
        <v>2205</v>
      </c>
      <c r="F4248" s="264">
        <v>8</v>
      </c>
      <c r="G4248" s="265" t="s">
        <v>6185</v>
      </c>
      <c r="H4248" s="266">
        <v>1</v>
      </c>
      <c r="I4248" s="267"/>
      <c r="J4248" s="268"/>
    </row>
    <row r="4249" spans="1:10" ht="26.4" x14ac:dyDescent="0.25">
      <c r="A4249" s="255" t="s">
        <v>10294</v>
      </c>
      <c r="B4249" s="269" t="s">
        <v>5814</v>
      </c>
      <c r="C4249" s="270" t="s">
        <v>5854</v>
      </c>
      <c r="D4249" s="269" t="s">
        <v>5812</v>
      </c>
      <c r="E4249" s="269" t="s">
        <v>5567</v>
      </c>
      <c r="F4249" s="271" t="s">
        <v>5817</v>
      </c>
      <c r="G4249" s="272" t="s">
        <v>33</v>
      </c>
      <c r="H4249" s="273">
        <v>0.46</v>
      </c>
      <c r="I4249" s="274">
        <v>12.28</v>
      </c>
      <c r="J4249" s="275">
        <f>TRUNC(I4249*H4249,2)</f>
        <v>5.64</v>
      </c>
    </row>
    <row r="4250" spans="1:10" ht="26.4" x14ac:dyDescent="0.25">
      <c r="A4250" s="255" t="s">
        <v>10295</v>
      </c>
      <c r="B4250" s="269" t="s">
        <v>5814</v>
      </c>
      <c r="C4250" s="270" t="s">
        <v>5855</v>
      </c>
      <c r="D4250" s="269" t="s">
        <v>5812</v>
      </c>
      <c r="E4250" s="269" t="s">
        <v>5568</v>
      </c>
      <c r="F4250" s="271" t="s">
        <v>5817</v>
      </c>
      <c r="G4250" s="272" t="s">
        <v>33</v>
      </c>
      <c r="H4250" s="273">
        <v>0.4297398989899</v>
      </c>
      <c r="I4250" s="274">
        <v>18.62</v>
      </c>
      <c r="J4250" s="275">
        <f>TRUNC(I4250*H4250,2)</f>
        <v>8</v>
      </c>
    </row>
    <row r="4251" spans="1:10" ht="26.4" x14ac:dyDescent="0.25">
      <c r="A4251" s="255" t="s">
        <v>10296</v>
      </c>
      <c r="B4251" s="269" t="s">
        <v>5814</v>
      </c>
      <c r="C4251" s="270" t="s">
        <v>10297</v>
      </c>
      <c r="D4251" s="269" t="s">
        <v>5812</v>
      </c>
      <c r="E4251" s="269" t="s">
        <v>10298</v>
      </c>
      <c r="F4251" s="271" t="s">
        <v>5822</v>
      </c>
      <c r="G4251" s="272" t="s">
        <v>5573</v>
      </c>
      <c r="H4251" s="273">
        <v>1</v>
      </c>
      <c r="I4251" s="274">
        <v>24.8</v>
      </c>
      <c r="J4251" s="275">
        <f>TRUNC(I4251*H4251,2)</f>
        <v>24.8</v>
      </c>
    </row>
    <row r="4252" spans="1:10" ht="13.8" x14ac:dyDescent="0.25">
      <c r="A4252" s="255" t="s">
        <v>10299</v>
      </c>
      <c r="B4252" s="276"/>
      <c r="C4252" s="276"/>
      <c r="D4252" s="276"/>
      <c r="E4252" s="276"/>
      <c r="F4252" s="276"/>
      <c r="G4252" s="276"/>
      <c r="H4252" s="277" t="s">
        <v>6038</v>
      </c>
      <c r="I4252" s="278">
        <v>0</v>
      </c>
      <c r="J4252" s="279">
        <f>SUM(J4248:J4251)</f>
        <v>38.44</v>
      </c>
    </row>
    <row r="4253" spans="1:10" ht="13.8" x14ac:dyDescent="0.25">
      <c r="A4253" s="255" t="s">
        <v>10300</v>
      </c>
      <c r="B4253" s="262"/>
      <c r="C4253" s="262"/>
      <c r="D4253" s="262"/>
      <c r="E4253" s="262"/>
      <c r="F4253" s="262"/>
      <c r="G4253" s="262"/>
      <c r="H4253" s="262"/>
      <c r="I4253" s="280"/>
      <c r="J4253" s="262"/>
    </row>
    <row r="4254" spans="1:10" ht="13.8" x14ac:dyDescent="0.25">
      <c r="A4254" s="255" t="s">
        <v>10301</v>
      </c>
      <c r="B4254" s="256" t="s">
        <v>10302</v>
      </c>
      <c r="C4254" s="257" t="s">
        <v>5802</v>
      </c>
      <c r="D4254" s="256" t="s">
        <v>5803</v>
      </c>
      <c r="E4254" s="256" t="s">
        <v>5804</v>
      </c>
      <c r="F4254" s="258" t="s">
        <v>5805</v>
      </c>
      <c r="G4254" s="259" t="s">
        <v>5806</v>
      </c>
      <c r="H4254" s="257" t="s">
        <v>5807</v>
      </c>
      <c r="I4254" s="260" t="s">
        <v>5808</v>
      </c>
      <c r="J4254" s="257" t="s">
        <v>5809</v>
      </c>
    </row>
    <row r="4255" spans="1:10" ht="26.4" x14ac:dyDescent="0.25">
      <c r="A4255" s="255" t="s">
        <v>10303</v>
      </c>
      <c r="B4255" s="262" t="s">
        <v>5810</v>
      </c>
      <c r="C4255" s="263" t="s">
        <v>10304</v>
      </c>
      <c r="D4255" s="262" t="s">
        <v>5812</v>
      </c>
      <c r="E4255" s="262" t="s">
        <v>2217</v>
      </c>
      <c r="F4255" s="264">
        <v>8</v>
      </c>
      <c r="G4255" s="265" t="s">
        <v>6185</v>
      </c>
      <c r="H4255" s="266">
        <v>1</v>
      </c>
      <c r="I4255" s="267"/>
      <c r="J4255" s="268"/>
    </row>
    <row r="4256" spans="1:10" ht="26.4" x14ac:dyDescent="0.25">
      <c r="A4256" s="255" t="s">
        <v>10305</v>
      </c>
      <c r="B4256" s="269" t="s">
        <v>5814</v>
      </c>
      <c r="C4256" s="270" t="s">
        <v>5854</v>
      </c>
      <c r="D4256" s="269" t="s">
        <v>5812</v>
      </c>
      <c r="E4256" s="269" t="s">
        <v>5567</v>
      </c>
      <c r="F4256" s="271" t="s">
        <v>5817</v>
      </c>
      <c r="G4256" s="272" t="s">
        <v>33</v>
      </c>
      <c r="H4256" s="273">
        <v>0.46</v>
      </c>
      <c r="I4256" s="274">
        <v>12.28</v>
      </c>
      <c r="J4256" s="275">
        <f>TRUNC(I4256*H4256,2)</f>
        <v>5.64</v>
      </c>
    </row>
    <row r="4257" spans="1:10" ht="26.4" x14ac:dyDescent="0.25">
      <c r="A4257" s="255" t="s">
        <v>10306</v>
      </c>
      <c r="B4257" s="269" t="s">
        <v>5814</v>
      </c>
      <c r="C4257" s="270" t="s">
        <v>5855</v>
      </c>
      <c r="D4257" s="269" t="s">
        <v>5812</v>
      </c>
      <c r="E4257" s="269" t="s">
        <v>5568</v>
      </c>
      <c r="F4257" s="271" t="s">
        <v>5817</v>
      </c>
      <c r="G4257" s="272" t="s">
        <v>33</v>
      </c>
      <c r="H4257" s="273">
        <v>0.42973989898989839</v>
      </c>
      <c r="I4257" s="274">
        <v>18.62</v>
      </c>
      <c r="J4257" s="275">
        <f>TRUNC(I4257*H4257,2)</f>
        <v>8</v>
      </c>
    </row>
    <row r="4258" spans="1:10" ht="26.4" x14ac:dyDescent="0.25">
      <c r="A4258" s="255" t="s">
        <v>10307</v>
      </c>
      <c r="B4258" s="269" t="s">
        <v>5814</v>
      </c>
      <c r="C4258" s="270" t="s">
        <v>10308</v>
      </c>
      <c r="D4258" s="269" t="s">
        <v>5812</v>
      </c>
      <c r="E4258" s="269" t="s">
        <v>10309</v>
      </c>
      <c r="F4258" s="271" t="s">
        <v>5822</v>
      </c>
      <c r="G4258" s="272" t="s">
        <v>5573</v>
      </c>
      <c r="H4258" s="273">
        <v>1</v>
      </c>
      <c r="I4258" s="274">
        <v>10.029999999999999</v>
      </c>
      <c r="J4258" s="275">
        <f>TRUNC(I4258*H4258,2)</f>
        <v>10.029999999999999</v>
      </c>
    </row>
    <row r="4259" spans="1:10" ht="13.8" x14ac:dyDescent="0.25">
      <c r="A4259" s="255" t="s">
        <v>10310</v>
      </c>
      <c r="B4259" s="276"/>
      <c r="C4259" s="276"/>
      <c r="D4259" s="276"/>
      <c r="E4259" s="276"/>
      <c r="F4259" s="276"/>
      <c r="G4259" s="276"/>
      <c r="H4259" s="277" t="s">
        <v>6038</v>
      </c>
      <c r="I4259" s="278">
        <v>0</v>
      </c>
      <c r="J4259" s="279">
        <f>SUM(J4255:J4258)</f>
        <v>23.67</v>
      </c>
    </row>
    <row r="4260" spans="1:10" ht="13.8" x14ac:dyDescent="0.25">
      <c r="A4260" s="255" t="s">
        <v>10311</v>
      </c>
      <c r="B4260" s="262"/>
      <c r="C4260" s="262"/>
      <c r="D4260" s="262"/>
      <c r="E4260" s="262"/>
      <c r="F4260" s="262"/>
      <c r="G4260" s="262"/>
      <c r="H4260" s="262"/>
      <c r="I4260" s="280"/>
      <c r="J4260" s="262"/>
    </row>
    <row r="4261" spans="1:10" ht="13.8" x14ac:dyDescent="0.25">
      <c r="A4261" s="255" t="s">
        <v>10312</v>
      </c>
      <c r="B4261" s="256" t="s">
        <v>10313</v>
      </c>
      <c r="C4261" s="257" t="s">
        <v>5802</v>
      </c>
      <c r="D4261" s="256" t="s">
        <v>5803</v>
      </c>
      <c r="E4261" s="256" t="s">
        <v>5804</v>
      </c>
      <c r="F4261" s="258" t="s">
        <v>5805</v>
      </c>
      <c r="G4261" s="259" t="s">
        <v>5806</v>
      </c>
      <c r="H4261" s="257" t="s">
        <v>5807</v>
      </c>
      <c r="I4261" s="260" t="s">
        <v>5808</v>
      </c>
      <c r="J4261" s="257" t="s">
        <v>5809</v>
      </c>
    </row>
    <row r="4262" spans="1:10" ht="26.4" x14ac:dyDescent="0.25">
      <c r="A4262" s="255" t="s">
        <v>10314</v>
      </c>
      <c r="B4262" s="262" t="s">
        <v>5810</v>
      </c>
      <c r="C4262" s="263" t="s">
        <v>10315</v>
      </c>
      <c r="D4262" s="262" t="s">
        <v>5812</v>
      </c>
      <c r="E4262" s="262" t="s">
        <v>2317</v>
      </c>
      <c r="F4262" s="264">
        <v>5</v>
      </c>
      <c r="G4262" s="265" t="s">
        <v>5564</v>
      </c>
      <c r="H4262" s="266">
        <v>1</v>
      </c>
      <c r="I4262" s="267"/>
      <c r="J4262" s="268"/>
    </row>
    <row r="4263" spans="1:10" ht="26.4" x14ac:dyDescent="0.25">
      <c r="A4263" s="255" t="s">
        <v>10316</v>
      </c>
      <c r="B4263" s="269" t="s">
        <v>5814</v>
      </c>
      <c r="C4263" s="270" t="s">
        <v>5854</v>
      </c>
      <c r="D4263" s="269" t="s">
        <v>5812</v>
      </c>
      <c r="E4263" s="269" t="s">
        <v>5567</v>
      </c>
      <c r="F4263" s="271" t="s">
        <v>5817</v>
      </c>
      <c r="G4263" s="272" t="s">
        <v>33</v>
      </c>
      <c r="H4263" s="273">
        <v>0.1</v>
      </c>
      <c r="I4263" s="274">
        <v>12.28</v>
      </c>
      <c r="J4263" s="275">
        <f>TRUNC(I4263*H4263,2)</f>
        <v>1.22</v>
      </c>
    </row>
    <row r="4264" spans="1:10" ht="26.4" x14ac:dyDescent="0.25">
      <c r="A4264" s="255" t="s">
        <v>10317</v>
      </c>
      <c r="B4264" s="269" t="s">
        <v>5814</v>
      </c>
      <c r="C4264" s="270" t="s">
        <v>6372</v>
      </c>
      <c r="D4264" s="269" t="s">
        <v>5812</v>
      </c>
      <c r="E4264" s="269" t="s">
        <v>5559</v>
      </c>
      <c r="F4264" s="271" t="s">
        <v>5817</v>
      </c>
      <c r="G4264" s="272" t="s">
        <v>33</v>
      </c>
      <c r="H4264" s="273">
        <v>0.1</v>
      </c>
      <c r="I4264" s="274">
        <v>18.62</v>
      </c>
      <c r="J4264" s="275">
        <f>TRUNC(I4264*H4264,2)</f>
        <v>1.86</v>
      </c>
    </row>
    <row r="4265" spans="1:10" ht="26.4" x14ac:dyDescent="0.25">
      <c r="A4265" s="255" t="s">
        <v>10318</v>
      </c>
      <c r="B4265" s="269" t="s">
        <v>5814</v>
      </c>
      <c r="C4265" s="270" t="s">
        <v>10319</v>
      </c>
      <c r="D4265" s="269" t="s">
        <v>5812</v>
      </c>
      <c r="E4265" s="269" t="s">
        <v>10320</v>
      </c>
      <c r="F4265" s="271" t="s">
        <v>5822</v>
      </c>
      <c r="G4265" s="272" t="s">
        <v>5564</v>
      </c>
      <c r="H4265" s="273">
        <v>1.0842857142857143</v>
      </c>
      <c r="I4265" s="274">
        <v>6.58</v>
      </c>
      <c r="J4265" s="275">
        <f>TRUNC(I4265*H4265,2)</f>
        <v>7.13</v>
      </c>
    </row>
    <row r="4266" spans="1:10" ht="26.4" x14ac:dyDescent="0.25">
      <c r="A4266" s="255" t="s">
        <v>10321</v>
      </c>
      <c r="B4266" s="269" t="s">
        <v>5814</v>
      </c>
      <c r="C4266" s="270" t="s">
        <v>6368</v>
      </c>
      <c r="D4266" s="269" t="s">
        <v>5812</v>
      </c>
      <c r="E4266" s="269" t="s">
        <v>5563</v>
      </c>
      <c r="F4266" s="271" t="s">
        <v>5822</v>
      </c>
      <c r="G4266" s="272" t="s">
        <v>5564</v>
      </c>
      <c r="H4266" s="273">
        <v>0.03</v>
      </c>
      <c r="I4266" s="274">
        <v>21.13</v>
      </c>
      <c r="J4266" s="275">
        <f>TRUNC(I4266*H4266,2)</f>
        <v>0.63</v>
      </c>
    </row>
    <row r="4267" spans="1:10" ht="13.8" x14ac:dyDescent="0.25">
      <c r="A4267" s="255" t="s">
        <v>10322</v>
      </c>
      <c r="B4267" s="276"/>
      <c r="C4267" s="276"/>
      <c r="D4267" s="276"/>
      <c r="E4267" s="276"/>
      <c r="F4267" s="276"/>
      <c r="G4267" s="276"/>
      <c r="H4267" s="277" t="s">
        <v>6038</v>
      </c>
      <c r="I4267" s="278">
        <v>0</v>
      </c>
      <c r="J4267" s="279">
        <f>SUM(J4262:J4266)</f>
        <v>10.840000000000002</v>
      </c>
    </row>
    <row r="4268" spans="1:10" ht="13.8" x14ac:dyDescent="0.25">
      <c r="A4268" s="255" t="s">
        <v>10323</v>
      </c>
      <c r="B4268" s="262"/>
      <c r="C4268" s="262"/>
      <c r="D4268" s="262"/>
      <c r="E4268" s="262"/>
      <c r="F4268" s="262"/>
      <c r="G4268" s="262"/>
      <c r="H4268" s="262"/>
      <c r="I4268" s="280"/>
      <c r="J4268" s="262"/>
    </row>
    <row r="4269" spans="1:10" ht="13.8" x14ac:dyDescent="0.25">
      <c r="A4269" s="255" t="s">
        <v>10324</v>
      </c>
      <c r="B4269" s="256" t="s">
        <v>10325</v>
      </c>
      <c r="C4269" s="257" t="s">
        <v>5802</v>
      </c>
      <c r="D4269" s="256" t="s">
        <v>5803</v>
      </c>
      <c r="E4269" s="256" t="s">
        <v>5804</v>
      </c>
      <c r="F4269" s="258" t="s">
        <v>5805</v>
      </c>
      <c r="G4269" s="259" t="s">
        <v>5806</v>
      </c>
      <c r="H4269" s="257" t="s">
        <v>5807</v>
      </c>
      <c r="I4269" s="260" t="s">
        <v>5808</v>
      </c>
      <c r="J4269" s="257" t="s">
        <v>5809</v>
      </c>
    </row>
    <row r="4270" spans="1:10" ht="26.4" x14ac:dyDescent="0.25">
      <c r="A4270" s="255" t="s">
        <v>10326</v>
      </c>
      <c r="B4270" s="262" t="s">
        <v>5810</v>
      </c>
      <c r="C4270" s="263" t="s">
        <v>10327</v>
      </c>
      <c r="D4270" s="262" t="s">
        <v>5812</v>
      </c>
      <c r="E4270" s="262" t="s">
        <v>2330</v>
      </c>
      <c r="F4270" s="264">
        <v>6</v>
      </c>
      <c r="G4270" s="265" t="s">
        <v>5564</v>
      </c>
      <c r="H4270" s="266">
        <v>1</v>
      </c>
      <c r="I4270" s="267"/>
      <c r="J4270" s="268"/>
    </row>
    <row r="4271" spans="1:10" ht="26.4" x14ac:dyDescent="0.25">
      <c r="A4271" s="255" t="s">
        <v>10328</v>
      </c>
      <c r="B4271" s="269" t="s">
        <v>5814</v>
      </c>
      <c r="C4271" s="270" t="s">
        <v>5854</v>
      </c>
      <c r="D4271" s="269" t="s">
        <v>5812</v>
      </c>
      <c r="E4271" s="269" t="s">
        <v>5567</v>
      </c>
      <c r="F4271" s="271" t="s">
        <v>5817</v>
      </c>
      <c r="G4271" s="272" t="s">
        <v>33</v>
      </c>
      <c r="H4271" s="273">
        <v>0.08</v>
      </c>
      <c r="I4271" s="274">
        <v>12.28</v>
      </c>
      <c r="J4271" s="275">
        <f>TRUNC(I4271*H4271,2)</f>
        <v>0.98</v>
      </c>
    </row>
    <row r="4272" spans="1:10" ht="26.4" x14ac:dyDescent="0.25">
      <c r="A4272" s="255" t="s">
        <v>10329</v>
      </c>
      <c r="B4272" s="269" t="s">
        <v>5814</v>
      </c>
      <c r="C4272" s="270" t="s">
        <v>6372</v>
      </c>
      <c r="D4272" s="269" t="s">
        <v>5812</v>
      </c>
      <c r="E4272" s="269" t="s">
        <v>5559</v>
      </c>
      <c r="F4272" s="271" t="s">
        <v>5817</v>
      </c>
      <c r="G4272" s="272" t="s">
        <v>33</v>
      </c>
      <c r="H4272" s="273">
        <v>0.08</v>
      </c>
      <c r="I4272" s="274">
        <v>18.62</v>
      </c>
      <c r="J4272" s="275">
        <f>TRUNC(I4272*H4272,2)</f>
        <v>1.48</v>
      </c>
    </row>
    <row r="4273" spans="1:10" ht="26.4" x14ac:dyDescent="0.25">
      <c r="A4273" s="255" t="s">
        <v>10330</v>
      </c>
      <c r="B4273" s="269" t="s">
        <v>5814</v>
      </c>
      <c r="C4273" s="270" t="s">
        <v>6870</v>
      </c>
      <c r="D4273" s="269" t="s">
        <v>5812</v>
      </c>
      <c r="E4273" s="269" t="s">
        <v>5594</v>
      </c>
      <c r="F4273" s="271" t="s">
        <v>5822</v>
      </c>
      <c r="G4273" s="272" t="s">
        <v>5564</v>
      </c>
      <c r="H4273" s="273">
        <v>1.0890000000000002</v>
      </c>
      <c r="I4273" s="274">
        <v>6.98</v>
      </c>
      <c r="J4273" s="275">
        <f>TRUNC(I4273*H4273,2)</f>
        <v>7.6</v>
      </c>
    </row>
    <row r="4274" spans="1:10" ht="26.4" x14ac:dyDescent="0.25">
      <c r="A4274" s="255" t="s">
        <v>10331</v>
      </c>
      <c r="B4274" s="269" t="s">
        <v>5814</v>
      </c>
      <c r="C4274" s="270" t="s">
        <v>6368</v>
      </c>
      <c r="D4274" s="269" t="s">
        <v>5812</v>
      </c>
      <c r="E4274" s="269" t="s">
        <v>5563</v>
      </c>
      <c r="F4274" s="271" t="s">
        <v>5822</v>
      </c>
      <c r="G4274" s="272" t="s">
        <v>5564</v>
      </c>
      <c r="H4274" s="273">
        <v>0.02</v>
      </c>
      <c r="I4274" s="274">
        <v>21.13</v>
      </c>
      <c r="J4274" s="275">
        <f>TRUNC(I4274*H4274,2)</f>
        <v>0.42</v>
      </c>
    </row>
    <row r="4275" spans="1:10" ht="13.8" x14ac:dyDescent="0.25">
      <c r="A4275" s="255" t="s">
        <v>10332</v>
      </c>
      <c r="B4275" s="276"/>
      <c r="C4275" s="276"/>
      <c r="D4275" s="276"/>
      <c r="E4275" s="276"/>
      <c r="F4275" s="276"/>
      <c r="G4275" s="276"/>
      <c r="H4275" s="277" t="s">
        <v>6038</v>
      </c>
      <c r="I4275" s="278">
        <v>0</v>
      </c>
      <c r="J4275" s="279">
        <f>SUM(J4270:J4274)</f>
        <v>10.479999999999999</v>
      </c>
    </row>
    <row r="4276" spans="1:10" ht="13.8" x14ac:dyDescent="0.25">
      <c r="A4276" s="255" t="s">
        <v>10333</v>
      </c>
      <c r="B4276" s="262"/>
      <c r="C4276" s="262"/>
      <c r="D4276" s="262"/>
      <c r="E4276" s="262"/>
      <c r="F4276" s="262"/>
      <c r="G4276" s="262"/>
      <c r="H4276" s="262"/>
      <c r="I4276" s="280"/>
      <c r="J4276" s="262"/>
    </row>
    <row r="4277" spans="1:10" ht="13.8" x14ac:dyDescent="0.25">
      <c r="A4277" s="255" t="s">
        <v>10334</v>
      </c>
      <c r="B4277" s="256" t="s">
        <v>10335</v>
      </c>
      <c r="C4277" s="257" t="s">
        <v>5802</v>
      </c>
      <c r="D4277" s="256" t="s">
        <v>5803</v>
      </c>
      <c r="E4277" s="256" t="s">
        <v>5804</v>
      </c>
      <c r="F4277" s="258" t="s">
        <v>5805</v>
      </c>
      <c r="G4277" s="259" t="s">
        <v>5806</v>
      </c>
      <c r="H4277" s="257" t="s">
        <v>5807</v>
      </c>
      <c r="I4277" s="260" t="s">
        <v>5808</v>
      </c>
      <c r="J4277" s="257" t="s">
        <v>5809</v>
      </c>
    </row>
    <row r="4278" spans="1:10" ht="26.4" x14ac:dyDescent="0.25">
      <c r="A4278" s="255" t="s">
        <v>10336</v>
      </c>
      <c r="B4278" s="262" t="s">
        <v>5810</v>
      </c>
      <c r="C4278" s="263" t="s">
        <v>10337</v>
      </c>
      <c r="D4278" s="262" t="s">
        <v>5812</v>
      </c>
      <c r="E4278" s="262" t="s">
        <v>2342</v>
      </c>
      <c r="F4278" s="264">
        <v>6</v>
      </c>
      <c r="G4278" s="265" t="s">
        <v>5564</v>
      </c>
      <c r="H4278" s="266">
        <v>1</v>
      </c>
      <c r="I4278" s="267"/>
      <c r="J4278" s="268"/>
    </row>
    <row r="4279" spans="1:10" ht="26.4" x14ac:dyDescent="0.25">
      <c r="A4279" s="255" t="s">
        <v>10338</v>
      </c>
      <c r="B4279" s="269" t="s">
        <v>5814</v>
      </c>
      <c r="C4279" s="270" t="s">
        <v>10319</v>
      </c>
      <c r="D4279" s="269" t="s">
        <v>5812</v>
      </c>
      <c r="E4279" s="269" t="s">
        <v>10320</v>
      </c>
      <c r="F4279" s="271" t="s">
        <v>5822</v>
      </c>
      <c r="G4279" s="272" t="s">
        <v>5564</v>
      </c>
      <c r="H4279" s="273">
        <v>1.0842857142857147</v>
      </c>
      <c r="I4279" s="274">
        <v>6.58</v>
      </c>
      <c r="J4279" s="275">
        <f>TRUNC(I4279*H4279,2)</f>
        <v>7.13</v>
      </c>
    </row>
    <row r="4280" spans="1:10" ht="26.4" x14ac:dyDescent="0.25">
      <c r="A4280" s="255" t="s">
        <v>10339</v>
      </c>
      <c r="B4280" s="269" t="s">
        <v>5814</v>
      </c>
      <c r="C4280" s="270" t="s">
        <v>6368</v>
      </c>
      <c r="D4280" s="269" t="s">
        <v>5812</v>
      </c>
      <c r="E4280" s="269" t="s">
        <v>5563</v>
      </c>
      <c r="F4280" s="271" t="s">
        <v>5822</v>
      </c>
      <c r="G4280" s="272" t="s">
        <v>5564</v>
      </c>
      <c r="H4280" s="273">
        <v>0.03</v>
      </c>
      <c r="I4280" s="274">
        <v>21.13</v>
      </c>
      <c r="J4280" s="275">
        <f>TRUNC(I4280*H4280,2)</f>
        <v>0.63</v>
      </c>
    </row>
    <row r="4281" spans="1:10" ht="26.4" x14ac:dyDescent="0.25">
      <c r="A4281" s="255" t="s">
        <v>10340</v>
      </c>
      <c r="B4281" s="269" t="s">
        <v>5814</v>
      </c>
      <c r="C4281" s="270" t="s">
        <v>5854</v>
      </c>
      <c r="D4281" s="269" t="s">
        <v>5812</v>
      </c>
      <c r="E4281" s="269" t="s">
        <v>5567</v>
      </c>
      <c r="F4281" s="271" t="s">
        <v>5817</v>
      </c>
      <c r="G4281" s="272" t="s">
        <v>33</v>
      </c>
      <c r="H4281" s="273">
        <v>0.1</v>
      </c>
      <c r="I4281" s="274">
        <v>12.28</v>
      </c>
      <c r="J4281" s="275">
        <f>TRUNC(I4281*H4281,2)</f>
        <v>1.22</v>
      </c>
    </row>
    <row r="4282" spans="1:10" ht="26.4" x14ac:dyDescent="0.25">
      <c r="A4282" s="255" t="s">
        <v>10341</v>
      </c>
      <c r="B4282" s="269" t="s">
        <v>5814</v>
      </c>
      <c r="C4282" s="270" t="s">
        <v>6372</v>
      </c>
      <c r="D4282" s="269" t="s">
        <v>5812</v>
      </c>
      <c r="E4282" s="269" t="s">
        <v>5559</v>
      </c>
      <c r="F4282" s="271" t="s">
        <v>5817</v>
      </c>
      <c r="G4282" s="272" t="s">
        <v>33</v>
      </c>
      <c r="H4282" s="273">
        <v>0.1</v>
      </c>
      <c r="I4282" s="274">
        <v>18.62</v>
      </c>
      <c r="J4282" s="275">
        <f>TRUNC(I4282*H4282,2)</f>
        <v>1.86</v>
      </c>
    </row>
    <row r="4283" spans="1:10" ht="13.8" x14ac:dyDescent="0.25">
      <c r="A4283" s="255" t="s">
        <v>10342</v>
      </c>
      <c r="B4283" s="276"/>
      <c r="C4283" s="276"/>
      <c r="D4283" s="276"/>
      <c r="E4283" s="276"/>
      <c r="F4283" s="276"/>
      <c r="G4283" s="276"/>
      <c r="H4283" s="277" t="s">
        <v>6038</v>
      </c>
      <c r="I4283" s="278">
        <v>0</v>
      </c>
      <c r="J4283" s="279">
        <f>SUM(J4278:J4282)</f>
        <v>10.84</v>
      </c>
    </row>
    <row r="4284" spans="1:10" ht="13.8" x14ac:dyDescent="0.25">
      <c r="A4284" s="255" t="s">
        <v>10343</v>
      </c>
      <c r="B4284" s="262"/>
      <c r="C4284" s="262"/>
      <c r="D4284" s="262"/>
      <c r="E4284" s="262"/>
      <c r="F4284" s="262"/>
      <c r="G4284" s="262"/>
      <c r="H4284" s="262"/>
      <c r="I4284" s="280"/>
      <c r="J4284" s="262"/>
    </row>
    <row r="4285" spans="1:10" ht="13.8" x14ac:dyDescent="0.25">
      <c r="A4285" s="255" t="s">
        <v>10344</v>
      </c>
      <c r="B4285" s="256" t="s">
        <v>10345</v>
      </c>
      <c r="C4285" s="257" t="s">
        <v>5802</v>
      </c>
      <c r="D4285" s="256" t="s">
        <v>5803</v>
      </c>
      <c r="E4285" s="256" t="s">
        <v>5804</v>
      </c>
      <c r="F4285" s="258" t="s">
        <v>5805</v>
      </c>
      <c r="G4285" s="259" t="s">
        <v>5806</v>
      </c>
      <c r="H4285" s="257" t="s">
        <v>5807</v>
      </c>
      <c r="I4285" s="260" t="s">
        <v>5808</v>
      </c>
      <c r="J4285" s="257" t="s">
        <v>5809</v>
      </c>
    </row>
    <row r="4286" spans="1:10" ht="79.2" x14ac:dyDescent="0.25">
      <c r="A4286" s="255" t="s">
        <v>10346</v>
      </c>
      <c r="B4286" s="262" t="s">
        <v>5810</v>
      </c>
      <c r="C4286" s="263" t="s">
        <v>10347</v>
      </c>
      <c r="D4286" s="262" t="s">
        <v>170</v>
      </c>
      <c r="E4286" s="262" t="s">
        <v>10348</v>
      </c>
      <c r="F4286" s="264" t="s">
        <v>6133</v>
      </c>
      <c r="G4286" s="265" t="s">
        <v>101</v>
      </c>
      <c r="H4286" s="266">
        <v>1</v>
      </c>
      <c r="I4286" s="267"/>
      <c r="J4286" s="268"/>
    </row>
    <row r="4287" spans="1:10" ht="39.6" x14ac:dyDescent="0.25">
      <c r="A4287" s="255" t="s">
        <v>10349</v>
      </c>
      <c r="B4287" s="281" t="s">
        <v>6134</v>
      </c>
      <c r="C4287" s="282" t="s">
        <v>7551</v>
      </c>
      <c r="D4287" s="281" t="s">
        <v>170</v>
      </c>
      <c r="E4287" s="281" t="s">
        <v>7552</v>
      </c>
      <c r="F4287" s="283" t="s">
        <v>6140</v>
      </c>
      <c r="G4287" s="284" t="s">
        <v>5824</v>
      </c>
      <c r="H4287" s="285">
        <v>1.9199999999999998E-2</v>
      </c>
      <c r="I4287" s="286">
        <v>587.84</v>
      </c>
      <c r="J4287" s="287">
        <f>TRUNC(I4287*H4287,2)</f>
        <v>11.28</v>
      </c>
    </row>
    <row r="4288" spans="1:10" ht="26.4" x14ac:dyDescent="0.25">
      <c r="A4288" s="255" t="s">
        <v>10350</v>
      </c>
      <c r="B4288" s="281" t="s">
        <v>6134</v>
      </c>
      <c r="C4288" s="282" t="s">
        <v>6169</v>
      </c>
      <c r="D4288" s="281" t="s">
        <v>170</v>
      </c>
      <c r="E4288" s="281" t="s">
        <v>6170</v>
      </c>
      <c r="F4288" s="283" t="s">
        <v>6140</v>
      </c>
      <c r="G4288" s="284" t="s">
        <v>127</v>
      </c>
      <c r="H4288" s="285">
        <v>0.63370000000000004</v>
      </c>
      <c r="I4288" s="286">
        <v>16.690000000000001</v>
      </c>
      <c r="J4288" s="287">
        <f>TRUNC(I4288*H4288,2)</f>
        <v>10.57</v>
      </c>
    </row>
    <row r="4289" spans="1:10" ht="26.4" x14ac:dyDescent="0.25">
      <c r="A4289" s="255" t="s">
        <v>10351</v>
      </c>
      <c r="B4289" s="281" t="s">
        <v>6134</v>
      </c>
      <c r="C4289" s="282" t="s">
        <v>6171</v>
      </c>
      <c r="D4289" s="281" t="s">
        <v>170</v>
      </c>
      <c r="E4289" s="281" t="s">
        <v>6172</v>
      </c>
      <c r="F4289" s="283" t="s">
        <v>6140</v>
      </c>
      <c r="G4289" s="284" t="s">
        <v>127</v>
      </c>
      <c r="H4289" s="285">
        <v>0.63370000000000004</v>
      </c>
      <c r="I4289" s="286">
        <v>22.97</v>
      </c>
      <c r="J4289" s="287">
        <f>TRUNC(I4289*H4289,2)</f>
        <v>14.55</v>
      </c>
    </row>
    <row r="4290" spans="1:10" ht="39.6" x14ac:dyDescent="0.25">
      <c r="A4290" s="255" t="s">
        <v>10352</v>
      </c>
      <c r="B4290" s="269" t="s">
        <v>5814</v>
      </c>
      <c r="C4290" s="270" t="s">
        <v>10353</v>
      </c>
      <c r="D4290" s="269" t="s">
        <v>170</v>
      </c>
      <c r="E4290" s="269" t="s">
        <v>10354</v>
      </c>
      <c r="F4290" s="271" t="s">
        <v>5822</v>
      </c>
      <c r="G4290" s="272" t="s">
        <v>101</v>
      </c>
      <c r="H4290" s="273">
        <v>1</v>
      </c>
      <c r="I4290" s="274">
        <v>481.41</v>
      </c>
      <c r="J4290" s="275">
        <f>TRUNC(I4290*H4290,2)</f>
        <v>481.41</v>
      </c>
    </row>
    <row r="4291" spans="1:10" ht="13.8" x14ac:dyDescent="0.25">
      <c r="A4291" s="255" t="s">
        <v>10355</v>
      </c>
      <c r="B4291" s="276"/>
      <c r="C4291" s="276"/>
      <c r="D4291" s="276"/>
      <c r="E4291" s="276"/>
      <c r="F4291" s="276"/>
      <c r="G4291" s="276"/>
      <c r="H4291" s="277" t="s">
        <v>6038</v>
      </c>
      <c r="I4291" s="278">
        <v>0</v>
      </c>
      <c r="J4291" s="279">
        <f>SUM(J4286:J4290)</f>
        <v>517.81000000000006</v>
      </c>
    </row>
    <row r="4292" spans="1:10" ht="13.8" x14ac:dyDescent="0.25">
      <c r="A4292" s="255" t="s">
        <v>10356</v>
      </c>
      <c r="B4292" s="262"/>
      <c r="C4292" s="262"/>
      <c r="D4292" s="262"/>
      <c r="E4292" s="262"/>
      <c r="F4292" s="262"/>
      <c r="G4292" s="262"/>
      <c r="H4292" s="262"/>
      <c r="I4292" s="280"/>
      <c r="J4292" s="262"/>
    </row>
    <row r="4293" spans="1:10" ht="13.8" x14ac:dyDescent="0.25">
      <c r="A4293" s="255" t="s">
        <v>10357</v>
      </c>
      <c r="B4293" s="256" t="s">
        <v>10358</v>
      </c>
      <c r="C4293" s="257" t="s">
        <v>5802</v>
      </c>
      <c r="D4293" s="256" t="s">
        <v>5803</v>
      </c>
      <c r="E4293" s="256" t="s">
        <v>5804</v>
      </c>
      <c r="F4293" s="258" t="s">
        <v>5805</v>
      </c>
      <c r="G4293" s="259" t="s">
        <v>5806</v>
      </c>
      <c r="H4293" s="257" t="s">
        <v>5807</v>
      </c>
      <c r="I4293" s="260" t="s">
        <v>5808</v>
      </c>
      <c r="J4293" s="257" t="s">
        <v>5809</v>
      </c>
    </row>
    <row r="4294" spans="1:10" ht="79.2" x14ac:dyDescent="0.25">
      <c r="A4294" s="255" t="s">
        <v>10359</v>
      </c>
      <c r="B4294" s="262" t="s">
        <v>5810</v>
      </c>
      <c r="C4294" s="263" t="s">
        <v>10360</v>
      </c>
      <c r="D4294" s="262" t="s">
        <v>170</v>
      </c>
      <c r="E4294" s="262" t="s">
        <v>2405</v>
      </c>
      <c r="F4294" s="264" t="s">
        <v>6133</v>
      </c>
      <c r="G4294" s="265" t="s">
        <v>101</v>
      </c>
      <c r="H4294" s="266">
        <v>1</v>
      </c>
      <c r="I4294" s="267"/>
      <c r="J4294" s="268"/>
    </row>
    <row r="4295" spans="1:10" ht="26.4" x14ac:dyDescent="0.25">
      <c r="A4295" s="255" t="s">
        <v>10361</v>
      </c>
      <c r="B4295" s="281" t="s">
        <v>6134</v>
      </c>
      <c r="C4295" s="282" t="s">
        <v>6169</v>
      </c>
      <c r="D4295" s="281" t="s">
        <v>170</v>
      </c>
      <c r="E4295" s="281" t="s">
        <v>6170</v>
      </c>
      <c r="F4295" s="283" t="s">
        <v>6140</v>
      </c>
      <c r="G4295" s="284" t="s">
        <v>127</v>
      </c>
      <c r="H4295" s="285">
        <v>0.78300000000000003</v>
      </c>
      <c r="I4295" s="286">
        <v>16.690000000000001</v>
      </c>
      <c r="J4295" s="287">
        <f>TRUNC(I4295*H4295,2)</f>
        <v>13.06</v>
      </c>
    </row>
    <row r="4296" spans="1:10" ht="26.4" x14ac:dyDescent="0.25">
      <c r="A4296" s="255" t="s">
        <v>10362</v>
      </c>
      <c r="B4296" s="281" t="s">
        <v>6134</v>
      </c>
      <c r="C4296" s="282" t="s">
        <v>6171</v>
      </c>
      <c r="D4296" s="281" t="s">
        <v>170</v>
      </c>
      <c r="E4296" s="281" t="s">
        <v>6172</v>
      </c>
      <c r="F4296" s="283" t="s">
        <v>6140</v>
      </c>
      <c r="G4296" s="284" t="s">
        <v>127</v>
      </c>
      <c r="H4296" s="285">
        <v>0.78473999999999977</v>
      </c>
      <c r="I4296" s="286">
        <v>22.97</v>
      </c>
      <c r="J4296" s="287">
        <f>TRUNC(I4296*H4296,2)</f>
        <v>18.02</v>
      </c>
    </row>
    <row r="4297" spans="1:10" ht="26.4" x14ac:dyDescent="0.25">
      <c r="A4297" s="255" t="s">
        <v>10363</v>
      </c>
      <c r="B4297" s="269" t="s">
        <v>5814</v>
      </c>
      <c r="C4297" s="270" t="s">
        <v>10364</v>
      </c>
      <c r="D4297" s="269" t="s">
        <v>170</v>
      </c>
      <c r="E4297" s="269" t="s">
        <v>10365</v>
      </c>
      <c r="F4297" s="271" t="s">
        <v>5822</v>
      </c>
      <c r="G4297" s="272" t="s">
        <v>101</v>
      </c>
      <c r="H4297" s="273">
        <v>3</v>
      </c>
      <c r="I4297" s="274">
        <v>2.2200000000000002</v>
      </c>
      <c r="J4297" s="275">
        <f>TRUNC(I4297*H4297,2)</f>
        <v>6.66</v>
      </c>
    </row>
    <row r="4298" spans="1:10" ht="26.4" x14ac:dyDescent="0.25">
      <c r="A4298" s="255" t="s">
        <v>10366</v>
      </c>
      <c r="B4298" s="269" t="s">
        <v>5814</v>
      </c>
      <c r="C4298" s="270" t="s">
        <v>10367</v>
      </c>
      <c r="D4298" s="269" t="s">
        <v>170</v>
      </c>
      <c r="E4298" s="269" t="s">
        <v>10368</v>
      </c>
      <c r="F4298" s="271" t="s">
        <v>5822</v>
      </c>
      <c r="G4298" s="272" t="s">
        <v>101</v>
      </c>
      <c r="H4298" s="273">
        <v>1</v>
      </c>
      <c r="I4298" s="274">
        <v>85.12</v>
      </c>
      <c r="J4298" s="275">
        <f>TRUNC(I4298*H4298,2)</f>
        <v>85.12</v>
      </c>
    </row>
    <row r="4299" spans="1:10" ht="13.8" x14ac:dyDescent="0.25">
      <c r="A4299" s="255" t="s">
        <v>10369</v>
      </c>
      <c r="B4299" s="276"/>
      <c r="C4299" s="276"/>
      <c r="D4299" s="276"/>
      <c r="E4299" s="276"/>
      <c r="F4299" s="276"/>
      <c r="G4299" s="276"/>
      <c r="H4299" s="277" t="s">
        <v>6038</v>
      </c>
      <c r="I4299" s="278">
        <v>0</v>
      </c>
      <c r="J4299" s="279">
        <f>SUM(J4294:J4298)</f>
        <v>122.86</v>
      </c>
    </row>
    <row r="4300" spans="1:10" ht="13.8" x14ac:dyDescent="0.25">
      <c r="A4300" s="255" t="s">
        <v>10370</v>
      </c>
      <c r="B4300" s="262"/>
      <c r="C4300" s="262"/>
      <c r="D4300" s="262"/>
      <c r="E4300" s="262"/>
      <c r="F4300" s="262"/>
      <c r="G4300" s="262"/>
      <c r="H4300" s="262"/>
      <c r="I4300" s="280"/>
      <c r="J4300" s="262"/>
    </row>
    <row r="4301" spans="1:10" ht="13.8" x14ac:dyDescent="0.25">
      <c r="A4301" s="255" t="s">
        <v>10371</v>
      </c>
      <c r="B4301" s="256" t="s">
        <v>10372</v>
      </c>
      <c r="C4301" s="257" t="s">
        <v>5802</v>
      </c>
      <c r="D4301" s="256" t="s">
        <v>5803</v>
      </c>
      <c r="E4301" s="256" t="s">
        <v>5804</v>
      </c>
      <c r="F4301" s="258" t="s">
        <v>5805</v>
      </c>
      <c r="G4301" s="259" t="s">
        <v>5806</v>
      </c>
      <c r="H4301" s="257" t="s">
        <v>5807</v>
      </c>
      <c r="I4301" s="260" t="s">
        <v>5808</v>
      </c>
      <c r="J4301" s="257" t="s">
        <v>5809</v>
      </c>
    </row>
    <row r="4302" spans="1:10" ht="26.4" x14ac:dyDescent="0.25">
      <c r="A4302" s="255" t="s">
        <v>10373</v>
      </c>
      <c r="B4302" s="262" t="s">
        <v>5810</v>
      </c>
      <c r="C4302" s="263" t="s">
        <v>10374</v>
      </c>
      <c r="D4302" s="262" t="s">
        <v>5812</v>
      </c>
      <c r="E4302" s="262" t="s">
        <v>2458</v>
      </c>
      <c r="F4302" s="264">
        <v>8</v>
      </c>
      <c r="G4302" s="265" t="s">
        <v>6185</v>
      </c>
      <c r="H4302" s="266">
        <v>1</v>
      </c>
      <c r="I4302" s="267"/>
      <c r="J4302" s="268"/>
    </row>
    <row r="4303" spans="1:10" ht="26.4" x14ac:dyDescent="0.25">
      <c r="A4303" s="255" t="s">
        <v>10375</v>
      </c>
      <c r="B4303" s="269" t="s">
        <v>5814</v>
      </c>
      <c r="C4303" s="270" t="s">
        <v>5854</v>
      </c>
      <c r="D4303" s="269" t="s">
        <v>5812</v>
      </c>
      <c r="E4303" s="269" t="s">
        <v>5567</v>
      </c>
      <c r="F4303" s="271" t="s">
        <v>5817</v>
      </c>
      <c r="G4303" s="272" t="s">
        <v>33</v>
      </c>
      <c r="H4303" s="273">
        <v>0.5</v>
      </c>
      <c r="I4303" s="274">
        <v>12.28</v>
      </c>
      <c r="J4303" s="275">
        <f>TRUNC(I4303*H4303,2)</f>
        <v>6.14</v>
      </c>
    </row>
    <row r="4304" spans="1:10" ht="26.4" x14ac:dyDescent="0.25">
      <c r="A4304" s="255" t="s">
        <v>10376</v>
      </c>
      <c r="B4304" s="269" t="s">
        <v>5814</v>
      </c>
      <c r="C4304" s="270" t="s">
        <v>5855</v>
      </c>
      <c r="D4304" s="269" t="s">
        <v>5812</v>
      </c>
      <c r="E4304" s="269" t="s">
        <v>5568</v>
      </c>
      <c r="F4304" s="271" t="s">
        <v>5817</v>
      </c>
      <c r="G4304" s="272" t="s">
        <v>33</v>
      </c>
      <c r="H4304" s="273">
        <v>0.5</v>
      </c>
      <c r="I4304" s="274">
        <v>18.62</v>
      </c>
      <c r="J4304" s="275">
        <f>TRUNC(I4304*H4304,2)</f>
        <v>9.31</v>
      </c>
    </row>
    <row r="4305" spans="1:10" ht="26.4" x14ac:dyDescent="0.25">
      <c r="A4305" s="255" t="s">
        <v>10377</v>
      </c>
      <c r="B4305" s="269" t="s">
        <v>5814</v>
      </c>
      <c r="C4305" s="270" t="s">
        <v>10378</v>
      </c>
      <c r="D4305" s="269" t="s">
        <v>5812</v>
      </c>
      <c r="E4305" s="269" t="s">
        <v>10379</v>
      </c>
      <c r="F4305" s="271" t="s">
        <v>5822</v>
      </c>
      <c r="G4305" s="272" t="s">
        <v>5573</v>
      </c>
      <c r="H4305" s="273">
        <v>1</v>
      </c>
      <c r="I4305" s="274">
        <v>9.916564007421151</v>
      </c>
      <c r="J4305" s="275">
        <f>TRUNC(I4305*H4305,2)</f>
        <v>9.91</v>
      </c>
    </row>
    <row r="4306" spans="1:10" ht="26.4" x14ac:dyDescent="0.25">
      <c r="A4306" s="255" t="s">
        <v>10380</v>
      </c>
      <c r="B4306" s="269" t="s">
        <v>5814</v>
      </c>
      <c r="C4306" s="270" t="s">
        <v>6735</v>
      </c>
      <c r="D4306" s="269" t="s">
        <v>5812</v>
      </c>
      <c r="E4306" s="269" t="s">
        <v>5586</v>
      </c>
      <c r="F4306" s="271" t="s">
        <v>5822</v>
      </c>
      <c r="G4306" s="272" t="s">
        <v>5587</v>
      </c>
      <c r="H4306" s="273">
        <v>0.28000000000000003</v>
      </c>
      <c r="I4306" s="274">
        <v>0.38</v>
      </c>
      <c r="J4306" s="275">
        <f>TRUNC(I4306*H4306,2)</f>
        <v>0.1</v>
      </c>
    </row>
    <row r="4307" spans="1:10" ht="13.8" x14ac:dyDescent="0.25">
      <c r="A4307" s="255" t="s">
        <v>10381</v>
      </c>
      <c r="B4307" s="276"/>
      <c r="C4307" s="276"/>
      <c r="D4307" s="276"/>
      <c r="E4307" s="276"/>
      <c r="F4307" s="276"/>
      <c r="G4307" s="276"/>
      <c r="H4307" s="277" t="s">
        <v>6038</v>
      </c>
      <c r="I4307" s="278">
        <v>0</v>
      </c>
      <c r="J4307" s="279">
        <f>SUM(J4302:J4306)</f>
        <v>25.46</v>
      </c>
    </row>
    <row r="4308" spans="1:10" ht="13.8" x14ac:dyDescent="0.25">
      <c r="A4308" s="255" t="s">
        <v>10382</v>
      </c>
      <c r="B4308" s="262"/>
      <c r="C4308" s="262"/>
      <c r="D4308" s="262"/>
      <c r="E4308" s="262"/>
      <c r="F4308" s="262"/>
      <c r="G4308" s="262"/>
      <c r="H4308" s="262"/>
      <c r="I4308" s="280"/>
      <c r="J4308" s="262"/>
    </row>
    <row r="4309" spans="1:10" ht="13.8" x14ac:dyDescent="0.25">
      <c r="A4309" s="255" t="s">
        <v>10383</v>
      </c>
      <c r="B4309" s="256" t="s">
        <v>10384</v>
      </c>
      <c r="C4309" s="257" t="s">
        <v>5802</v>
      </c>
      <c r="D4309" s="256" t="s">
        <v>5803</v>
      </c>
      <c r="E4309" s="256" t="s">
        <v>5804</v>
      </c>
      <c r="F4309" s="258" t="s">
        <v>5805</v>
      </c>
      <c r="G4309" s="259" t="s">
        <v>5806</v>
      </c>
      <c r="H4309" s="257" t="s">
        <v>5807</v>
      </c>
      <c r="I4309" s="260" t="s">
        <v>5808</v>
      </c>
      <c r="J4309" s="257" t="s">
        <v>5809</v>
      </c>
    </row>
    <row r="4310" spans="1:10" ht="52.8" x14ac:dyDescent="0.25">
      <c r="A4310" s="255" t="s">
        <v>10385</v>
      </c>
      <c r="B4310" s="262" t="s">
        <v>5810</v>
      </c>
      <c r="C4310" s="263" t="s">
        <v>10386</v>
      </c>
      <c r="D4310" s="262" t="s">
        <v>170</v>
      </c>
      <c r="E4310" s="262" t="s">
        <v>10387</v>
      </c>
      <c r="F4310" s="264" t="s">
        <v>6574</v>
      </c>
      <c r="G4310" s="265" t="s">
        <v>101</v>
      </c>
      <c r="H4310" s="266">
        <v>1</v>
      </c>
      <c r="I4310" s="267"/>
      <c r="J4310" s="268"/>
    </row>
    <row r="4311" spans="1:10" ht="26.4" x14ac:dyDescent="0.25">
      <c r="A4311" s="255" t="s">
        <v>10388</v>
      </c>
      <c r="B4311" s="281" t="s">
        <v>6134</v>
      </c>
      <c r="C4311" s="282" t="s">
        <v>6575</v>
      </c>
      <c r="D4311" s="281" t="s">
        <v>170</v>
      </c>
      <c r="E4311" s="281" t="s">
        <v>6576</v>
      </c>
      <c r="F4311" s="283" t="s">
        <v>6140</v>
      </c>
      <c r="G4311" s="284" t="s">
        <v>127</v>
      </c>
      <c r="H4311" s="285">
        <v>6.3500000000000001E-2</v>
      </c>
      <c r="I4311" s="286">
        <v>15.9</v>
      </c>
      <c r="J4311" s="287">
        <f>TRUNC(I4311*H4311,2)</f>
        <v>1</v>
      </c>
    </row>
    <row r="4312" spans="1:10" ht="26.4" x14ac:dyDescent="0.25">
      <c r="A4312" s="255" t="s">
        <v>10389</v>
      </c>
      <c r="B4312" s="281" t="s">
        <v>6134</v>
      </c>
      <c r="C4312" s="282" t="s">
        <v>6577</v>
      </c>
      <c r="D4312" s="281" t="s">
        <v>170</v>
      </c>
      <c r="E4312" s="281" t="s">
        <v>6578</v>
      </c>
      <c r="F4312" s="283" t="s">
        <v>6140</v>
      </c>
      <c r="G4312" s="284" t="s">
        <v>127</v>
      </c>
      <c r="H4312" s="285">
        <v>6.3500000000000001E-2</v>
      </c>
      <c r="I4312" s="286">
        <v>22.06</v>
      </c>
      <c r="J4312" s="287">
        <f>TRUNC(I4312*H4312,2)</f>
        <v>1.4</v>
      </c>
    </row>
    <row r="4313" spans="1:10" ht="13.8" x14ac:dyDescent="0.25">
      <c r="A4313" s="255" t="s">
        <v>10390</v>
      </c>
      <c r="B4313" s="269" t="s">
        <v>5814</v>
      </c>
      <c r="C4313" s="270" t="s">
        <v>6764</v>
      </c>
      <c r="D4313" s="269" t="s">
        <v>170</v>
      </c>
      <c r="E4313" s="269" t="s">
        <v>6765</v>
      </c>
      <c r="F4313" s="271" t="s">
        <v>5822</v>
      </c>
      <c r="G4313" s="272" t="s">
        <v>101</v>
      </c>
      <c r="H4313" s="273">
        <v>1.06E-2</v>
      </c>
      <c r="I4313" s="274">
        <v>51.39</v>
      </c>
      <c r="J4313" s="275">
        <f>TRUNC(I4313*H4313,2)</f>
        <v>0.54</v>
      </c>
    </row>
    <row r="4314" spans="1:10" ht="26.4" x14ac:dyDescent="0.25">
      <c r="A4314" s="255" t="s">
        <v>10391</v>
      </c>
      <c r="B4314" s="269" t="s">
        <v>5814</v>
      </c>
      <c r="C4314" s="270" t="s">
        <v>10392</v>
      </c>
      <c r="D4314" s="269" t="s">
        <v>170</v>
      </c>
      <c r="E4314" s="269" t="s">
        <v>10393</v>
      </c>
      <c r="F4314" s="271" t="s">
        <v>5822</v>
      </c>
      <c r="G4314" s="272" t="s">
        <v>101</v>
      </c>
      <c r="H4314" s="273">
        <v>1</v>
      </c>
      <c r="I4314" s="274">
        <v>2.38</v>
      </c>
      <c r="J4314" s="275">
        <f>TRUNC(I4314*H4314,2)</f>
        <v>2.38</v>
      </c>
    </row>
    <row r="4315" spans="1:10" ht="26.4" x14ac:dyDescent="0.25">
      <c r="A4315" s="255" t="s">
        <v>10394</v>
      </c>
      <c r="B4315" s="269" t="s">
        <v>5814</v>
      </c>
      <c r="C4315" s="270" t="s">
        <v>6768</v>
      </c>
      <c r="D4315" s="269" t="s">
        <v>170</v>
      </c>
      <c r="E4315" s="269" t="s">
        <v>6769</v>
      </c>
      <c r="F4315" s="271" t="s">
        <v>5822</v>
      </c>
      <c r="G4315" s="272" t="s">
        <v>101</v>
      </c>
      <c r="H4315" s="273">
        <v>1.2500000000000001E-2</v>
      </c>
      <c r="I4315" s="274">
        <v>58.23</v>
      </c>
      <c r="J4315" s="275">
        <f>TRUNC(I4315*H4315,2)</f>
        <v>0.72</v>
      </c>
    </row>
    <row r="4316" spans="1:10" ht="13.8" x14ac:dyDescent="0.25">
      <c r="A4316" s="255" t="s">
        <v>10395</v>
      </c>
      <c r="B4316" s="269" t="s">
        <v>5814</v>
      </c>
      <c r="C4316" s="270" t="s">
        <v>6718</v>
      </c>
      <c r="D4316" s="269" t="s">
        <v>170</v>
      </c>
      <c r="E4316" s="269" t="s">
        <v>6719</v>
      </c>
      <c r="F4316" s="271" t="s">
        <v>5822</v>
      </c>
      <c r="G4316" s="272" t="s">
        <v>101</v>
      </c>
      <c r="H4316" s="273">
        <v>1.44E-2</v>
      </c>
      <c r="I4316" s="274">
        <v>1.7</v>
      </c>
      <c r="J4316" s="275">
        <f>TRUNC(I4316*H4316,2)</f>
        <v>0.02</v>
      </c>
    </row>
    <row r="4317" spans="1:10" ht="13.8" x14ac:dyDescent="0.25">
      <c r="A4317" s="255" t="s">
        <v>10396</v>
      </c>
      <c r="B4317" s="276"/>
      <c r="C4317" s="276"/>
      <c r="D4317" s="276"/>
      <c r="E4317" s="276"/>
      <c r="F4317" s="276"/>
      <c r="G4317" s="276"/>
      <c r="H4317" s="277" t="s">
        <v>6038</v>
      </c>
      <c r="I4317" s="278">
        <v>0</v>
      </c>
      <c r="J4317" s="279">
        <f>SUM(J4310:J4316)</f>
        <v>6.06</v>
      </c>
    </row>
    <row r="4318" spans="1:10" ht="13.8" x14ac:dyDescent="0.25">
      <c r="A4318" s="255" t="s">
        <v>10397</v>
      </c>
      <c r="B4318" s="262"/>
      <c r="C4318" s="262"/>
      <c r="D4318" s="262"/>
      <c r="E4318" s="262"/>
      <c r="F4318" s="262"/>
      <c r="G4318" s="262"/>
      <c r="H4318" s="262"/>
      <c r="I4318" s="280"/>
      <c r="J4318" s="262"/>
    </row>
    <row r="4319" spans="1:10" ht="13.8" x14ac:dyDescent="0.25">
      <c r="A4319" s="255" t="s">
        <v>10398</v>
      </c>
      <c r="B4319" s="256" t="s">
        <v>10399</v>
      </c>
      <c r="C4319" s="257" t="s">
        <v>5802</v>
      </c>
      <c r="D4319" s="256" t="s">
        <v>5803</v>
      </c>
      <c r="E4319" s="256" t="s">
        <v>5804</v>
      </c>
      <c r="F4319" s="258" t="s">
        <v>5805</v>
      </c>
      <c r="G4319" s="259" t="s">
        <v>5806</v>
      </c>
      <c r="H4319" s="257" t="s">
        <v>5807</v>
      </c>
      <c r="I4319" s="260" t="s">
        <v>5808</v>
      </c>
      <c r="J4319" s="257" t="s">
        <v>5809</v>
      </c>
    </row>
    <row r="4320" spans="1:10" ht="52.8" x14ac:dyDescent="0.25">
      <c r="A4320" s="255" t="s">
        <v>10400</v>
      </c>
      <c r="B4320" s="262" t="s">
        <v>5810</v>
      </c>
      <c r="C4320" s="263" t="s">
        <v>10401</v>
      </c>
      <c r="D4320" s="262" t="s">
        <v>170</v>
      </c>
      <c r="E4320" s="262" t="s">
        <v>10402</v>
      </c>
      <c r="F4320" s="264" t="s">
        <v>6574</v>
      </c>
      <c r="G4320" s="265" t="s">
        <v>101</v>
      </c>
      <c r="H4320" s="266">
        <v>1</v>
      </c>
      <c r="I4320" s="267"/>
      <c r="J4320" s="268"/>
    </row>
    <row r="4321" spans="1:10" ht="52.8" x14ac:dyDescent="0.25">
      <c r="A4321" s="255" t="s">
        <v>10403</v>
      </c>
      <c r="B4321" s="281" t="s">
        <v>6134</v>
      </c>
      <c r="C4321" s="282" t="s">
        <v>9564</v>
      </c>
      <c r="D4321" s="281" t="s">
        <v>170</v>
      </c>
      <c r="E4321" s="281" t="s">
        <v>9565</v>
      </c>
      <c r="F4321" s="283" t="s">
        <v>6153</v>
      </c>
      <c r="G4321" s="284" t="s">
        <v>6154</v>
      </c>
      <c r="H4321" s="285">
        <v>9.7699999999999995E-2</v>
      </c>
      <c r="I4321" s="286">
        <v>0.64</v>
      </c>
      <c r="J4321" s="287">
        <f>TRUNC(I4321*H4321,2)</f>
        <v>0.06</v>
      </c>
    </row>
    <row r="4322" spans="1:10" ht="26.4" x14ac:dyDescent="0.25">
      <c r="A4322" s="255" t="s">
        <v>10404</v>
      </c>
      <c r="B4322" s="281" t="s">
        <v>6134</v>
      </c>
      <c r="C4322" s="282" t="s">
        <v>6575</v>
      </c>
      <c r="D4322" s="281" t="s">
        <v>170</v>
      </c>
      <c r="E4322" s="281" t="s">
        <v>6576</v>
      </c>
      <c r="F4322" s="283" t="s">
        <v>6140</v>
      </c>
      <c r="G4322" s="284" t="s">
        <v>127</v>
      </c>
      <c r="H4322" s="285">
        <v>0.1426</v>
      </c>
      <c r="I4322" s="286">
        <v>15.9</v>
      </c>
      <c r="J4322" s="287">
        <f>TRUNC(I4322*H4322,2)</f>
        <v>2.2599999999999998</v>
      </c>
    </row>
    <row r="4323" spans="1:10" ht="26.4" x14ac:dyDescent="0.25">
      <c r="A4323" s="255" t="s">
        <v>10405</v>
      </c>
      <c r="B4323" s="281" t="s">
        <v>6134</v>
      </c>
      <c r="C4323" s="282" t="s">
        <v>6577</v>
      </c>
      <c r="D4323" s="281" t="s">
        <v>170</v>
      </c>
      <c r="E4323" s="281" t="s">
        <v>6578</v>
      </c>
      <c r="F4323" s="283" t="s">
        <v>6140</v>
      </c>
      <c r="G4323" s="284" t="s">
        <v>127</v>
      </c>
      <c r="H4323" s="285">
        <v>0.1426</v>
      </c>
      <c r="I4323" s="286">
        <v>22.06</v>
      </c>
      <c r="J4323" s="287">
        <f>TRUNC(I4323*H4323,2)</f>
        <v>3.14</v>
      </c>
    </row>
    <row r="4324" spans="1:10" ht="26.4" x14ac:dyDescent="0.25">
      <c r="A4324" s="255" t="s">
        <v>10406</v>
      </c>
      <c r="B4324" s="269" t="s">
        <v>5814</v>
      </c>
      <c r="C4324" s="270" t="s">
        <v>10407</v>
      </c>
      <c r="D4324" s="269" t="s">
        <v>170</v>
      </c>
      <c r="E4324" s="269" t="s">
        <v>10408</v>
      </c>
      <c r="F4324" s="271" t="s">
        <v>5822</v>
      </c>
      <c r="G4324" s="272" t="s">
        <v>101</v>
      </c>
      <c r="H4324" s="273">
        <v>1</v>
      </c>
      <c r="I4324" s="274">
        <v>10.74</v>
      </c>
      <c r="J4324" s="275">
        <f>TRUNC(I4324*H4324,2)</f>
        <v>10.74</v>
      </c>
    </row>
    <row r="4325" spans="1:10" ht="13.8" x14ac:dyDescent="0.25">
      <c r="A4325" s="255" t="s">
        <v>10409</v>
      </c>
      <c r="B4325" s="276"/>
      <c r="C4325" s="276"/>
      <c r="D4325" s="276"/>
      <c r="E4325" s="276"/>
      <c r="F4325" s="276"/>
      <c r="G4325" s="276"/>
      <c r="H4325" s="277" t="s">
        <v>6038</v>
      </c>
      <c r="I4325" s="278">
        <v>0</v>
      </c>
      <c r="J4325" s="279">
        <f>SUM(J4320:J4324)</f>
        <v>16.2</v>
      </c>
    </row>
    <row r="4326" spans="1:10" ht="13.8" x14ac:dyDescent="0.25">
      <c r="A4326" s="255" t="s">
        <v>10410</v>
      </c>
      <c r="B4326" s="262"/>
      <c r="C4326" s="262"/>
      <c r="D4326" s="262"/>
      <c r="E4326" s="262"/>
      <c r="F4326" s="262"/>
      <c r="G4326" s="262"/>
      <c r="H4326" s="262"/>
      <c r="I4326" s="280"/>
      <c r="J4326" s="262"/>
    </row>
    <row r="4327" spans="1:10" ht="13.8" x14ac:dyDescent="0.25">
      <c r="A4327" s="255" t="s">
        <v>10411</v>
      </c>
      <c r="B4327" s="256" t="s">
        <v>10412</v>
      </c>
      <c r="C4327" s="257" t="s">
        <v>5802</v>
      </c>
      <c r="D4327" s="256" t="s">
        <v>5803</v>
      </c>
      <c r="E4327" s="256" t="s">
        <v>5804</v>
      </c>
      <c r="F4327" s="258" t="s">
        <v>5805</v>
      </c>
      <c r="G4327" s="259" t="s">
        <v>5806</v>
      </c>
      <c r="H4327" s="257" t="s">
        <v>5807</v>
      </c>
      <c r="I4327" s="260" t="s">
        <v>5808</v>
      </c>
      <c r="J4327" s="257" t="s">
        <v>5809</v>
      </c>
    </row>
    <row r="4328" spans="1:10" ht="26.4" x14ac:dyDescent="0.25">
      <c r="A4328" s="255" t="s">
        <v>10413</v>
      </c>
      <c r="B4328" s="262" t="s">
        <v>5810</v>
      </c>
      <c r="C4328" s="263" t="s">
        <v>10414</v>
      </c>
      <c r="D4328" s="262" t="s">
        <v>5812</v>
      </c>
      <c r="E4328" s="262" t="s">
        <v>2478</v>
      </c>
      <c r="F4328" s="264">
        <v>8</v>
      </c>
      <c r="G4328" s="265" t="s">
        <v>6185</v>
      </c>
      <c r="H4328" s="266">
        <v>1</v>
      </c>
      <c r="I4328" s="267"/>
      <c r="J4328" s="268"/>
    </row>
    <row r="4329" spans="1:10" ht="26.4" x14ac:dyDescent="0.25">
      <c r="A4329" s="255" t="s">
        <v>10415</v>
      </c>
      <c r="B4329" s="269" t="s">
        <v>5814</v>
      </c>
      <c r="C4329" s="270" t="s">
        <v>5854</v>
      </c>
      <c r="D4329" s="269" t="s">
        <v>5812</v>
      </c>
      <c r="E4329" s="269" t="s">
        <v>5567</v>
      </c>
      <c r="F4329" s="271" t="s">
        <v>5817</v>
      </c>
      <c r="G4329" s="272" t="s">
        <v>33</v>
      </c>
      <c r="H4329" s="273">
        <v>0.17</v>
      </c>
      <c r="I4329" s="274">
        <v>12.28</v>
      </c>
      <c r="J4329" s="275">
        <f>TRUNC(I4329*H4329,2)</f>
        <v>2.08</v>
      </c>
    </row>
    <row r="4330" spans="1:10" ht="26.4" x14ac:dyDescent="0.25">
      <c r="A4330" s="255" t="s">
        <v>10416</v>
      </c>
      <c r="B4330" s="269" t="s">
        <v>5814</v>
      </c>
      <c r="C4330" s="270" t="s">
        <v>5855</v>
      </c>
      <c r="D4330" s="269" t="s">
        <v>5812</v>
      </c>
      <c r="E4330" s="269" t="s">
        <v>5568</v>
      </c>
      <c r="F4330" s="271" t="s">
        <v>5817</v>
      </c>
      <c r="G4330" s="272" t="s">
        <v>33</v>
      </c>
      <c r="H4330" s="273">
        <v>0.15920185185185218</v>
      </c>
      <c r="I4330" s="274">
        <v>18.62</v>
      </c>
      <c r="J4330" s="275">
        <f>TRUNC(I4330*H4330,2)</f>
        <v>2.96</v>
      </c>
    </row>
    <row r="4331" spans="1:10" ht="26.4" x14ac:dyDescent="0.25">
      <c r="A4331" s="255" t="s">
        <v>10417</v>
      </c>
      <c r="B4331" s="269" t="s">
        <v>5814</v>
      </c>
      <c r="C4331" s="270" t="s">
        <v>10418</v>
      </c>
      <c r="D4331" s="269" t="s">
        <v>5812</v>
      </c>
      <c r="E4331" s="269" t="s">
        <v>10419</v>
      </c>
      <c r="F4331" s="271" t="s">
        <v>5822</v>
      </c>
      <c r="G4331" s="272" t="s">
        <v>5573</v>
      </c>
      <c r="H4331" s="273">
        <v>1</v>
      </c>
      <c r="I4331" s="274">
        <v>3.38</v>
      </c>
      <c r="J4331" s="275">
        <f>TRUNC(I4331*H4331,2)</f>
        <v>3.38</v>
      </c>
    </row>
    <row r="4332" spans="1:10" ht="13.8" x14ac:dyDescent="0.25">
      <c r="A4332" s="255" t="s">
        <v>10420</v>
      </c>
      <c r="B4332" s="276"/>
      <c r="C4332" s="276"/>
      <c r="D4332" s="276"/>
      <c r="E4332" s="276"/>
      <c r="F4332" s="276"/>
      <c r="G4332" s="276"/>
      <c r="H4332" s="277" t="s">
        <v>6038</v>
      </c>
      <c r="I4332" s="278">
        <v>0</v>
      </c>
      <c r="J4332" s="279">
        <f>SUM(J4328:J4331)</f>
        <v>8.42</v>
      </c>
    </row>
    <row r="4333" spans="1:10" ht="13.8" x14ac:dyDescent="0.25">
      <c r="A4333" s="255" t="s">
        <v>10421</v>
      </c>
      <c r="B4333" s="262"/>
      <c r="C4333" s="262"/>
      <c r="D4333" s="262"/>
      <c r="E4333" s="262"/>
      <c r="F4333" s="262"/>
      <c r="G4333" s="262"/>
      <c r="H4333" s="262"/>
      <c r="I4333" s="280"/>
      <c r="J4333" s="262"/>
    </row>
    <row r="4334" spans="1:10" ht="13.8" x14ac:dyDescent="0.25">
      <c r="A4334" s="255" t="s">
        <v>10422</v>
      </c>
      <c r="B4334" s="256" t="s">
        <v>10423</v>
      </c>
      <c r="C4334" s="257" t="s">
        <v>5802</v>
      </c>
      <c r="D4334" s="256" t="s">
        <v>5803</v>
      </c>
      <c r="E4334" s="256" t="s">
        <v>5804</v>
      </c>
      <c r="F4334" s="258" t="s">
        <v>5805</v>
      </c>
      <c r="G4334" s="259" t="s">
        <v>5806</v>
      </c>
      <c r="H4334" s="257" t="s">
        <v>5807</v>
      </c>
      <c r="I4334" s="260" t="s">
        <v>5808</v>
      </c>
      <c r="J4334" s="257" t="s">
        <v>5809</v>
      </c>
    </row>
    <row r="4335" spans="1:10" ht="26.4" x14ac:dyDescent="0.25">
      <c r="A4335" s="255" t="s">
        <v>10424</v>
      </c>
      <c r="B4335" s="262" t="s">
        <v>5810</v>
      </c>
      <c r="C4335" s="263" t="s">
        <v>10425</v>
      </c>
      <c r="D4335" s="262" t="s">
        <v>5812</v>
      </c>
      <c r="E4335" s="262" t="s">
        <v>2480</v>
      </c>
      <c r="F4335" s="264">
        <v>8</v>
      </c>
      <c r="G4335" s="265" t="s">
        <v>5573</v>
      </c>
      <c r="H4335" s="266">
        <v>1</v>
      </c>
      <c r="I4335" s="267"/>
      <c r="J4335" s="268"/>
    </row>
    <row r="4336" spans="1:10" ht="26.4" x14ac:dyDescent="0.25">
      <c r="A4336" s="255" t="s">
        <v>10426</v>
      </c>
      <c r="B4336" s="269" t="s">
        <v>5814</v>
      </c>
      <c r="C4336" s="270" t="s">
        <v>5854</v>
      </c>
      <c r="D4336" s="269" t="s">
        <v>5812</v>
      </c>
      <c r="E4336" s="269" t="s">
        <v>5567</v>
      </c>
      <c r="F4336" s="271" t="s">
        <v>5817</v>
      </c>
      <c r="G4336" s="272" t="s">
        <v>33</v>
      </c>
      <c r="H4336" s="273">
        <v>0.185</v>
      </c>
      <c r="I4336" s="274">
        <v>12.28</v>
      </c>
      <c r="J4336" s="275">
        <f>TRUNC(I4336*H4336,2)</f>
        <v>2.27</v>
      </c>
    </row>
    <row r="4337" spans="1:10" ht="26.4" x14ac:dyDescent="0.25">
      <c r="A4337" s="255" t="s">
        <v>10427</v>
      </c>
      <c r="B4337" s="269" t="s">
        <v>5814</v>
      </c>
      <c r="C4337" s="270" t="s">
        <v>5855</v>
      </c>
      <c r="D4337" s="269" t="s">
        <v>5812</v>
      </c>
      <c r="E4337" s="269" t="s">
        <v>5568</v>
      </c>
      <c r="F4337" s="271" t="s">
        <v>5817</v>
      </c>
      <c r="G4337" s="272" t="s">
        <v>33</v>
      </c>
      <c r="H4337" s="273">
        <v>0.17242536231884115</v>
      </c>
      <c r="I4337" s="274">
        <v>18.62</v>
      </c>
      <c r="J4337" s="275">
        <f>TRUNC(I4337*H4337,2)</f>
        <v>3.21</v>
      </c>
    </row>
    <row r="4338" spans="1:10" ht="26.4" x14ac:dyDescent="0.25">
      <c r="A4338" s="255" t="s">
        <v>10428</v>
      </c>
      <c r="B4338" s="269" t="s">
        <v>5814</v>
      </c>
      <c r="C4338" s="270" t="s">
        <v>10429</v>
      </c>
      <c r="D4338" s="269" t="s">
        <v>5812</v>
      </c>
      <c r="E4338" s="269" t="s">
        <v>10430</v>
      </c>
      <c r="F4338" s="271" t="s">
        <v>5822</v>
      </c>
      <c r="G4338" s="272" t="s">
        <v>5573</v>
      </c>
      <c r="H4338" s="273">
        <v>1</v>
      </c>
      <c r="I4338" s="274">
        <v>16.82</v>
      </c>
      <c r="J4338" s="275">
        <f>TRUNC(I4338*H4338,2)</f>
        <v>16.82</v>
      </c>
    </row>
    <row r="4339" spans="1:10" ht="13.8" x14ac:dyDescent="0.25">
      <c r="A4339" s="255" t="s">
        <v>10431</v>
      </c>
      <c r="B4339" s="276"/>
      <c r="C4339" s="276"/>
      <c r="D4339" s="276"/>
      <c r="E4339" s="276"/>
      <c r="F4339" s="276"/>
      <c r="G4339" s="276"/>
      <c r="H4339" s="277" t="s">
        <v>6038</v>
      </c>
      <c r="I4339" s="278">
        <v>0</v>
      </c>
      <c r="J4339" s="279">
        <f>SUM(J4335:J4338)</f>
        <v>22.3</v>
      </c>
    </row>
    <row r="4340" spans="1:10" ht="13.8" x14ac:dyDescent="0.25">
      <c r="A4340" s="255" t="s">
        <v>10432</v>
      </c>
      <c r="B4340" s="262"/>
      <c r="C4340" s="262"/>
      <c r="D4340" s="262"/>
      <c r="E4340" s="262"/>
      <c r="F4340" s="262"/>
      <c r="G4340" s="262"/>
      <c r="H4340" s="262"/>
      <c r="I4340" s="280"/>
      <c r="J4340" s="262"/>
    </row>
    <row r="4341" spans="1:10" ht="13.8" x14ac:dyDescent="0.25">
      <c r="A4341" s="255" t="s">
        <v>10433</v>
      </c>
      <c r="B4341" s="256" t="s">
        <v>10434</v>
      </c>
      <c r="C4341" s="257" t="s">
        <v>5802</v>
      </c>
      <c r="D4341" s="256" t="s">
        <v>5803</v>
      </c>
      <c r="E4341" s="256" t="s">
        <v>5804</v>
      </c>
      <c r="F4341" s="258" t="s">
        <v>5805</v>
      </c>
      <c r="G4341" s="259" t="s">
        <v>5806</v>
      </c>
      <c r="H4341" s="257" t="s">
        <v>5807</v>
      </c>
      <c r="I4341" s="260" t="s">
        <v>5808</v>
      </c>
      <c r="J4341" s="257" t="s">
        <v>5809</v>
      </c>
    </row>
    <row r="4342" spans="1:10" ht="26.4" x14ac:dyDescent="0.25">
      <c r="A4342" s="255" t="s">
        <v>10435</v>
      </c>
      <c r="B4342" s="262" t="s">
        <v>5810</v>
      </c>
      <c r="C4342" s="263" t="s">
        <v>10436</v>
      </c>
      <c r="D4342" s="262" t="s">
        <v>5812</v>
      </c>
      <c r="E4342" s="262" t="s">
        <v>2513</v>
      </c>
      <c r="F4342" s="264">
        <v>8</v>
      </c>
      <c r="G4342" s="265" t="s">
        <v>6185</v>
      </c>
      <c r="H4342" s="266">
        <v>1</v>
      </c>
      <c r="I4342" s="267"/>
      <c r="J4342" s="268"/>
    </row>
    <row r="4343" spans="1:10" ht="26.4" x14ac:dyDescent="0.25">
      <c r="A4343" s="255" t="s">
        <v>10437</v>
      </c>
      <c r="B4343" s="269" t="s">
        <v>5814</v>
      </c>
      <c r="C4343" s="270" t="s">
        <v>5854</v>
      </c>
      <c r="D4343" s="269" t="s">
        <v>5812</v>
      </c>
      <c r="E4343" s="269" t="s">
        <v>5567</v>
      </c>
      <c r="F4343" s="271" t="s">
        <v>5817</v>
      </c>
      <c r="G4343" s="272" t="s">
        <v>33</v>
      </c>
      <c r="H4343" s="273">
        <v>0.45</v>
      </c>
      <c r="I4343" s="274">
        <v>12.28</v>
      </c>
      <c r="J4343" s="275">
        <f>TRUNC(I4343*H4343,2)</f>
        <v>5.52</v>
      </c>
    </row>
    <row r="4344" spans="1:10" ht="26.4" x14ac:dyDescent="0.25">
      <c r="A4344" s="255" t="s">
        <v>10438</v>
      </c>
      <c r="B4344" s="269" t="s">
        <v>5814</v>
      </c>
      <c r="C4344" s="270" t="s">
        <v>5855</v>
      </c>
      <c r="D4344" s="269" t="s">
        <v>5812</v>
      </c>
      <c r="E4344" s="269" t="s">
        <v>5568</v>
      </c>
      <c r="F4344" s="271" t="s">
        <v>5817</v>
      </c>
      <c r="G4344" s="272" t="s">
        <v>33</v>
      </c>
      <c r="H4344" s="273">
        <v>0.42014158163265236</v>
      </c>
      <c r="I4344" s="274">
        <v>18.62</v>
      </c>
      <c r="J4344" s="275">
        <f>TRUNC(I4344*H4344,2)</f>
        <v>7.82</v>
      </c>
    </row>
    <row r="4345" spans="1:10" ht="26.4" x14ac:dyDescent="0.25">
      <c r="A4345" s="255" t="s">
        <v>10439</v>
      </c>
      <c r="B4345" s="269" t="s">
        <v>5814</v>
      </c>
      <c r="C4345" s="270" t="s">
        <v>10440</v>
      </c>
      <c r="D4345" s="269" t="s">
        <v>5812</v>
      </c>
      <c r="E4345" s="269" t="s">
        <v>10441</v>
      </c>
      <c r="F4345" s="271" t="s">
        <v>5822</v>
      </c>
      <c r="G4345" s="272" t="s">
        <v>5573</v>
      </c>
      <c r="H4345" s="273">
        <v>1</v>
      </c>
      <c r="I4345" s="274">
        <v>8.4</v>
      </c>
      <c r="J4345" s="275">
        <f>TRUNC(I4345*H4345,2)</f>
        <v>8.4</v>
      </c>
    </row>
    <row r="4346" spans="1:10" ht="13.8" x14ac:dyDescent="0.25">
      <c r="A4346" s="255" t="s">
        <v>10442</v>
      </c>
      <c r="B4346" s="276"/>
      <c r="C4346" s="276"/>
      <c r="D4346" s="276"/>
      <c r="E4346" s="276"/>
      <c r="F4346" s="276"/>
      <c r="G4346" s="276"/>
      <c r="H4346" s="277" t="s">
        <v>6038</v>
      </c>
      <c r="I4346" s="278">
        <v>0</v>
      </c>
      <c r="J4346" s="279">
        <f>SUM(J4342:J4345)</f>
        <v>21.740000000000002</v>
      </c>
    </row>
    <row r="4347" spans="1:10" ht="13.8" x14ac:dyDescent="0.25">
      <c r="A4347" s="255" t="s">
        <v>10443</v>
      </c>
      <c r="B4347" s="262"/>
      <c r="C4347" s="262"/>
      <c r="D4347" s="262"/>
      <c r="E4347" s="262"/>
      <c r="F4347" s="262"/>
      <c r="G4347" s="262"/>
      <c r="H4347" s="262"/>
      <c r="I4347" s="280"/>
      <c r="J4347" s="262"/>
    </row>
    <row r="4348" spans="1:10" ht="13.8" x14ac:dyDescent="0.25">
      <c r="A4348" s="255" t="s">
        <v>10444</v>
      </c>
      <c r="B4348" s="256" t="s">
        <v>10445</v>
      </c>
      <c r="C4348" s="257" t="s">
        <v>5802</v>
      </c>
      <c r="D4348" s="256" t="s">
        <v>5803</v>
      </c>
      <c r="E4348" s="256" t="s">
        <v>5804</v>
      </c>
      <c r="F4348" s="258" t="s">
        <v>5805</v>
      </c>
      <c r="G4348" s="259" t="s">
        <v>5806</v>
      </c>
      <c r="H4348" s="257" t="s">
        <v>5807</v>
      </c>
      <c r="I4348" s="260" t="s">
        <v>5808</v>
      </c>
      <c r="J4348" s="257" t="s">
        <v>5809</v>
      </c>
    </row>
    <row r="4349" spans="1:10" ht="26.4" x14ac:dyDescent="0.25">
      <c r="A4349" s="255" t="s">
        <v>10446</v>
      </c>
      <c r="B4349" s="262" t="s">
        <v>5810</v>
      </c>
      <c r="C4349" s="263" t="s">
        <v>10447</v>
      </c>
      <c r="D4349" s="262" t="s">
        <v>5812</v>
      </c>
      <c r="E4349" s="262" t="s">
        <v>2534</v>
      </c>
      <c r="F4349" s="264">
        <v>8</v>
      </c>
      <c r="G4349" s="265" t="s">
        <v>6185</v>
      </c>
      <c r="H4349" s="266">
        <v>1</v>
      </c>
      <c r="I4349" s="267"/>
      <c r="J4349" s="268"/>
    </row>
    <row r="4350" spans="1:10" ht="26.4" x14ac:dyDescent="0.25">
      <c r="A4350" s="255" t="s">
        <v>10448</v>
      </c>
      <c r="B4350" s="269" t="s">
        <v>5814</v>
      </c>
      <c r="C4350" s="270" t="s">
        <v>5854</v>
      </c>
      <c r="D4350" s="269" t="s">
        <v>5812</v>
      </c>
      <c r="E4350" s="269" t="s">
        <v>5567</v>
      </c>
      <c r="F4350" s="271" t="s">
        <v>5817</v>
      </c>
      <c r="G4350" s="272" t="s">
        <v>33</v>
      </c>
      <c r="H4350" s="273">
        <v>0.37</v>
      </c>
      <c r="I4350" s="274">
        <v>12.28</v>
      </c>
      <c r="J4350" s="275">
        <f>TRUNC(I4350*H4350,2)</f>
        <v>4.54</v>
      </c>
    </row>
    <row r="4351" spans="1:10" ht="26.4" x14ac:dyDescent="0.25">
      <c r="A4351" s="255" t="s">
        <v>10449</v>
      </c>
      <c r="B4351" s="269" t="s">
        <v>5814</v>
      </c>
      <c r="C4351" s="270" t="s">
        <v>5855</v>
      </c>
      <c r="D4351" s="269" t="s">
        <v>5812</v>
      </c>
      <c r="E4351" s="269" t="s">
        <v>5568</v>
      </c>
      <c r="F4351" s="271" t="s">
        <v>5817</v>
      </c>
      <c r="G4351" s="272" t="s">
        <v>33</v>
      </c>
      <c r="H4351" s="273">
        <v>0.34545666666666769</v>
      </c>
      <c r="I4351" s="274">
        <v>18.62</v>
      </c>
      <c r="J4351" s="275">
        <f>TRUNC(I4351*H4351,2)</f>
        <v>6.43</v>
      </c>
    </row>
    <row r="4352" spans="1:10" ht="26.4" x14ac:dyDescent="0.25">
      <c r="A4352" s="255" t="s">
        <v>10450</v>
      </c>
      <c r="B4352" s="269" t="s">
        <v>5814</v>
      </c>
      <c r="C4352" s="270" t="s">
        <v>10451</v>
      </c>
      <c r="D4352" s="269" t="s">
        <v>5812</v>
      </c>
      <c r="E4352" s="269" t="s">
        <v>10452</v>
      </c>
      <c r="F4352" s="271" t="s">
        <v>5822</v>
      </c>
      <c r="G4352" s="272" t="s">
        <v>5573</v>
      </c>
      <c r="H4352" s="273">
        <v>1</v>
      </c>
      <c r="I4352" s="274">
        <v>8.7200000000000006</v>
      </c>
      <c r="J4352" s="275">
        <f>TRUNC(I4352*H4352,2)</f>
        <v>8.7200000000000006</v>
      </c>
    </row>
    <row r="4353" spans="1:10" ht="13.8" x14ac:dyDescent="0.25">
      <c r="A4353" s="255" t="s">
        <v>10453</v>
      </c>
      <c r="B4353" s="276"/>
      <c r="C4353" s="276"/>
      <c r="D4353" s="276"/>
      <c r="E4353" s="276"/>
      <c r="F4353" s="276"/>
      <c r="G4353" s="276"/>
      <c r="H4353" s="277" t="s">
        <v>6038</v>
      </c>
      <c r="I4353" s="278">
        <v>0</v>
      </c>
      <c r="J4353" s="279">
        <f>SUM(J4349:J4352)</f>
        <v>19.689999999999998</v>
      </c>
    </row>
    <row r="4354" spans="1:10" ht="13.8" x14ac:dyDescent="0.25">
      <c r="A4354" s="255" t="s">
        <v>10454</v>
      </c>
      <c r="B4354" s="262"/>
      <c r="C4354" s="262"/>
      <c r="D4354" s="262"/>
      <c r="E4354" s="262"/>
      <c r="F4354" s="262"/>
      <c r="G4354" s="262"/>
      <c r="H4354" s="262"/>
      <c r="I4354" s="280"/>
      <c r="J4354" s="262"/>
    </row>
    <row r="4355" spans="1:10" ht="13.8" x14ac:dyDescent="0.25">
      <c r="A4355" s="255" t="s">
        <v>10455</v>
      </c>
      <c r="B4355" s="256" t="s">
        <v>10456</v>
      </c>
      <c r="C4355" s="257" t="s">
        <v>5802</v>
      </c>
      <c r="D4355" s="256" t="s">
        <v>5803</v>
      </c>
      <c r="E4355" s="256" t="s">
        <v>5804</v>
      </c>
      <c r="F4355" s="258" t="s">
        <v>5805</v>
      </c>
      <c r="G4355" s="259" t="s">
        <v>5806</v>
      </c>
      <c r="H4355" s="257" t="s">
        <v>5807</v>
      </c>
      <c r="I4355" s="260" t="s">
        <v>5808</v>
      </c>
      <c r="J4355" s="257" t="s">
        <v>5809</v>
      </c>
    </row>
    <row r="4356" spans="1:10" ht="26.4" x14ac:dyDescent="0.25">
      <c r="A4356" s="255" t="s">
        <v>10457</v>
      </c>
      <c r="B4356" s="262" t="s">
        <v>5810</v>
      </c>
      <c r="C4356" s="263" t="s">
        <v>10458</v>
      </c>
      <c r="D4356" s="262" t="s">
        <v>5812</v>
      </c>
      <c r="E4356" s="262" t="s">
        <v>2536</v>
      </c>
      <c r="F4356" s="264">
        <v>8</v>
      </c>
      <c r="G4356" s="265" t="s">
        <v>6185</v>
      </c>
      <c r="H4356" s="266">
        <v>1</v>
      </c>
      <c r="I4356" s="267"/>
      <c r="J4356" s="268"/>
    </row>
    <row r="4357" spans="1:10" ht="26.4" x14ac:dyDescent="0.25">
      <c r="A4357" s="255" t="s">
        <v>10459</v>
      </c>
      <c r="B4357" s="269" t="s">
        <v>5814</v>
      </c>
      <c r="C4357" s="270" t="s">
        <v>5854</v>
      </c>
      <c r="D4357" s="269" t="s">
        <v>5812</v>
      </c>
      <c r="E4357" s="269" t="s">
        <v>5567</v>
      </c>
      <c r="F4357" s="271" t="s">
        <v>5817</v>
      </c>
      <c r="G4357" s="272" t="s">
        <v>33</v>
      </c>
      <c r="H4357" s="273">
        <v>0.46</v>
      </c>
      <c r="I4357" s="274">
        <v>12.28</v>
      </c>
      <c r="J4357" s="275">
        <f>TRUNC(I4357*H4357,2)</f>
        <v>5.64</v>
      </c>
    </row>
    <row r="4358" spans="1:10" ht="26.4" x14ac:dyDescent="0.25">
      <c r="A4358" s="255" t="s">
        <v>10460</v>
      </c>
      <c r="B4358" s="269" t="s">
        <v>5814</v>
      </c>
      <c r="C4358" s="270" t="s">
        <v>5855</v>
      </c>
      <c r="D4358" s="269" t="s">
        <v>5812</v>
      </c>
      <c r="E4358" s="269" t="s">
        <v>5568</v>
      </c>
      <c r="F4358" s="271" t="s">
        <v>5817</v>
      </c>
      <c r="G4358" s="272" t="s">
        <v>33</v>
      </c>
      <c r="H4358" s="273">
        <v>0.42973989898989806</v>
      </c>
      <c r="I4358" s="274">
        <v>18.62</v>
      </c>
      <c r="J4358" s="275">
        <f>TRUNC(I4358*H4358,2)</f>
        <v>8</v>
      </c>
    </row>
    <row r="4359" spans="1:10" ht="26.4" x14ac:dyDescent="0.25">
      <c r="A4359" s="255" t="s">
        <v>10461</v>
      </c>
      <c r="B4359" s="269" t="s">
        <v>5814</v>
      </c>
      <c r="C4359" s="270" t="s">
        <v>10462</v>
      </c>
      <c r="D4359" s="269" t="s">
        <v>5812</v>
      </c>
      <c r="E4359" s="269" t="s">
        <v>10463</v>
      </c>
      <c r="F4359" s="271" t="s">
        <v>5822</v>
      </c>
      <c r="G4359" s="272" t="s">
        <v>5573</v>
      </c>
      <c r="H4359" s="273">
        <v>1</v>
      </c>
      <c r="I4359" s="274">
        <v>11.63</v>
      </c>
      <c r="J4359" s="275">
        <f>TRUNC(I4359*H4359,2)</f>
        <v>11.63</v>
      </c>
    </row>
    <row r="4360" spans="1:10" ht="13.8" x14ac:dyDescent="0.25">
      <c r="A4360" s="255" t="s">
        <v>10464</v>
      </c>
      <c r="B4360" s="276"/>
      <c r="C4360" s="276"/>
      <c r="D4360" s="276"/>
      <c r="E4360" s="276"/>
      <c r="F4360" s="276"/>
      <c r="G4360" s="276"/>
      <c r="H4360" s="277" t="s">
        <v>6038</v>
      </c>
      <c r="I4360" s="278">
        <v>0</v>
      </c>
      <c r="J4360" s="279">
        <f>SUM(J4356:J4359)</f>
        <v>25.270000000000003</v>
      </c>
    </row>
    <row r="4361" spans="1:10" ht="13.8" x14ac:dyDescent="0.25">
      <c r="A4361" s="255" t="s">
        <v>10465</v>
      </c>
      <c r="B4361" s="262"/>
      <c r="C4361" s="262"/>
      <c r="D4361" s="262"/>
      <c r="E4361" s="262"/>
      <c r="F4361" s="262"/>
      <c r="G4361" s="262"/>
      <c r="H4361" s="262"/>
      <c r="I4361" s="280"/>
      <c r="J4361" s="262"/>
    </row>
    <row r="4362" spans="1:10" ht="13.8" x14ac:dyDescent="0.25">
      <c r="A4362" s="255" t="s">
        <v>10466</v>
      </c>
      <c r="B4362" s="256" t="s">
        <v>10467</v>
      </c>
      <c r="C4362" s="257" t="s">
        <v>5802</v>
      </c>
      <c r="D4362" s="256" t="s">
        <v>5803</v>
      </c>
      <c r="E4362" s="256" t="s">
        <v>5804</v>
      </c>
      <c r="F4362" s="258" t="s">
        <v>5805</v>
      </c>
      <c r="G4362" s="259" t="s">
        <v>5806</v>
      </c>
      <c r="H4362" s="257" t="s">
        <v>5807</v>
      </c>
      <c r="I4362" s="260" t="s">
        <v>5808</v>
      </c>
      <c r="J4362" s="257" t="s">
        <v>5809</v>
      </c>
    </row>
    <row r="4363" spans="1:10" ht="26.4" x14ac:dyDescent="0.25">
      <c r="A4363" s="255" t="s">
        <v>10468</v>
      </c>
      <c r="B4363" s="262" t="s">
        <v>5810</v>
      </c>
      <c r="C4363" s="263" t="s">
        <v>10469</v>
      </c>
      <c r="D4363" s="262" t="s">
        <v>5812</v>
      </c>
      <c r="E4363" s="262" t="s">
        <v>2568</v>
      </c>
      <c r="F4363" s="264">
        <v>18</v>
      </c>
      <c r="G4363" s="265" t="s">
        <v>5813</v>
      </c>
      <c r="H4363" s="266">
        <v>1</v>
      </c>
      <c r="I4363" s="267"/>
      <c r="J4363" s="268"/>
    </row>
    <row r="4364" spans="1:10" ht="26.4" x14ac:dyDescent="0.25">
      <c r="A4364" s="255" t="s">
        <v>10470</v>
      </c>
      <c r="B4364" s="269" t="s">
        <v>5814</v>
      </c>
      <c r="C4364" s="270" t="s">
        <v>5861</v>
      </c>
      <c r="D4364" s="269" t="s">
        <v>5812</v>
      </c>
      <c r="E4364" s="269" t="s">
        <v>5589</v>
      </c>
      <c r="F4364" s="271" t="s">
        <v>5817</v>
      </c>
      <c r="G4364" s="272" t="s">
        <v>33</v>
      </c>
      <c r="H4364" s="273">
        <v>1.3187</v>
      </c>
      <c r="I4364" s="274">
        <v>18.62</v>
      </c>
      <c r="J4364" s="275">
        <f>TRUNC(I4364*H4364,2)</f>
        <v>24.55</v>
      </c>
    </row>
    <row r="4365" spans="1:10" ht="26.4" x14ac:dyDescent="0.25">
      <c r="A4365" s="255" t="s">
        <v>10471</v>
      </c>
      <c r="B4365" s="269" t="s">
        <v>5814</v>
      </c>
      <c r="C4365" s="270" t="s">
        <v>5862</v>
      </c>
      <c r="D4365" s="269" t="s">
        <v>5812</v>
      </c>
      <c r="E4365" s="269" t="s">
        <v>5558</v>
      </c>
      <c r="F4365" s="271" t="s">
        <v>5817</v>
      </c>
      <c r="G4365" s="272" t="s">
        <v>33</v>
      </c>
      <c r="H4365" s="273">
        <v>1.2222999999999999</v>
      </c>
      <c r="I4365" s="274">
        <v>11.13</v>
      </c>
      <c r="J4365" s="275">
        <f>TRUNC(I4365*H4365,2)</f>
        <v>13.6</v>
      </c>
    </row>
    <row r="4366" spans="1:10" ht="26.4" x14ac:dyDescent="0.25">
      <c r="A4366" s="255" t="s">
        <v>10472</v>
      </c>
      <c r="B4366" s="269" t="s">
        <v>5814</v>
      </c>
      <c r="C4366" s="270" t="s">
        <v>6371</v>
      </c>
      <c r="D4366" s="269" t="s">
        <v>5812</v>
      </c>
      <c r="E4366" s="269" t="s">
        <v>5580</v>
      </c>
      <c r="F4366" s="271" t="s">
        <v>5822</v>
      </c>
      <c r="G4366" s="272" t="s">
        <v>5824</v>
      </c>
      <c r="H4366" s="273">
        <v>1.43E-2</v>
      </c>
      <c r="I4366" s="274">
        <v>145.91</v>
      </c>
      <c r="J4366" s="275">
        <f>TRUNC(I4366*H4366,2)</f>
        <v>2.08</v>
      </c>
    </row>
    <row r="4367" spans="1:10" ht="26.4" x14ac:dyDescent="0.25">
      <c r="A4367" s="255" t="s">
        <v>10473</v>
      </c>
      <c r="B4367" s="269" t="s">
        <v>5814</v>
      </c>
      <c r="C4367" s="270" t="s">
        <v>10474</v>
      </c>
      <c r="D4367" s="269" t="s">
        <v>5812</v>
      </c>
      <c r="E4367" s="269" t="s">
        <v>10475</v>
      </c>
      <c r="F4367" s="271" t="s">
        <v>5822</v>
      </c>
      <c r="G4367" s="272" t="s">
        <v>5564</v>
      </c>
      <c r="H4367" s="273">
        <v>1.4724999999999999</v>
      </c>
      <c r="I4367" s="274">
        <v>9.31</v>
      </c>
      <c r="J4367" s="275">
        <f>TRUNC(I4367*H4367,2)</f>
        <v>13.7</v>
      </c>
    </row>
    <row r="4368" spans="1:10" ht="26.4" x14ac:dyDescent="0.25">
      <c r="A4368" s="255" t="s">
        <v>10476</v>
      </c>
      <c r="B4368" s="269" t="s">
        <v>5814</v>
      </c>
      <c r="C4368" s="270" t="s">
        <v>5867</v>
      </c>
      <c r="D4368" s="269" t="s">
        <v>5812</v>
      </c>
      <c r="E4368" s="269" t="s">
        <v>5868</v>
      </c>
      <c r="F4368" s="271" t="s">
        <v>5822</v>
      </c>
      <c r="G4368" s="272" t="s">
        <v>5564</v>
      </c>
      <c r="H4368" s="273">
        <v>12.1349</v>
      </c>
      <c r="I4368" s="274">
        <v>9.08</v>
      </c>
      <c r="J4368" s="275">
        <f>TRUNC(I4368*H4368,2)</f>
        <v>110.18</v>
      </c>
    </row>
    <row r="4369" spans="1:10" ht="26.4" x14ac:dyDescent="0.25">
      <c r="A4369" s="255" t="s">
        <v>10477</v>
      </c>
      <c r="B4369" s="269" t="s">
        <v>5814</v>
      </c>
      <c r="C4369" s="270" t="s">
        <v>10478</v>
      </c>
      <c r="D4369" s="269" t="s">
        <v>5812</v>
      </c>
      <c r="E4369" s="269" t="s">
        <v>10479</v>
      </c>
      <c r="F4369" s="271" t="s">
        <v>5822</v>
      </c>
      <c r="G4369" s="272" t="s">
        <v>5564</v>
      </c>
      <c r="H4369" s="273">
        <v>8.4913000000000007</v>
      </c>
      <c r="I4369" s="274">
        <v>8.98</v>
      </c>
      <c r="J4369" s="275">
        <f>TRUNC(I4369*H4369,2)</f>
        <v>76.25</v>
      </c>
    </row>
    <row r="4370" spans="1:10" ht="26.4" x14ac:dyDescent="0.25">
      <c r="A4370" s="255" t="s">
        <v>10480</v>
      </c>
      <c r="B4370" s="269" t="s">
        <v>5814</v>
      </c>
      <c r="C4370" s="270" t="s">
        <v>5869</v>
      </c>
      <c r="D4370" s="269" t="s">
        <v>5812</v>
      </c>
      <c r="E4370" s="269" t="s">
        <v>5599</v>
      </c>
      <c r="F4370" s="271" t="s">
        <v>5822</v>
      </c>
      <c r="G4370" s="272" t="s">
        <v>5564</v>
      </c>
      <c r="H4370" s="273">
        <v>5</v>
      </c>
      <c r="I4370" s="274">
        <v>0.54</v>
      </c>
      <c r="J4370" s="275">
        <f>TRUNC(I4370*H4370,2)</f>
        <v>2.7</v>
      </c>
    </row>
    <row r="4371" spans="1:10" ht="26.4" x14ac:dyDescent="0.25">
      <c r="A4371" s="255" t="s">
        <v>10481</v>
      </c>
      <c r="B4371" s="269" t="s">
        <v>5814</v>
      </c>
      <c r="C4371" s="270" t="s">
        <v>6640</v>
      </c>
      <c r="D4371" s="269" t="s">
        <v>5812</v>
      </c>
      <c r="E4371" s="269" t="s">
        <v>5644</v>
      </c>
      <c r="F4371" s="271" t="s">
        <v>5822</v>
      </c>
      <c r="G4371" s="272" t="s">
        <v>5573</v>
      </c>
      <c r="H4371" s="273">
        <v>8.4599999999999995E-2</v>
      </c>
      <c r="I4371" s="274">
        <v>10.42</v>
      </c>
      <c r="J4371" s="275">
        <f>TRUNC(I4371*H4371,2)</f>
        <v>0.88</v>
      </c>
    </row>
    <row r="4372" spans="1:10" ht="26.4" x14ac:dyDescent="0.25">
      <c r="A4372" s="255" t="s">
        <v>10482</v>
      </c>
      <c r="B4372" s="269" t="s">
        <v>5814</v>
      </c>
      <c r="C4372" s="270" t="s">
        <v>6641</v>
      </c>
      <c r="D4372" s="269" t="s">
        <v>5812</v>
      </c>
      <c r="E4372" s="269" t="s">
        <v>5643</v>
      </c>
      <c r="F4372" s="271" t="s">
        <v>5822</v>
      </c>
      <c r="G4372" s="272" t="s">
        <v>5573</v>
      </c>
      <c r="H4372" s="273">
        <v>5.9499999999999997E-2</v>
      </c>
      <c r="I4372" s="274">
        <v>13.3</v>
      </c>
      <c r="J4372" s="275">
        <f>TRUNC(I4372*H4372,2)</f>
        <v>0.79</v>
      </c>
    </row>
    <row r="4373" spans="1:10" ht="26.4" x14ac:dyDescent="0.25">
      <c r="A4373" s="255" t="s">
        <v>10483</v>
      </c>
      <c r="B4373" s="269" t="s">
        <v>5814</v>
      </c>
      <c r="C4373" s="270" t="s">
        <v>6642</v>
      </c>
      <c r="D4373" s="269" t="s">
        <v>5812</v>
      </c>
      <c r="E4373" s="269" t="s">
        <v>6643</v>
      </c>
      <c r="F4373" s="271" t="s">
        <v>5822</v>
      </c>
      <c r="G4373" s="272" t="s">
        <v>5573</v>
      </c>
      <c r="H4373" s="273">
        <v>2.3809999999999998</v>
      </c>
      <c r="I4373" s="274">
        <v>11.58</v>
      </c>
      <c r="J4373" s="275">
        <f>TRUNC(I4373*H4373,2)</f>
        <v>27.57</v>
      </c>
    </row>
    <row r="4374" spans="1:10" ht="26.4" x14ac:dyDescent="0.25">
      <c r="A4374" s="255" t="s">
        <v>10484</v>
      </c>
      <c r="B4374" s="269" t="s">
        <v>5814</v>
      </c>
      <c r="C4374" s="270" t="s">
        <v>6644</v>
      </c>
      <c r="D4374" s="269" t="s">
        <v>5812</v>
      </c>
      <c r="E4374" s="269" t="s">
        <v>5641</v>
      </c>
      <c r="F4374" s="271" t="s">
        <v>5822</v>
      </c>
      <c r="G4374" s="272" t="s">
        <v>5564</v>
      </c>
      <c r="H4374" s="273">
        <v>9.5200000000000007E-2</v>
      </c>
      <c r="I4374" s="274">
        <v>21.6</v>
      </c>
      <c r="J4374" s="275">
        <f>TRUNC(I4374*H4374,2)</f>
        <v>2.0499999999999998</v>
      </c>
    </row>
    <row r="4375" spans="1:10" ht="26.4" x14ac:dyDescent="0.25">
      <c r="A4375" s="255" t="s">
        <v>10485</v>
      </c>
      <c r="B4375" s="269" t="s">
        <v>5814</v>
      </c>
      <c r="C4375" s="270" t="s">
        <v>10486</v>
      </c>
      <c r="D4375" s="269" t="s">
        <v>5812</v>
      </c>
      <c r="E4375" s="269" t="s">
        <v>5645</v>
      </c>
      <c r="F4375" s="271" t="s">
        <v>5822</v>
      </c>
      <c r="G4375" s="272" t="s">
        <v>5573</v>
      </c>
      <c r="H4375" s="273">
        <v>1</v>
      </c>
      <c r="I4375" s="274">
        <v>98.9431811881188</v>
      </c>
      <c r="J4375" s="275">
        <f>TRUNC(I4375*H4375,2)</f>
        <v>98.94</v>
      </c>
    </row>
    <row r="4376" spans="1:10" ht="26.4" x14ac:dyDescent="0.25">
      <c r="A4376" s="255" t="s">
        <v>10487</v>
      </c>
      <c r="B4376" s="269" t="s">
        <v>5814</v>
      </c>
      <c r="C4376" s="270" t="s">
        <v>10488</v>
      </c>
      <c r="D4376" s="269" t="s">
        <v>5812</v>
      </c>
      <c r="E4376" s="269" t="s">
        <v>10489</v>
      </c>
      <c r="F4376" s="271" t="s">
        <v>5822</v>
      </c>
      <c r="G4376" s="272" t="s">
        <v>5573</v>
      </c>
      <c r="H4376" s="273">
        <v>0.79369999999999996</v>
      </c>
      <c r="I4376" s="274">
        <v>30.35</v>
      </c>
      <c r="J4376" s="275">
        <f>TRUNC(I4376*H4376,2)</f>
        <v>24.08</v>
      </c>
    </row>
    <row r="4377" spans="1:10" ht="26.4" x14ac:dyDescent="0.25">
      <c r="A4377" s="255" t="s">
        <v>10490</v>
      </c>
      <c r="B4377" s="269" t="s">
        <v>5814</v>
      </c>
      <c r="C4377" s="270" t="s">
        <v>6648</v>
      </c>
      <c r="D4377" s="269" t="s">
        <v>5812</v>
      </c>
      <c r="E4377" s="269" t="s">
        <v>5642</v>
      </c>
      <c r="F4377" s="271" t="s">
        <v>5822</v>
      </c>
      <c r="G4377" s="272" t="s">
        <v>5573</v>
      </c>
      <c r="H4377" s="273">
        <v>0.29759999999999998</v>
      </c>
      <c r="I4377" s="274">
        <v>2.3199999999999998</v>
      </c>
      <c r="J4377" s="275">
        <f>TRUNC(I4377*H4377,2)</f>
        <v>0.69</v>
      </c>
    </row>
    <row r="4378" spans="1:10" ht="26.4" x14ac:dyDescent="0.25">
      <c r="A4378" s="255" t="s">
        <v>10491</v>
      </c>
      <c r="B4378" s="269" t="s">
        <v>5814</v>
      </c>
      <c r="C4378" s="270" t="s">
        <v>6649</v>
      </c>
      <c r="D4378" s="269" t="s">
        <v>5812</v>
      </c>
      <c r="E4378" s="269" t="s">
        <v>5640</v>
      </c>
      <c r="F4378" s="271" t="s">
        <v>5822</v>
      </c>
      <c r="G4378" s="272" t="s">
        <v>5564</v>
      </c>
      <c r="H4378" s="273">
        <v>0.23810000000000001</v>
      </c>
      <c r="I4378" s="274">
        <v>27.99</v>
      </c>
      <c r="J4378" s="275">
        <f>TRUNC(I4378*H4378,2)</f>
        <v>6.66</v>
      </c>
    </row>
    <row r="4379" spans="1:10" ht="13.8" x14ac:dyDescent="0.25">
      <c r="A4379" s="255" t="s">
        <v>10492</v>
      </c>
      <c r="B4379" s="276"/>
      <c r="C4379" s="276"/>
      <c r="D4379" s="276"/>
      <c r="E4379" s="276"/>
      <c r="F4379" s="276"/>
      <c r="G4379" s="276"/>
      <c r="H4379" s="277" t="s">
        <v>6038</v>
      </c>
      <c r="I4379" s="278">
        <v>0</v>
      </c>
      <c r="J4379" s="279">
        <f>SUM(J4363:J4378)</f>
        <v>404.72</v>
      </c>
    </row>
    <row r="4380" spans="1:10" ht="13.8" x14ac:dyDescent="0.25">
      <c r="A4380" s="255" t="s">
        <v>10493</v>
      </c>
      <c r="B4380" s="262"/>
      <c r="C4380" s="262"/>
      <c r="D4380" s="262"/>
      <c r="E4380" s="262"/>
      <c r="F4380" s="262"/>
      <c r="G4380" s="262"/>
      <c r="H4380" s="262"/>
      <c r="I4380" s="280"/>
      <c r="J4380" s="262"/>
    </row>
    <row r="4381" spans="1:10" ht="13.8" x14ac:dyDescent="0.25">
      <c r="A4381" s="255" t="s">
        <v>10494</v>
      </c>
      <c r="B4381" s="256" t="s">
        <v>10495</v>
      </c>
      <c r="C4381" s="257" t="s">
        <v>5802</v>
      </c>
      <c r="D4381" s="256" t="s">
        <v>5803</v>
      </c>
      <c r="E4381" s="256" t="s">
        <v>5804</v>
      </c>
      <c r="F4381" s="258" t="s">
        <v>5805</v>
      </c>
      <c r="G4381" s="259" t="s">
        <v>5806</v>
      </c>
      <c r="H4381" s="257" t="s">
        <v>5807</v>
      </c>
      <c r="I4381" s="260" t="s">
        <v>5808</v>
      </c>
      <c r="J4381" s="257" t="s">
        <v>5809</v>
      </c>
    </row>
    <row r="4382" spans="1:10" ht="26.4" x14ac:dyDescent="0.25">
      <c r="A4382" s="255" t="s">
        <v>10496</v>
      </c>
      <c r="B4382" s="262" t="s">
        <v>5810</v>
      </c>
      <c r="C4382" s="263" t="s">
        <v>10497</v>
      </c>
      <c r="D4382" s="262" t="s">
        <v>5812</v>
      </c>
      <c r="E4382" s="262" t="s">
        <v>2624</v>
      </c>
      <c r="F4382" s="264">
        <v>4</v>
      </c>
      <c r="G4382" s="265" t="s">
        <v>5824</v>
      </c>
      <c r="H4382" s="266">
        <v>1</v>
      </c>
      <c r="I4382" s="267"/>
      <c r="J4382" s="268"/>
    </row>
    <row r="4383" spans="1:10" ht="26.4" x14ac:dyDescent="0.25">
      <c r="A4383" s="255" t="s">
        <v>10498</v>
      </c>
      <c r="B4383" s="269" t="s">
        <v>5814</v>
      </c>
      <c r="C4383" s="270" t="s">
        <v>10499</v>
      </c>
      <c r="D4383" s="269" t="s">
        <v>5812</v>
      </c>
      <c r="E4383" s="269" t="s">
        <v>10500</v>
      </c>
      <c r="F4383" s="271" t="s">
        <v>5822</v>
      </c>
      <c r="G4383" s="272" t="s">
        <v>5824</v>
      </c>
      <c r="H4383" s="273">
        <v>1</v>
      </c>
      <c r="I4383" s="274">
        <v>1.56</v>
      </c>
      <c r="J4383" s="275">
        <f>TRUNC(I4383*H4383,2)</f>
        <v>1.56</v>
      </c>
    </row>
    <row r="4384" spans="1:10" ht="13.8" x14ac:dyDescent="0.25">
      <c r="A4384" s="255" t="s">
        <v>10501</v>
      </c>
      <c r="B4384" s="276"/>
      <c r="C4384" s="276"/>
      <c r="D4384" s="276"/>
      <c r="E4384" s="276"/>
      <c r="F4384" s="276"/>
      <c r="G4384" s="276"/>
      <c r="H4384" s="277" t="s">
        <v>6038</v>
      </c>
      <c r="I4384" s="278">
        <v>0</v>
      </c>
      <c r="J4384" s="279">
        <f>SUM(J4382:J4383)</f>
        <v>1.56</v>
      </c>
    </row>
    <row r="4385" spans="1:10" ht="13.8" x14ac:dyDescent="0.25">
      <c r="A4385" s="255" t="s">
        <v>10502</v>
      </c>
      <c r="B4385" s="262"/>
      <c r="C4385" s="262"/>
      <c r="D4385" s="262"/>
      <c r="E4385" s="262"/>
      <c r="F4385" s="262"/>
      <c r="G4385" s="262"/>
      <c r="H4385" s="262"/>
      <c r="I4385" s="280"/>
      <c r="J4385" s="262"/>
    </row>
    <row r="4386" spans="1:10" ht="13.8" x14ac:dyDescent="0.25">
      <c r="A4386" s="255" t="s">
        <v>10503</v>
      </c>
      <c r="B4386" s="256" t="s">
        <v>10504</v>
      </c>
      <c r="C4386" s="257" t="s">
        <v>5802</v>
      </c>
      <c r="D4386" s="256" t="s">
        <v>5803</v>
      </c>
      <c r="E4386" s="256" t="s">
        <v>5804</v>
      </c>
      <c r="F4386" s="258" t="s">
        <v>5805</v>
      </c>
      <c r="G4386" s="259" t="s">
        <v>5806</v>
      </c>
      <c r="H4386" s="257" t="s">
        <v>5807</v>
      </c>
      <c r="I4386" s="260" t="s">
        <v>5808</v>
      </c>
      <c r="J4386" s="257" t="s">
        <v>5809</v>
      </c>
    </row>
    <row r="4387" spans="1:10" ht="26.4" x14ac:dyDescent="0.25">
      <c r="A4387" s="255" t="s">
        <v>10505</v>
      </c>
      <c r="B4387" s="262" t="s">
        <v>5810</v>
      </c>
      <c r="C4387" s="263" t="s">
        <v>10506</v>
      </c>
      <c r="D4387" s="262" t="s">
        <v>5812</v>
      </c>
      <c r="E4387" s="262" t="s">
        <v>2626</v>
      </c>
      <c r="F4387" s="264">
        <v>4</v>
      </c>
      <c r="G4387" s="265" t="s">
        <v>5824</v>
      </c>
      <c r="H4387" s="266">
        <v>1</v>
      </c>
      <c r="I4387" s="267"/>
      <c r="J4387" s="268"/>
    </row>
    <row r="4388" spans="1:10" ht="26.4" x14ac:dyDescent="0.25">
      <c r="A4388" s="255" t="s">
        <v>10507</v>
      </c>
      <c r="B4388" s="269" t="s">
        <v>5814</v>
      </c>
      <c r="C4388" s="270" t="s">
        <v>10508</v>
      </c>
      <c r="D4388" s="269" t="s">
        <v>5812</v>
      </c>
      <c r="E4388" s="269" t="s">
        <v>10509</v>
      </c>
      <c r="F4388" s="271" t="s">
        <v>5822</v>
      </c>
      <c r="G4388" s="272" t="s">
        <v>5824</v>
      </c>
      <c r="H4388" s="273">
        <v>1</v>
      </c>
      <c r="I4388" s="274">
        <v>1.1499999999999999</v>
      </c>
      <c r="J4388" s="275">
        <f>TRUNC(I4388*H4388,2)</f>
        <v>1.1499999999999999</v>
      </c>
    </row>
    <row r="4389" spans="1:10" ht="13.8" x14ac:dyDescent="0.25">
      <c r="A4389" s="255" t="s">
        <v>10510</v>
      </c>
      <c r="B4389" s="276"/>
      <c r="C4389" s="276"/>
      <c r="D4389" s="276"/>
      <c r="E4389" s="276"/>
      <c r="F4389" s="276"/>
      <c r="G4389" s="276"/>
      <c r="H4389" s="277" t="s">
        <v>6038</v>
      </c>
      <c r="I4389" s="278">
        <v>0</v>
      </c>
      <c r="J4389" s="279">
        <f>SUM(J4387:J4388)</f>
        <v>1.1499999999999999</v>
      </c>
    </row>
    <row r="4390" spans="1:10" ht="13.8" x14ac:dyDescent="0.25">
      <c r="A4390" s="255" t="s">
        <v>10511</v>
      </c>
      <c r="B4390" s="262"/>
      <c r="C4390" s="262"/>
      <c r="D4390" s="262"/>
      <c r="E4390" s="262"/>
      <c r="F4390" s="262"/>
      <c r="G4390" s="262"/>
      <c r="H4390" s="262"/>
      <c r="I4390" s="280"/>
      <c r="J4390" s="262"/>
    </row>
    <row r="4391" spans="1:10" ht="13.8" x14ac:dyDescent="0.25">
      <c r="A4391" s="255" t="s">
        <v>10512</v>
      </c>
      <c r="B4391" s="256" t="s">
        <v>10513</v>
      </c>
      <c r="C4391" s="257" t="s">
        <v>5802</v>
      </c>
      <c r="D4391" s="256" t="s">
        <v>5803</v>
      </c>
      <c r="E4391" s="256" t="s">
        <v>5804</v>
      </c>
      <c r="F4391" s="258" t="s">
        <v>5805</v>
      </c>
      <c r="G4391" s="259" t="s">
        <v>5806</v>
      </c>
      <c r="H4391" s="257" t="s">
        <v>5807</v>
      </c>
      <c r="I4391" s="260" t="s">
        <v>5808</v>
      </c>
      <c r="J4391" s="257" t="s">
        <v>5809</v>
      </c>
    </row>
    <row r="4392" spans="1:10" ht="26.4" x14ac:dyDescent="0.25">
      <c r="A4392" s="255" t="s">
        <v>10514</v>
      </c>
      <c r="B4392" s="262" t="s">
        <v>5810</v>
      </c>
      <c r="C4392" s="263" t="s">
        <v>10515</v>
      </c>
      <c r="D4392" s="262" t="s">
        <v>5812</v>
      </c>
      <c r="E4392" s="262" t="s">
        <v>2628</v>
      </c>
      <c r="F4392" s="264">
        <v>4</v>
      </c>
      <c r="G4392" s="265" t="s">
        <v>5824</v>
      </c>
      <c r="H4392" s="266">
        <v>1</v>
      </c>
      <c r="I4392" s="267"/>
      <c r="J4392" s="268"/>
    </row>
    <row r="4393" spans="1:10" ht="26.4" x14ac:dyDescent="0.25">
      <c r="A4393" s="255" t="s">
        <v>10516</v>
      </c>
      <c r="B4393" s="269" t="s">
        <v>5814</v>
      </c>
      <c r="C4393" s="270" t="s">
        <v>10517</v>
      </c>
      <c r="D4393" s="269" t="s">
        <v>5812</v>
      </c>
      <c r="E4393" s="269" t="s">
        <v>2628</v>
      </c>
      <c r="F4393" s="271" t="s">
        <v>5822</v>
      </c>
      <c r="G4393" s="272" t="s">
        <v>5824</v>
      </c>
      <c r="H4393" s="273">
        <v>1</v>
      </c>
      <c r="I4393" s="274">
        <v>4.17</v>
      </c>
      <c r="J4393" s="275">
        <f>TRUNC(I4393*H4393,2)</f>
        <v>4.17</v>
      </c>
    </row>
    <row r="4394" spans="1:10" ht="13.8" x14ac:dyDescent="0.25">
      <c r="A4394" s="255" t="s">
        <v>10518</v>
      </c>
      <c r="B4394" s="276"/>
      <c r="C4394" s="276"/>
      <c r="D4394" s="276"/>
      <c r="E4394" s="276"/>
      <c r="F4394" s="276"/>
      <c r="G4394" s="276"/>
      <c r="H4394" s="277" t="s">
        <v>6038</v>
      </c>
      <c r="I4394" s="278">
        <v>0</v>
      </c>
      <c r="J4394" s="279">
        <f>SUM(J4392:J4393)</f>
        <v>4.17</v>
      </c>
    </row>
    <row r="4395" spans="1:10" ht="13.8" x14ac:dyDescent="0.25">
      <c r="A4395" s="255" t="s">
        <v>10519</v>
      </c>
      <c r="B4395" s="262"/>
      <c r="C4395" s="262"/>
      <c r="D4395" s="262"/>
      <c r="E4395" s="262"/>
      <c r="F4395" s="262"/>
      <c r="G4395" s="262"/>
      <c r="H4395" s="262"/>
      <c r="I4395" s="280"/>
      <c r="J4395" s="262"/>
    </row>
    <row r="4396" spans="1:10" ht="13.8" x14ac:dyDescent="0.25">
      <c r="A4396" s="255" t="s">
        <v>10520</v>
      </c>
      <c r="B4396" s="256" t="s">
        <v>10521</v>
      </c>
      <c r="C4396" s="257" t="s">
        <v>5802</v>
      </c>
      <c r="D4396" s="256" t="s">
        <v>5803</v>
      </c>
      <c r="E4396" s="256" t="s">
        <v>5804</v>
      </c>
      <c r="F4396" s="258" t="s">
        <v>5805</v>
      </c>
      <c r="G4396" s="259" t="s">
        <v>5806</v>
      </c>
      <c r="H4396" s="257" t="s">
        <v>5807</v>
      </c>
      <c r="I4396" s="260" t="s">
        <v>5808</v>
      </c>
      <c r="J4396" s="257" t="s">
        <v>5809</v>
      </c>
    </row>
    <row r="4397" spans="1:10" ht="26.4" x14ac:dyDescent="0.25">
      <c r="A4397" s="255" t="s">
        <v>10522</v>
      </c>
      <c r="B4397" s="262" t="s">
        <v>5810</v>
      </c>
      <c r="C4397" s="263" t="s">
        <v>10523</v>
      </c>
      <c r="D4397" s="262" t="s">
        <v>5812</v>
      </c>
      <c r="E4397" s="262" t="s">
        <v>2630</v>
      </c>
      <c r="F4397" s="264">
        <v>4</v>
      </c>
      <c r="G4397" s="265" t="s">
        <v>10524</v>
      </c>
      <c r="H4397" s="266">
        <v>1</v>
      </c>
      <c r="I4397" s="267"/>
      <c r="J4397" s="268"/>
    </row>
    <row r="4398" spans="1:10" ht="26.4" x14ac:dyDescent="0.25">
      <c r="A4398" s="255" t="s">
        <v>10525</v>
      </c>
      <c r="B4398" s="269" t="s">
        <v>5814</v>
      </c>
      <c r="C4398" s="270" t="s">
        <v>10526</v>
      </c>
      <c r="D4398" s="269" t="s">
        <v>5812</v>
      </c>
      <c r="E4398" s="269" t="s">
        <v>10527</v>
      </c>
      <c r="F4398" s="271" t="s">
        <v>5822</v>
      </c>
      <c r="G4398" s="272" t="s">
        <v>10524</v>
      </c>
      <c r="H4398" s="273">
        <v>1</v>
      </c>
      <c r="I4398" s="274">
        <v>2.15</v>
      </c>
      <c r="J4398" s="275">
        <f>TRUNC(I4398*H4398,2)</f>
        <v>2.15</v>
      </c>
    </row>
    <row r="4399" spans="1:10" ht="13.8" x14ac:dyDescent="0.25">
      <c r="A4399" s="255" t="s">
        <v>10528</v>
      </c>
      <c r="B4399" s="276"/>
      <c r="C4399" s="276"/>
      <c r="D4399" s="276"/>
      <c r="E4399" s="276"/>
      <c r="F4399" s="276"/>
      <c r="G4399" s="276"/>
      <c r="H4399" s="277" t="s">
        <v>6038</v>
      </c>
      <c r="I4399" s="278">
        <v>0</v>
      </c>
      <c r="J4399" s="279">
        <f>SUM(J4397:J4398)</f>
        <v>2.15</v>
      </c>
    </row>
    <row r="4400" spans="1:10" ht="13.8" x14ac:dyDescent="0.25">
      <c r="A4400" s="255" t="s">
        <v>10529</v>
      </c>
      <c r="B4400" s="262"/>
      <c r="C4400" s="262"/>
      <c r="D4400" s="262"/>
      <c r="E4400" s="262"/>
      <c r="F4400" s="262"/>
      <c r="G4400" s="262"/>
      <c r="H4400" s="262"/>
      <c r="I4400" s="280"/>
      <c r="J4400" s="262"/>
    </row>
    <row r="4401" spans="1:10" ht="13.8" x14ac:dyDescent="0.25">
      <c r="A4401" s="255" t="s">
        <v>10530</v>
      </c>
      <c r="B4401" s="256" t="s">
        <v>10531</v>
      </c>
      <c r="C4401" s="257" t="s">
        <v>5802</v>
      </c>
      <c r="D4401" s="256" t="s">
        <v>5803</v>
      </c>
      <c r="E4401" s="256" t="s">
        <v>5804</v>
      </c>
      <c r="F4401" s="258" t="s">
        <v>5805</v>
      </c>
      <c r="G4401" s="259" t="s">
        <v>5806</v>
      </c>
      <c r="H4401" s="257" t="s">
        <v>5807</v>
      </c>
      <c r="I4401" s="260" t="s">
        <v>5808</v>
      </c>
      <c r="J4401" s="257" t="s">
        <v>5809</v>
      </c>
    </row>
    <row r="4402" spans="1:10" ht="26.4" x14ac:dyDescent="0.25">
      <c r="A4402" s="255" t="s">
        <v>10532</v>
      </c>
      <c r="B4402" s="262" t="s">
        <v>5810</v>
      </c>
      <c r="C4402" s="263" t="s">
        <v>10533</v>
      </c>
      <c r="D4402" s="262" t="s">
        <v>5812</v>
      </c>
      <c r="E4402" s="262" t="s">
        <v>2633</v>
      </c>
      <c r="F4402" s="264">
        <v>4</v>
      </c>
      <c r="G4402" s="265" t="s">
        <v>5824</v>
      </c>
      <c r="H4402" s="266">
        <v>1</v>
      </c>
      <c r="I4402" s="267"/>
      <c r="J4402" s="268"/>
    </row>
    <row r="4403" spans="1:10" ht="26.4" x14ac:dyDescent="0.25">
      <c r="A4403" s="255" t="s">
        <v>10534</v>
      </c>
      <c r="B4403" s="269" t="s">
        <v>5814</v>
      </c>
      <c r="C4403" s="270" t="s">
        <v>10535</v>
      </c>
      <c r="D4403" s="269" t="s">
        <v>5812</v>
      </c>
      <c r="E4403" s="269" t="s">
        <v>10536</v>
      </c>
      <c r="F4403" s="271" t="s">
        <v>5822</v>
      </c>
      <c r="G4403" s="272" t="s">
        <v>5824</v>
      </c>
      <c r="H4403" s="273">
        <v>1</v>
      </c>
      <c r="I4403" s="274">
        <v>1.6</v>
      </c>
      <c r="J4403" s="275">
        <f>TRUNC(I4403*H4403,2)</f>
        <v>1.6</v>
      </c>
    </row>
    <row r="4404" spans="1:10" ht="13.8" x14ac:dyDescent="0.25">
      <c r="A4404" s="255" t="s">
        <v>10537</v>
      </c>
      <c r="B4404" s="276"/>
      <c r="C4404" s="276"/>
      <c r="D4404" s="276"/>
      <c r="E4404" s="276"/>
      <c r="F4404" s="276"/>
      <c r="G4404" s="276"/>
      <c r="H4404" s="277" t="s">
        <v>6038</v>
      </c>
      <c r="I4404" s="278">
        <v>0</v>
      </c>
      <c r="J4404" s="279">
        <f>SUM(J4402:J4403)</f>
        <v>1.6</v>
      </c>
    </row>
    <row r="4405" spans="1:10" ht="13.8" x14ac:dyDescent="0.25">
      <c r="A4405" s="255" t="s">
        <v>10538</v>
      </c>
      <c r="B4405" s="262"/>
      <c r="C4405" s="262"/>
      <c r="D4405" s="262"/>
      <c r="E4405" s="262"/>
      <c r="F4405" s="262"/>
      <c r="G4405" s="262"/>
      <c r="H4405" s="262"/>
      <c r="I4405" s="280"/>
      <c r="J4405" s="262"/>
    </row>
    <row r="4406" spans="1:10" ht="13.8" x14ac:dyDescent="0.25">
      <c r="A4406" s="255" t="s">
        <v>10539</v>
      </c>
      <c r="B4406" s="256" t="s">
        <v>10540</v>
      </c>
      <c r="C4406" s="257" t="s">
        <v>5802</v>
      </c>
      <c r="D4406" s="256" t="s">
        <v>5803</v>
      </c>
      <c r="E4406" s="256" t="s">
        <v>5804</v>
      </c>
      <c r="F4406" s="258" t="s">
        <v>5805</v>
      </c>
      <c r="G4406" s="259" t="s">
        <v>5806</v>
      </c>
      <c r="H4406" s="257" t="s">
        <v>5807</v>
      </c>
      <c r="I4406" s="260" t="s">
        <v>5808</v>
      </c>
      <c r="J4406" s="257" t="s">
        <v>5809</v>
      </c>
    </row>
    <row r="4407" spans="1:10" ht="39.6" x14ac:dyDescent="0.25">
      <c r="A4407" s="255" t="s">
        <v>10541</v>
      </c>
      <c r="B4407" s="262" t="s">
        <v>5810</v>
      </c>
      <c r="C4407" s="263" t="s">
        <v>10542</v>
      </c>
      <c r="D4407" s="262" t="s">
        <v>170</v>
      </c>
      <c r="E4407" s="262" t="s">
        <v>2641</v>
      </c>
      <c r="F4407" s="264" t="s">
        <v>6145</v>
      </c>
      <c r="G4407" s="265" t="s">
        <v>795</v>
      </c>
      <c r="H4407" s="266">
        <v>1</v>
      </c>
      <c r="I4407" s="267"/>
      <c r="J4407" s="268"/>
    </row>
    <row r="4408" spans="1:10" ht="26.4" x14ac:dyDescent="0.25">
      <c r="A4408" s="255" t="s">
        <v>10543</v>
      </c>
      <c r="B4408" s="281" t="s">
        <v>6134</v>
      </c>
      <c r="C4408" s="282" t="s">
        <v>7133</v>
      </c>
      <c r="D4408" s="281" t="s">
        <v>170</v>
      </c>
      <c r="E4408" s="281" t="s">
        <v>7134</v>
      </c>
      <c r="F4408" s="283" t="s">
        <v>6140</v>
      </c>
      <c r="G4408" s="284" t="s">
        <v>127</v>
      </c>
      <c r="H4408" s="285">
        <v>6.1000000000000004E-3</v>
      </c>
      <c r="I4408" s="286">
        <v>16.21</v>
      </c>
      <c r="J4408" s="287">
        <f>TRUNC(I4408*H4408,2)</f>
        <v>0.09</v>
      </c>
    </row>
    <row r="4409" spans="1:10" ht="26.4" x14ac:dyDescent="0.25">
      <c r="A4409" s="255" t="s">
        <v>10544</v>
      </c>
      <c r="B4409" s="281" t="s">
        <v>6134</v>
      </c>
      <c r="C4409" s="282" t="s">
        <v>7136</v>
      </c>
      <c r="D4409" s="281" t="s">
        <v>170</v>
      </c>
      <c r="E4409" s="281" t="s">
        <v>7137</v>
      </c>
      <c r="F4409" s="283" t="s">
        <v>6140</v>
      </c>
      <c r="G4409" s="284" t="s">
        <v>127</v>
      </c>
      <c r="H4409" s="285">
        <v>3.0599999999999999E-2</v>
      </c>
      <c r="I4409" s="286">
        <v>22.51</v>
      </c>
      <c r="J4409" s="287">
        <f>TRUNC(I4409*H4409,2)</f>
        <v>0.68</v>
      </c>
    </row>
    <row r="4410" spans="1:10" ht="39.6" x14ac:dyDescent="0.25">
      <c r="A4410" s="255" t="s">
        <v>10545</v>
      </c>
      <c r="B4410" s="281" t="s">
        <v>6134</v>
      </c>
      <c r="C4410" s="282" t="s">
        <v>7139</v>
      </c>
      <c r="D4410" s="281" t="s">
        <v>170</v>
      </c>
      <c r="E4410" s="281" t="s">
        <v>7140</v>
      </c>
      <c r="F4410" s="283" t="s">
        <v>6145</v>
      </c>
      <c r="G4410" s="284" t="s">
        <v>795</v>
      </c>
      <c r="H4410" s="285">
        <v>1</v>
      </c>
      <c r="I4410" s="286">
        <v>8</v>
      </c>
      <c r="J4410" s="287">
        <f>TRUNC(I4410*H4410,2)</f>
        <v>8</v>
      </c>
    </row>
    <row r="4411" spans="1:10" ht="26.4" x14ac:dyDescent="0.25">
      <c r="A4411" s="255" t="s">
        <v>10546</v>
      </c>
      <c r="B4411" s="269" t="s">
        <v>5814</v>
      </c>
      <c r="C4411" s="270" t="s">
        <v>7142</v>
      </c>
      <c r="D4411" s="269" t="s">
        <v>170</v>
      </c>
      <c r="E4411" s="269" t="s">
        <v>7143</v>
      </c>
      <c r="F4411" s="271" t="s">
        <v>5822</v>
      </c>
      <c r="G4411" s="272" t="s">
        <v>101</v>
      </c>
      <c r="H4411" s="273">
        <v>0.54300000000000004</v>
      </c>
      <c r="I4411" s="274">
        <v>0.18</v>
      </c>
      <c r="J4411" s="275">
        <f>TRUNC(I4411*H4411,2)</f>
        <v>0.09</v>
      </c>
    </row>
    <row r="4412" spans="1:10" ht="26.4" x14ac:dyDescent="0.25">
      <c r="A4412" s="255" t="s">
        <v>10547</v>
      </c>
      <c r="B4412" s="269" t="s">
        <v>5814</v>
      </c>
      <c r="C4412" s="270" t="s">
        <v>7145</v>
      </c>
      <c r="D4412" s="269" t="s">
        <v>170</v>
      </c>
      <c r="E4412" s="269" t="s">
        <v>7146</v>
      </c>
      <c r="F4412" s="271" t="s">
        <v>5822</v>
      </c>
      <c r="G4412" s="272" t="s">
        <v>795</v>
      </c>
      <c r="H4412" s="273">
        <v>0.02</v>
      </c>
      <c r="I4412" s="274">
        <v>20.83</v>
      </c>
      <c r="J4412" s="275">
        <f>TRUNC(I4412*H4412,2)</f>
        <v>0.41</v>
      </c>
    </row>
    <row r="4413" spans="1:10" ht="13.8" x14ac:dyDescent="0.25">
      <c r="A4413" s="255" t="s">
        <v>10548</v>
      </c>
      <c r="B4413" s="276"/>
      <c r="C4413" s="276"/>
      <c r="D4413" s="276"/>
      <c r="E4413" s="276"/>
      <c r="F4413" s="276"/>
      <c r="G4413" s="276"/>
      <c r="H4413" s="277" t="s">
        <v>6038</v>
      </c>
      <c r="I4413" s="278">
        <v>0</v>
      </c>
      <c r="J4413" s="279">
        <f>SUM(J4407:J4412)</f>
        <v>9.27</v>
      </c>
    </row>
    <row r="4414" spans="1:10" ht="13.8" x14ac:dyDescent="0.25">
      <c r="A4414" s="255" t="s">
        <v>10549</v>
      </c>
      <c r="B4414" s="262"/>
      <c r="C4414" s="262"/>
      <c r="D4414" s="262"/>
      <c r="E4414" s="262"/>
      <c r="F4414" s="262"/>
      <c r="G4414" s="262"/>
      <c r="H4414" s="262"/>
      <c r="I4414" s="280"/>
      <c r="J4414" s="262"/>
    </row>
    <row r="4415" spans="1:10" ht="13.8" x14ac:dyDescent="0.25">
      <c r="A4415" s="255" t="s">
        <v>10550</v>
      </c>
      <c r="B4415" s="256" t="s">
        <v>10551</v>
      </c>
      <c r="C4415" s="257" t="s">
        <v>5802</v>
      </c>
      <c r="D4415" s="256" t="s">
        <v>5803</v>
      </c>
      <c r="E4415" s="256" t="s">
        <v>5804</v>
      </c>
      <c r="F4415" s="258" t="s">
        <v>5805</v>
      </c>
      <c r="G4415" s="259" t="s">
        <v>5806</v>
      </c>
      <c r="H4415" s="257" t="s">
        <v>5807</v>
      </c>
      <c r="I4415" s="260" t="s">
        <v>5808</v>
      </c>
      <c r="J4415" s="257" t="s">
        <v>5809</v>
      </c>
    </row>
    <row r="4416" spans="1:10" ht="26.4" x14ac:dyDescent="0.25">
      <c r="A4416" s="255" t="s">
        <v>10552</v>
      </c>
      <c r="B4416" s="262" t="s">
        <v>5810</v>
      </c>
      <c r="C4416" s="263" t="s">
        <v>10553</v>
      </c>
      <c r="D4416" s="262" t="s">
        <v>5812</v>
      </c>
      <c r="E4416" s="262" t="s">
        <v>2646</v>
      </c>
      <c r="F4416" s="264">
        <v>5</v>
      </c>
      <c r="G4416" s="265" t="s">
        <v>5813</v>
      </c>
      <c r="H4416" s="266">
        <v>1</v>
      </c>
      <c r="I4416" s="267"/>
      <c r="J4416" s="268"/>
    </row>
    <row r="4417" spans="1:10" ht="26.4" x14ac:dyDescent="0.25">
      <c r="A4417" s="255" t="s">
        <v>10554</v>
      </c>
      <c r="B4417" s="269" t="s">
        <v>5814</v>
      </c>
      <c r="C4417" s="270" t="s">
        <v>5862</v>
      </c>
      <c r="D4417" s="269" t="s">
        <v>5812</v>
      </c>
      <c r="E4417" s="269" t="s">
        <v>5558</v>
      </c>
      <c r="F4417" s="271" t="s">
        <v>5817</v>
      </c>
      <c r="G4417" s="272" t="s">
        <v>33</v>
      </c>
      <c r="H4417" s="273">
        <v>0.38711111111111107</v>
      </c>
      <c r="I4417" s="274">
        <v>11.13</v>
      </c>
      <c r="J4417" s="275">
        <f>TRUNC(I4417*H4417,2)</f>
        <v>4.3</v>
      </c>
    </row>
    <row r="4418" spans="1:10" ht="13.8" x14ac:dyDescent="0.25">
      <c r="A4418" s="255" t="s">
        <v>10555</v>
      </c>
      <c r="B4418" s="276"/>
      <c r="C4418" s="276"/>
      <c r="D4418" s="276"/>
      <c r="E4418" s="276"/>
      <c r="F4418" s="276"/>
      <c r="G4418" s="276"/>
      <c r="H4418" s="277" t="s">
        <v>6038</v>
      </c>
      <c r="I4418" s="278">
        <v>0</v>
      </c>
      <c r="J4418" s="279">
        <f>SUM(J4416:J4417)</f>
        <v>4.3</v>
      </c>
    </row>
    <row r="4419" spans="1:10" ht="13.8" x14ac:dyDescent="0.25">
      <c r="A4419" s="255" t="s">
        <v>10556</v>
      </c>
      <c r="B4419" s="262"/>
      <c r="C4419" s="262"/>
      <c r="D4419" s="262"/>
      <c r="E4419" s="262"/>
      <c r="F4419" s="262"/>
      <c r="G4419" s="262"/>
      <c r="H4419" s="262"/>
      <c r="I4419" s="280"/>
      <c r="J4419" s="262"/>
    </row>
    <row r="4420" spans="1:10" ht="13.8" x14ac:dyDescent="0.25">
      <c r="A4420" s="255" t="s">
        <v>10557</v>
      </c>
      <c r="B4420" s="256" t="s">
        <v>10558</v>
      </c>
      <c r="C4420" s="257" t="s">
        <v>5802</v>
      </c>
      <c r="D4420" s="256" t="s">
        <v>5803</v>
      </c>
      <c r="E4420" s="256" t="s">
        <v>5804</v>
      </c>
      <c r="F4420" s="258" t="s">
        <v>5805</v>
      </c>
      <c r="G4420" s="259" t="s">
        <v>5806</v>
      </c>
      <c r="H4420" s="257" t="s">
        <v>5807</v>
      </c>
      <c r="I4420" s="260" t="s">
        <v>5808</v>
      </c>
      <c r="J4420" s="257" t="s">
        <v>5809</v>
      </c>
    </row>
    <row r="4421" spans="1:10" ht="39.6" x14ac:dyDescent="0.25">
      <c r="A4421" s="255" t="s">
        <v>10559</v>
      </c>
      <c r="B4421" s="262" t="s">
        <v>5810</v>
      </c>
      <c r="C4421" s="263" t="s">
        <v>10560</v>
      </c>
      <c r="D4421" s="262" t="s">
        <v>170</v>
      </c>
      <c r="E4421" s="262" t="s">
        <v>10561</v>
      </c>
      <c r="F4421" s="264" t="s">
        <v>6145</v>
      </c>
      <c r="G4421" s="265" t="s">
        <v>5824</v>
      </c>
      <c r="H4421" s="266">
        <v>1</v>
      </c>
      <c r="I4421" s="267"/>
      <c r="J4421" s="268"/>
    </row>
    <row r="4422" spans="1:10" ht="26.4" x14ac:dyDescent="0.25">
      <c r="A4422" s="255" t="s">
        <v>10562</v>
      </c>
      <c r="B4422" s="281" t="s">
        <v>6134</v>
      </c>
      <c r="C4422" s="282" t="s">
        <v>6138</v>
      </c>
      <c r="D4422" s="281" t="s">
        <v>170</v>
      </c>
      <c r="E4422" s="281" t="s">
        <v>6139</v>
      </c>
      <c r="F4422" s="283" t="s">
        <v>6140</v>
      </c>
      <c r="G4422" s="284" t="s">
        <v>127</v>
      </c>
      <c r="H4422" s="285">
        <v>6.2119999999999997</v>
      </c>
      <c r="I4422" s="286">
        <v>22.69</v>
      </c>
      <c r="J4422" s="287">
        <f>TRUNC(I4422*H4422,2)</f>
        <v>140.94999999999999</v>
      </c>
    </row>
    <row r="4423" spans="1:10" ht="26.4" x14ac:dyDescent="0.25">
      <c r="A4423" s="255" t="s">
        <v>10563</v>
      </c>
      <c r="B4423" s="281" t="s">
        <v>6134</v>
      </c>
      <c r="C4423" s="282" t="s">
        <v>6141</v>
      </c>
      <c r="D4423" s="281" t="s">
        <v>170</v>
      </c>
      <c r="E4423" s="281" t="s">
        <v>6142</v>
      </c>
      <c r="F4423" s="283" t="s">
        <v>6140</v>
      </c>
      <c r="G4423" s="284" t="s">
        <v>127</v>
      </c>
      <c r="H4423" s="285">
        <v>1.694</v>
      </c>
      <c r="I4423" s="286">
        <v>15.84</v>
      </c>
      <c r="J4423" s="287">
        <f>TRUNC(I4423*H4423,2)</f>
        <v>26.83</v>
      </c>
    </row>
    <row r="4424" spans="1:10" ht="39.6" x14ac:dyDescent="0.25">
      <c r="A4424" s="255" t="s">
        <v>10564</v>
      </c>
      <c r="B4424" s="281" t="s">
        <v>6134</v>
      </c>
      <c r="C4424" s="282" t="s">
        <v>7319</v>
      </c>
      <c r="D4424" s="281" t="s">
        <v>170</v>
      </c>
      <c r="E4424" s="281" t="s">
        <v>7320</v>
      </c>
      <c r="F4424" s="283" t="s">
        <v>6145</v>
      </c>
      <c r="G4424" s="284" t="s">
        <v>5824</v>
      </c>
      <c r="H4424" s="285">
        <v>1.1301238356164385</v>
      </c>
      <c r="I4424" s="286">
        <v>323.08</v>
      </c>
      <c r="J4424" s="287">
        <f>TRUNC(I4424*H4424,2)</f>
        <v>365.12</v>
      </c>
    </row>
    <row r="4425" spans="1:10" ht="13.8" x14ac:dyDescent="0.25">
      <c r="A4425" s="255" t="s">
        <v>10565</v>
      </c>
      <c r="B4425" s="276"/>
      <c r="C4425" s="276"/>
      <c r="D4425" s="276"/>
      <c r="E4425" s="276"/>
      <c r="F4425" s="276"/>
      <c r="G4425" s="276"/>
      <c r="H4425" s="277" t="s">
        <v>6038</v>
      </c>
      <c r="I4425" s="278">
        <v>0</v>
      </c>
      <c r="J4425" s="279">
        <f>SUM(J4421:J4424)</f>
        <v>532.9</v>
      </c>
    </row>
    <row r="4426" spans="1:10" ht="13.8" x14ac:dyDescent="0.25">
      <c r="A4426" s="255" t="s">
        <v>10566</v>
      </c>
      <c r="B4426" s="262"/>
      <c r="C4426" s="262"/>
      <c r="D4426" s="262"/>
      <c r="E4426" s="262"/>
      <c r="F4426" s="262"/>
      <c r="G4426" s="262"/>
      <c r="H4426" s="262"/>
      <c r="I4426" s="280"/>
      <c r="J4426" s="262"/>
    </row>
    <row r="4427" spans="1:10" ht="13.8" x14ac:dyDescent="0.25">
      <c r="A4427" s="255" t="s">
        <v>10567</v>
      </c>
      <c r="B4427" s="256" t="s">
        <v>10568</v>
      </c>
      <c r="C4427" s="257" t="s">
        <v>5802</v>
      </c>
      <c r="D4427" s="256" t="s">
        <v>5803</v>
      </c>
      <c r="E4427" s="256" t="s">
        <v>5804</v>
      </c>
      <c r="F4427" s="258" t="s">
        <v>5805</v>
      </c>
      <c r="G4427" s="259" t="s">
        <v>5806</v>
      </c>
      <c r="H4427" s="257" t="s">
        <v>5807</v>
      </c>
      <c r="I4427" s="260" t="s">
        <v>5808</v>
      </c>
      <c r="J4427" s="257" t="s">
        <v>5809</v>
      </c>
    </row>
    <row r="4428" spans="1:10" ht="26.4" x14ac:dyDescent="0.25">
      <c r="A4428" s="255" t="s">
        <v>10569</v>
      </c>
      <c r="B4428" s="262" t="s">
        <v>5810</v>
      </c>
      <c r="C4428" s="263" t="s">
        <v>10570</v>
      </c>
      <c r="D4428" s="262" t="s">
        <v>5812</v>
      </c>
      <c r="E4428" s="262" t="s">
        <v>2692</v>
      </c>
      <c r="F4428" s="264">
        <v>7</v>
      </c>
      <c r="G4428" s="265" t="s">
        <v>123</v>
      </c>
      <c r="H4428" s="266">
        <v>1</v>
      </c>
      <c r="I4428" s="267"/>
      <c r="J4428" s="268"/>
    </row>
    <row r="4429" spans="1:10" ht="26.4" x14ac:dyDescent="0.25">
      <c r="A4429" s="255" t="s">
        <v>10571</v>
      </c>
      <c r="B4429" s="269" t="s">
        <v>5814</v>
      </c>
      <c r="C4429" s="270" t="s">
        <v>5834</v>
      </c>
      <c r="D4429" s="269" t="s">
        <v>5812</v>
      </c>
      <c r="E4429" s="269" t="s">
        <v>5613</v>
      </c>
      <c r="F4429" s="271" t="s">
        <v>5817</v>
      </c>
      <c r="G4429" s="272" t="s">
        <v>33</v>
      </c>
      <c r="H4429" s="273">
        <v>0.2799333333333347</v>
      </c>
      <c r="I4429" s="274">
        <v>18.62</v>
      </c>
      <c r="J4429" s="275">
        <f>TRUNC(I4429*H4429,2)</f>
        <v>5.21</v>
      </c>
    </row>
    <row r="4430" spans="1:10" ht="26.4" x14ac:dyDescent="0.25">
      <c r="A4430" s="255" t="s">
        <v>10572</v>
      </c>
      <c r="B4430" s="269" t="s">
        <v>5814</v>
      </c>
      <c r="C4430" s="270" t="s">
        <v>5854</v>
      </c>
      <c r="D4430" s="269" t="s">
        <v>5812</v>
      </c>
      <c r="E4430" s="269" t="s">
        <v>5567</v>
      </c>
      <c r="F4430" s="271" t="s">
        <v>5817</v>
      </c>
      <c r="G4430" s="272" t="s">
        <v>33</v>
      </c>
      <c r="H4430" s="273">
        <v>0.3</v>
      </c>
      <c r="I4430" s="274">
        <v>12.28</v>
      </c>
      <c r="J4430" s="275">
        <f>TRUNC(I4430*H4430,2)</f>
        <v>3.68</v>
      </c>
    </row>
    <row r="4431" spans="1:10" ht="26.4" x14ac:dyDescent="0.25">
      <c r="A4431" s="255" t="s">
        <v>10573</v>
      </c>
      <c r="B4431" s="269" t="s">
        <v>5814</v>
      </c>
      <c r="C4431" s="270" t="s">
        <v>10574</v>
      </c>
      <c r="D4431" s="269" t="s">
        <v>5812</v>
      </c>
      <c r="E4431" s="269" t="s">
        <v>2692</v>
      </c>
      <c r="F4431" s="271" t="s">
        <v>5822</v>
      </c>
      <c r="G4431" s="272" t="s">
        <v>5587</v>
      </c>
      <c r="H4431" s="273">
        <v>1</v>
      </c>
      <c r="I4431" s="274">
        <v>27.84</v>
      </c>
      <c r="J4431" s="275">
        <f>TRUNC(I4431*H4431,2)</f>
        <v>27.84</v>
      </c>
    </row>
    <row r="4432" spans="1:10" ht="13.8" x14ac:dyDescent="0.25">
      <c r="A4432" s="255" t="s">
        <v>10575</v>
      </c>
      <c r="B4432" s="276"/>
      <c r="C4432" s="276"/>
      <c r="D4432" s="276"/>
      <c r="E4432" s="276"/>
      <c r="F4432" s="276"/>
      <c r="G4432" s="276"/>
      <c r="H4432" s="277" t="s">
        <v>6038</v>
      </c>
      <c r="I4432" s="278">
        <v>0</v>
      </c>
      <c r="J4432" s="279">
        <f>SUM(J4428:J4431)</f>
        <v>36.730000000000004</v>
      </c>
    </row>
    <row r="4433" spans="1:10" ht="13.8" x14ac:dyDescent="0.25">
      <c r="A4433" s="255" t="s">
        <v>10576</v>
      </c>
      <c r="B4433" s="262"/>
      <c r="C4433" s="262"/>
      <c r="D4433" s="262"/>
      <c r="E4433" s="262"/>
      <c r="F4433" s="262"/>
      <c r="G4433" s="262"/>
      <c r="H4433" s="262"/>
      <c r="I4433" s="280"/>
      <c r="J4433" s="262"/>
    </row>
    <row r="4434" spans="1:10" ht="13.8" x14ac:dyDescent="0.25">
      <c r="A4434" s="255" t="s">
        <v>10577</v>
      </c>
      <c r="B4434" s="256" t="s">
        <v>10578</v>
      </c>
      <c r="C4434" s="257" t="s">
        <v>5802</v>
      </c>
      <c r="D4434" s="256" t="s">
        <v>5803</v>
      </c>
      <c r="E4434" s="256" t="s">
        <v>5804</v>
      </c>
      <c r="F4434" s="258" t="s">
        <v>5805</v>
      </c>
      <c r="G4434" s="259" t="s">
        <v>5806</v>
      </c>
      <c r="H4434" s="257" t="s">
        <v>5807</v>
      </c>
      <c r="I4434" s="260" t="s">
        <v>5808</v>
      </c>
      <c r="J4434" s="257" t="s">
        <v>5809</v>
      </c>
    </row>
    <row r="4435" spans="1:10" ht="26.4" x14ac:dyDescent="0.25">
      <c r="A4435" s="255" t="s">
        <v>10579</v>
      </c>
      <c r="B4435" s="262" t="s">
        <v>5810</v>
      </c>
      <c r="C4435" s="263" t="s">
        <v>10580</v>
      </c>
      <c r="D4435" s="262" t="s">
        <v>5812</v>
      </c>
      <c r="E4435" s="262" t="s">
        <v>2698</v>
      </c>
      <c r="F4435" s="264">
        <v>7</v>
      </c>
      <c r="G4435" s="265" t="s">
        <v>6185</v>
      </c>
      <c r="H4435" s="266">
        <v>1</v>
      </c>
      <c r="I4435" s="267"/>
      <c r="J4435" s="268"/>
    </row>
    <row r="4436" spans="1:10" ht="26.4" x14ac:dyDescent="0.25">
      <c r="A4436" s="255" t="s">
        <v>10581</v>
      </c>
      <c r="B4436" s="269" t="s">
        <v>5814</v>
      </c>
      <c r="C4436" s="270" t="s">
        <v>5834</v>
      </c>
      <c r="D4436" s="269" t="s">
        <v>5812</v>
      </c>
      <c r="E4436" s="269" t="s">
        <v>5613</v>
      </c>
      <c r="F4436" s="271" t="s">
        <v>5817</v>
      </c>
      <c r="G4436" s="272" t="s">
        <v>33</v>
      </c>
      <c r="H4436" s="273">
        <v>3.74666666666666E-2</v>
      </c>
      <c r="I4436" s="274">
        <v>18.62</v>
      </c>
      <c r="J4436" s="275">
        <f>TRUNC(I4436*H4436,2)</f>
        <v>0.69</v>
      </c>
    </row>
    <row r="4437" spans="1:10" ht="26.4" x14ac:dyDescent="0.25">
      <c r="A4437" s="255" t="s">
        <v>10582</v>
      </c>
      <c r="B4437" s="269" t="s">
        <v>5814</v>
      </c>
      <c r="C4437" s="270" t="s">
        <v>5854</v>
      </c>
      <c r="D4437" s="269" t="s">
        <v>5812</v>
      </c>
      <c r="E4437" s="269" t="s">
        <v>5567</v>
      </c>
      <c r="F4437" s="271" t="s">
        <v>5817</v>
      </c>
      <c r="G4437" s="272" t="s">
        <v>33</v>
      </c>
      <c r="H4437" s="273">
        <v>0.04</v>
      </c>
      <c r="I4437" s="274">
        <v>12.28</v>
      </c>
      <c r="J4437" s="275">
        <f>TRUNC(I4437*H4437,2)</f>
        <v>0.49</v>
      </c>
    </row>
    <row r="4438" spans="1:10" ht="26.4" x14ac:dyDescent="0.25">
      <c r="A4438" s="255" t="s">
        <v>10583</v>
      </c>
      <c r="B4438" s="269" t="s">
        <v>5814</v>
      </c>
      <c r="C4438" s="270" t="s">
        <v>10584</v>
      </c>
      <c r="D4438" s="269" t="s">
        <v>5812</v>
      </c>
      <c r="E4438" s="269" t="s">
        <v>10585</v>
      </c>
      <c r="F4438" s="271" t="s">
        <v>5822</v>
      </c>
      <c r="G4438" s="272" t="s">
        <v>5573</v>
      </c>
      <c r="H4438" s="273">
        <v>1</v>
      </c>
      <c r="I4438" s="274">
        <v>1.85</v>
      </c>
      <c r="J4438" s="275">
        <f>TRUNC(I4438*H4438,2)</f>
        <v>1.85</v>
      </c>
    </row>
    <row r="4439" spans="1:10" ht="13.8" x14ac:dyDescent="0.25">
      <c r="A4439" s="255" t="s">
        <v>10586</v>
      </c>
      <c r="B4439" s="276"/>
      <c r="C4439" s="276"/>
      <c r="D4439" s="276"/>
      <c r="E4439" s="276"/>
      <c r="F4439" s="276"/>
      <c r="G4439" s="276"/>
      <c r="H4439" s="277" t="s">
        <v>6038</v>
      </c>
      <c r="I4439" s="278">
        <v>0</v>
      </c>
      <c r="J4439" s="279">
        <f>SUM(J4435:J4438)</f>
        <v>3.0300000000000002</v>
      </c>
    </row>
    <row r="4440" spans="1:10" ht="13.8" x14ac:dyDescent="0.25">
      <c r="A4440" s="255" t="s">
        <v>10587</v>
      </c>
      <c r="B4440" s="262"/>
      <c r="C4440" s="262"/>
      <c r="D4440" s="262"/>
      <c r="E4440" s="262"/>
      <c r="F4440" s="262"/>
      <c r="G4440" s="262"/>
      <c r="H4440" s="262"/>
      <c r="I4440" s="280"/>
      <c r="J4440" s="262"/>
    </row>
    <row r="4441" spans="1:10" ht="41.4" x14ac:dyDescent="0.25">
      <c r="A4441" s="255" t="s">
        <v>10588</v>
      </c>
      <c r="B4441" s="256" t="s">
        <v>10589</v>
      </c>
      <c r="C4441" s="257" t="s">
        <v>5802</v>
      </c>
      <c r="D4441" s="256" t="s">
        <v>5803</v>
      </c>
      <c r="E4441" s="256" t="s">
        <v>5804</v>
      </c>
      <c r="F4441" s="258" t="s">
        <v>5805</v>
      </c>
      <c r="G4441" s="259" t="s">
        <v>5806</v>
      </c>
      <c r="H4441" s="257" t="s">
        <v>5807</v>
      </c>
      <c r="I4441" s="260" t="s">
        <v>5808</v>
      </c>
      <c r="J4441" s="257" t="s">
        <v>5809</v>
      </c>
    </row>
    <row r="4442" spans="1:10" ht="26.4" x14ac:dyDescent="0.25">
      <c r="A4442" s="255" t="s">
        <v>10590</v>
      </c>
      <c r="B4442" s="262" t="s">
        <v>5810</v>
      </c>
      <c r="C4442" s="263" t="s">
        <v>10591</v>
      </c>
      <c r="D4442" s="262" t="s">
        <v>5812</v>
      </c>
      <c r="E4442" s="262" t="s">
        <v>2709</v>
      </c>
      <c r="F4442" s="264">
        <v>18</v>
      </c>
      <c r="G4442" s="265" t="s">
        <v>5573</v>
      </c>
      <c r="H4442" s="266">
        <v>1</v>
      </c>
      <c r="I4442" s="267"/>
      <c r="J4442" s="268"/>
    </row>
    <row r="4443" spans="1:10" ht="26.4" x14ac:dyDescent="0.25">
      <c r="A4443" s="255" t="s">
        <v>10592</v>
      </c>
      <c r="B4443" s="269" t="s">
        <v>5814</v>
      </c>
      <c r="C4443" s="270" t="s">
        <v>5819</v>
      </c>
      <c r="D4443" s="269" t="s">
        <v>5812</v>
      </c>
      <c r="E4443" s="269" t="s">
        <v>5637</v>
      </c>
      <c r="F4443" s="271" t="s">
        <v>5817</v>
      </c>
      <c r="G4443" s="272" t="s">
        <v>33</v>
      </c>
      <c r="H4443" s="273">
        <v>0.5</v>
      </c>
      <c r="I4443" s="274">
        <v>18.91</v>
      </c>
      <c r="J4443" s="275">
        <f>TRUNC(I4443*H4443,2)</f>
        <v>9.4499999999999993</v>
      </c>
    </row>
    <row r="4444" spans="1:10" ht="26.4" x14ac:dyDescent="0.25">
      <c r="A4444" s="255" t="s">
        <v>10593</v>
      </c>
      <c r="B4444" s="269" t="s">
        <v>5814</v>
      </c>
      <c r="C4444" s="270" t="s">
        <v>10594</v>
      </c>
      <c r="D4444" s="269" t="s">
        <v>5812</v>
      </c>
      <c r="E4444" s="269" t="s">
        <v>10595</v>
      </c>
      <c r="F4444" s="271" t="s">
        <v>5822</v>
      </c>
      <c r="G4444" s="272" t="s">
        <v>5587</v>
      </c>
      <c r="H4444" s="273">
        <v>3</v>
      </c>
      <c r="I4444" s="274">
        <v>7.54</v>
      </c>
      <c r="J4444" s="275">
        <f>TRUNC(I4444*H4444,2)</f>
        <v>22.62</v>
      </c>
    </row>
    <row r="4445" spans="1:10" ht="26.4" x14ac:dyDescent="0.25">
      <c r="A4445" s="255" t="s">
        <v>10596</v>
      </c>
      <c r="B4445" s="269" t="s">
        <v>5814</v>
      </c>
      <c r="C4445" s="270" t="s">
        <v>6640</v>
      </c>
      <c r="D4445" s="269" t="s">
        <v>5812</v>
      </c>
      <c r="E4445" s="269" t="s">
        <v>5644</v>
      </c>
      <c r="F4445" s="271" t="s">
        <v>5822</v>
      </c>
      <c r="G4445" s="272" t="s">
        <v>5573</v>
      </c>
      <c r="H4445" s="273">
        <v>9.8799999999999999E-2</v>
      </c>
      <c r="I4445" s="274">
        <v>10.42</v>
      </c>
      <c r="J4445" s="275">
        <f>TRUNC(I4445*H4445,2)</f>
        <v>1.02</v>
      </c>
    </row>
    <row r="4446" spans="1:10" ht="26.4" x14ac:dyDescent="0.25">
      <c r="A4446" s="255" t="s">
        <v>10597</v>
      </c>
      <c r="B4446" s="269" t="s">
        <v>5814</v>
      </c>
      <c r="C4446" s="270" t="s">
        <v>6369</v>
      </c>
      <c r="D4446" s="269" t="s">
        <v>5812</v>
      </c>
      <c r="E4446" s="269" t="s">
        <v>5595</v>
      </c>
      <c r="F4446" s="271" t="s">
        <v>5822</v>
      </c>
      <c r="G4446" s="272" t="s">
        <v>5564</v>
      </c>
      <c r="H4446" s="273">
        <v>6.6050000000000004</v>
      </c>
      <c r="I4446" s="274">
        <v>6.69</v>
      </c>
      <c r="J4446" s="275">
        <f>TRUNC(I4446*H4446,2)</f>
        <v>44.18</v>
      </c>
    </row>
    <row r="4447" spans="1:10" ht="26.4" x14ac:dyDescent="0.25">
      <c r="A4447" s="255" t="s">
        <v>10598</v>
      </c>
      <c r="B4447" s="269" t="s">
        <v>5814</v>
      </c>
      <c r="C4447" s="270" t="s">
        <v>6822</v>
      </c>
      <c r="D4447" s="269" t="s">
        <v>5812</v>
      </c>
      <c r="E4447" s="269" t="s">
        <v>6823</v>
      </c>
      <c r="F4447" s="271" t="s">
        <v>5822</v>
      </c>
      <c r="G4447" s="272" t="s">
        <v>5564</v>
      </c>
      <c r="H4447" s="273">
        <v>0.8246</v>
      </c>
      <c r="I4447" s="274">
        <v>7.67</v>
      </c>
      <c r="J4447" s="275">
        <f>TRUNC(I4447*H4447,2)</f>
        <v>6.32</v>
      </c>
    </row>
    <row r="4448" spans="1:10" ht="26.4" x14ac:dyDescent="0.25">
      <c r="A4448" s="255" t="s">
        <v>10599</v>
      </c>
      <c r="B4448" s="269" t="s">
        <v>5814</v>
      </c>
      <c r="C4448" s="270" t="s">
        <v>6644</v>
      </c>
      <c r="D4448" s="269" t="s">
        <v>5812</v>
      </c>
      <c r="E4448" s="269" t="s">
        <v>5641</v>
      </c>
      <c r="F4448" s="271" t="s">
        <v>5822</v>
      </c>
      <c r="G4448" s="272" t="s">
        <v>5564</v>
      </c>
      <c r="H4448" s="273">
        <v>1.12E-2</v>
      </c>
      <c r="I4448" s="274">
        <v>21.6</v>
      </c>
      <c r="J4448" s="275">
        <f>TRUNC(I4448*H4448,2)</f>
        <v>0.24</v>
      </c>
    </row>
    <row r="4449" spans="1:10" ht="26.4" x14ac:dyDescent="0.25">
      <c r="A4449" s="255" t="s">
        <v>10600</v>
      </c>
      <c r="B4449" s="269" t="s">
        <v>5814</v>
      </c>
      <c r="C4449" s="270" t="s">
        <v>6649</v>
      </c>
      <c r="D4449" s="269" t="s">
        <v>5812</v>
      </c>
      <c r="E4449" s="269" t="s">
        <v>5640</v>
      </c>
      <c r="F4449" s="271" t="s">
        <v>5822</v>
      </c>
      <c r="G4449" s="272" t="s">
        <v>5564</v>
      </c>
      <c r="H4449" s="273">
        <v>3.1800000000000002E-2</v>
      </c>
      <c r="I4449" s="274">
        <v>27.99</v>
      </c>
      <c r="J4449" s="275">
        <f>TRUNC(I4449*H4449,2)</f>
        <v>0.89</v>
      </c>
    </row>
    <row r="4450" spans="1:10" ht="26.4" x14ac:dyDescent="0.25">
      <c r="A4450" s="255" t="s">
        <v>10601</v>
      </c>
      <c r="B4450" s="269" t="s">
        <v>5814</v>
      </c>
      <c r="C4450" s="270" t="s">
        <v>5854</v>
      </c>
      <c r="D4450" s="269" t="s">
        <v>5812</v>
      </c>
      <c r="E4450" s="269" t="s">
        <v>5567</v>
      </c>
      <c r="F4450" s="271" t="s">
        <v>5817</v>
      </c>
      <c r="G4450" s="272" t="s">
        <v>33</v>
      </c>
      <c r="H4450" s="273">
        <v>0.5</v>
      </c>
      <c r="I4450" s="274">
        <v>12.28</v>
      </c>
      <c r="J4450" s="275">
        <f>TRUNC(I4450*H4450,2)</f>
        <v>6.14</v>
      </c>
    </row>
    <row r="4451" spans="1:10" ht="26.4" x14ac:dyDescent="0.25">
      <c r="A4451" s="255" t="s">
        <v>10602</v>
      </c>
      <c r="B4451" s="269" t="s">
        <v>5814</v>
      </c>
      <c r="C4451" s="270" t="s">
        <v>10603</v>
      </c>
      <c r="D4451" s="269" t="s">
        <v>5812</v>
      </c>
      <c r="E4451" s="269" t="s">
        <v>5645</v>
      </c>
      <c r="F4451" s="271" t="s">
        <v>5822</v>
      </c>
      <c r="G4451" s="272" t="s">
        <v>5573</v>
      </c>
      <c r="H4451" s="273">
        <v>1</v>
      </c>
      <c r="I4451" s="274">
        <v>35.322500000000026</v>
      </c>
      <c r="J4451" s="275">
        <f>TRUNC(I4451*H4451,2)</f>
        <v>35.32</v>
      </c>
    </row>
    <row r="4452" spans="1:10" ht="26.4" x14ac:dyDescent="0.25">
      <c r="A4452" s="255" t="s">
        <v>10604</v>
      </c>
      <c r="B4452" s="269" t="s">
        <v>5814</v>
      </c>
      <c r="C4452" s="270" t="s">
        <v>6648</v>
      </c>
      <c r="D4452" s="269" t="s">
        <v>5812</v>
      </c>
      <c r="E4452" s="269" t="s">
        <v>5642</v>
      </c>
      <c r="F4452" s="271" t="s">
        <v>5822</v>
      </c>
      <c r="G4452" s="272" t="s">
        <v>5573</v>
      </c>
      <c r="H4452" s="273">
        <v>3.9800000000000002E-2</v>
      </c>
      <c r="I4452" s="274">
        <v>2.3199999999999998</v>
      </c>
      <c r="J4452" s="275">
        <f>TRUNC(I4452*H4452,2)</f>
        <v>0.09</v>
      </c>
    </row>
    <row r="4453" spans="1:10" ht="26.4" x14ac:dyDescent="0.25">
      <c r="A4453" s="255" t="s">
        <v>10605</v>
      </c>
      <c r="B4453" s="269" t="s">
        <v>5814</v>
      </c>
      <c r="C4453" s="270" t="s">
        <v>7014</v>
      </c>
      <c r="D4453" s="269" t="s">
        <v>5812</v>
      </c>
      <c r="E4453" s="269" t="s">
        <v>7015</v>
      </c>
      <c r="F4453" s="271" t="s">
        <v>5822</v>
      </c>
      <c r="G4453" s="272" t="s">
        <v>5564</v>
      </c>
      <c r="H4453" s="273">
        <v>0.2135</v>
      </c>
      <c r="I4453" s="274">
        <v>7.23</v>
      </c>
      <c r="J4453" s="275">
        <f>TRUNC(I4453*H4453,2)</f>
        <v>1.54</v>
      </c>
    </row>
    <row r="4454" spans="1:10" ht="26.4" x14ac:dyDescent="0.25">
      <c r="A4454" s="255" t="s">
        <v>10606</v>
      </c>
      <c r="B4454" s="269" t="s">
        <v>5814</v>
      </c>
      <c r="C4454" s="270" t="s">
        <v>6999</v>
      </c>
      <c r="D4454" s="269" t="s">
        <v>5812</v>
      </c>
      <c r="E4454" s="269" t="s">
        <v>7000</v>
      </c>
      <c r="F4454" s="271" t="s">
        <v>5822</v>
      </c>
      <c r="G4454" s="272" t="s">
        <v>5587</v>
      </c>
      <c r="H4454" s="273">
        <v>2.6560000000000001</v>
      </c>
      <c r="I4454" s="274">
        <v>10.81</v>
      </c>
      <c r="J4454" s="275">
        <f>TRUNC(I4454*H4454,2)</f>
        <v>28.71</v>
      </c>
    </row>
    <row r="4455" spans="1:10" ht="26.4" x14ac:dyDescent="0.25">
      <c r="A4455" s="255" t="s">
        <v>10607</v>
      </c>
      <c r="B4455" s="269" t="s">
        <v>5814</v>
      </c>
      <c r="C4455" s="270" t="s">
        <v>6641</v>
      </c>
      <c r="D4455" s="269" t="s">
        <v>5812</v>
      </c>
      <c r="E4455" s="269" t="s">
        <v>5643</v>
      </c>
      <c r="F4455" s="271" t="s">
        <v>5822</v>
      </c>
      <c r="G4455" s="272" t="s">
        <v>5573</v>
      </c>
      <c r="H4455" s="273">
        <v>8.0000000000000002E-3</v>
      </c>
      <c r="I4455" s="274">
        <v>13.3</v>
      </c>
      <c r="J4455" s="275">
        <f>TRUNC(I4455*H4455,2)</f>
        <v>0.1</v>
      </c>
    </row>
    <row r="4456" spans="1:10" ht="26.4" x14ac:dyDescent="0.25">
      <c r="A4456" s="255" t="s">
        <v>10608</v>
      </c>
      <c r="B4456" s="269" t="s">
        <v>5814</v>
      </c>
      <c r="C4456" s="270" t="s">
        <v>10609</v>
      </c>
      <c r="D4456" s="269" t="s">
        <v>5812</v>
      </c>
      <c r="E4456" s="269" t="s">
        <v>10610</v>
      </c>
      <c r="F4456" s="271" t="s">
        <v>5822</v>
      </c>
      <c r="G4456" s="272" t="s">
        <v>5573</v>
      </c>
      <c r="H4456" s="273">
        <v>4</v>
      </c>
      <c r="I4456" s="274">
        <v>0.92</v>
      </c>
      <c r="J4456" s="275">
        <f>TRUNC(I4456*H4456,2)</f>
        <v>3.68</v>
      </c>
    </row>
    <row r="4457" spans="1:10" ht="13.8" x14ac:dyDescent="0.25">
      <c r="A4457" s="255" t="s">
        <v>10611</v>
      </c>
      <c r="B4457" s="276"/>
      <c r="C4457" s="276"/>
      <c r="D4457" s="276"/>
      <c r="E4457" s="276"/>
      <c r="F4457" s="276"/>
      <c r="G4457" s="276"/>
      <c r="H4457" s="277" t="s">
        <v>6038</v>
      </c>
      <c r="I4457" s="278">
        <v>0</v>
      </c>
      <c r="J4457" s="279">
        <f>SUM(J4442:J4456)</f>
        <v>160.30000000000001</v>
      </c>
    </row>
    <row r="4458" spans="1:10" ht="13.8" x14ac:dyDescent="0.25">
      <c r="A4458" s="255" t="s">
        <v>10612</v>
      </c>
      <c r="B4458" s="262"/>
      <c r="C4458" s="262"/>
      <c r="D4458" s="262"/>
      <c r="E4458" s="262"/>
      <c r="F4458" s="262"/>
      <c r="G4458" s="262"/>
      <c r="H4458" s="262"/>
      <c r="I4458" s="280"/>
      <c r="J4458" s="262"/>
    </row>
    <row r="4459" spans="1:10" ht="41.4" x14ac:dyDescent="0.25">
      <c r="A4459" s="255" t="s">
        <v>10613</v>
      </c>
      <c r="B4459" s="256" t="s">
        <v>10614</v>
      </c>
      <c r="C4459" s="257" t="s">
        <v>5802</v>
      </c>
      <c r="D4459" s="256" t="s">
        <v>5803</v>
      </c>
      <c r="E4459" s="256" t="s">
        <v>5804</v>
      </c>
      <c r="F4459" s="258" t="s">
        <v>5805</v>
      </c>
      <c r="G4459" s="259" t="s">
        <v>5806</v>
      </c>
      <c r="H4459" s="257" t="s">
        <v>5807</v>
      </c>
      <c r="I4459" s="260" t="s">
        <v>5808</v>
      </c>
      <c r="J4459" s="257" t="s">
        <v>5809</v>
      </c>
    </row>
    <row r="4460" spans="1:10" ht="79.2" x14ac:dyDescent="0.25">
      <c r="A4460" s="255" t="s">
        <v>10615</v>
      </c>
      <c r="B4460" s="262" t="s">
        <v>5810</v>
      </c>
      <c r="C4460" s="263" t="s">
        <v>10616</v>
      </c>
      <c r="D4460" s="262" t="s">
        <v>170</v>
      </c>
      <c r="E4460" s="262" t="s">
        <v>2715</v>
      </c>
      <c r="F4460" s="264" t="s">
        <v>6133</v>
      </c>
      <c r="G4460" s="265" t="s">
        <v>123</v>
      </c>
      <c r="H4460" s="266">
        <v>1</v>
      </c>
      <c r="I4460" s="267"/>
      <c r="J4460" s="268"/>
    </row>
    <row r="4461" spans="1:10" ht="26.4" x14ac:dyDescent="0.25">
      <c r="A4461" s="255" t="s">
        <v>10617</v>
      </c>
      <c r="B4461" s="281" t="s">
        <v>6134</v>
      </c>
      <c r="C4461" s="282" t="s">
        <v>6169</v>
      </c>
      <c r="D4461" s="281" t="s">
        <v>170</v>
      </c>
      <c r="E4461" s="281" t="s">
        <v>6170</v>
      </c>
      <c r="F4461" s="283" t="s">
        <v>6140</v>
      </c>
      <c r="G4461" s="284" t="s">
        <v>127</v>
      </c>
      <c r="H4461" s="285">
        <v>2.9000000000000001E-2</v>
      </c>
      <c r="I4461" s="286">
        <v>16.690000000000001</v>
      </c>
      <c r="J4461" s="287">
        <f>TRUNC(I4461*H4461,2)</f>
        <v>0.48</v>
      </c>
    </row>
    <row r="4462" spans="1:10" ht="26.4" x14ac:dyDescent="0.25">
      <c r="A4462" s="255" t="s">
        <v>10618</v>
      </c>
      <c r="B4462" s="281" t="s">
        <v>6134</v>
      </c>
      <c r="C4462" s="282" t="s">
        <v>6171</v>
      </c>
      <c r="D4462" s="281" t="s">
        <v>170</v>
      </c>
      <c r="E4462" s="281" t="s">
        <v>6172</v>
      </c>
      <c r="F4462" s="283" t="s">
        <v>6140</v>
      </c>
      <c r="G4462" s="284" t="s">
        <v>127</v>
      </c>
      <c r="H4462" s="285">
        <v>2.9000000000000001E-2</v>
      </c>
      <c r="I4462" s="286">
        <v>22.97</v>
      </c>
      <c r="J4462" s="287">
        <f>TRUNC(I4462*H4462,2)</f>
        <v>0.66</v>
      </c>
    </row>
    <row r="4463" spans="1:10" ht="26.4" x14ac:dyDescent="0.25">
      <c r="A4463" s="255" t="s">
        <v>10619</v>
      </c>
      <c r="B4463" s="269" t="s">
        <v>5814</v>
      </c>
      <c r="C4463" s="270" t="s">
        <v>10620</v>
      </c>
      <c r="D4463" s="269" t="s">
        <v>170</v>
      </c>
      <c r="E4463" s="269" t="s">
        <v>10621</v>
      </c>
      <c r="F4463" s="271" t="s">
        <v>5822</v>
      </c>
      <c r="G4463" s="272" t="s">
        <v>123</v>
      </c>
      <c r="H4463" s="273">
        <v>1.2371829999999999</v>
      </c>
      <c r="I4463" s="274">
        <v>1.76</v>
      </c>
      <c r="J4463" s="275">
        <f>TRUNC(I4463*H4463,2)</f>
        <v>2.17</v>
      </c>
    </row>
    <row r="4464" spans="1:10" ht="26.4" x14ac:dyDescent="0.25">
      <c r="A4464" s="255" t="s">
        <v>10622</v>
      </c>
      <c r="B4464" s="269" t="s">
        <v>5814</v>
      </c>
      <c r="C4464" s="270" t="s">
        <v>6238</v>
      </c>
      <c r="D4464" s="269" t="s">
        <v>170</v>
      </c>
      <c r="E4464" s="269" t="s">
        <v>6239</v>
      </c>
      <c r="F4464" s="271" t="s">
        <v>5822</v>
      </c>
      <c r="G4464" s="272" t="s">
        <v>101</v>
      </c>
      <c r="H4464" s="273">
        <v>9.4000000000000004E-3</v>
      </c>
      <c r="I4464" s="274">
        <v>2.5</v>
      </c>
      <c r="J4464" s="275">
        <f>TRUNC(I4464*H4464,2)</f>
        <v>0.02</v>
      </c>
    </row>
    <row r="4465" spans="1:10" ht="13.8" x14ac:dyDescent="0.25">
      <c r="A4465" s="255" t="s">
        <v>10623</v>
      </c>
      <c r="B4465" s="276"/>
      <c r="C4465" s="276"/>
      <c r="D4465" s="276"/>
      <c r="E4465" s="276"/>
      <c r="F4465" s="276"/>
      <c r="G4465" s="276"/>
      <c r="H4465" s="277" t="s">
        <v>6038</v>
      </c>
      <c r="I4465" s="278">
        <v>0</v>
      </c>
      <c r="J4465" s="279">
        <f>SUM(J4460:J4464)</f>
        <v>3.33</v>
      </c>
    </row>
    <row r="4466" spans="1:10" ht="13.8" x14ac:dyDescent="0.25">
      <c r="A4466" s="255" t="s">
        <v>10624</v>
      </c>
      <c r="B4466" s="262"/>
      <c r="C4466" s="262"/>
      <c r="D4466" s="262"/>
      <c r="E4466" s="262"/>
      <c r="F4466" s="262"/>
      <c r="G4466" s="262"/>
      <c r="H4466" s="262"/>
      <c r="I4466" s="280"/>
      <c r="J4466" s="262"/>
    </row>
    <row r="4467" spans="1:10" ht="13.8" x14ac:dyDescent="0.25">
      <c r="A4467" s="255" t="s">
        <v>10625</v>
      </c>
      <c r="B4467" s="256" t="s">
        <v>10626</v>
      </c>
      <c r="C4467" s="257" t="s">
        <v>5802</v>
      </c>
      <c r="D4467" s="256" t="s">
        <v>5803</v>
      </c>
      <c r="E4467" s="256" t="s">
        <v>5804</v>
      </c>
      <c r="F4467" s="258" t="s">
        <v>5805</v>
      </c>
      <c r="G4467" s="259" t="s">
        <v>5806</v>
      </c>
      <c r="H4467" s="257" t="s">
        <v>5807</v>
      </c>
      <c r="I4467" s="260" t="s">
        <v>5808</v>
      </c>
      <c r="J4467" s="257" t="s">
        <v>5809</v>
      </c>
    </row>
    <row r="4468" spans="1:10" ht="26.4" x14ac:dyDescent="0.25">
      <c r="A4468" s="255" t="s">
        <v>10627</v>
      </c>
      <c r="B4468" s="262" t="s">
        <v>5810</v>
      </c>
      <c r="C4468" s="263" t="s">
        <v>10628</v>
      </c>
      <c r="D4468" s="262" t="s">
        <v>5812</v>
      </c>
      <c r="E4468" s="262" t="s">
        <v>2728</v>
      </c>
      <c r="F4468" s="264">
        <v>10</v>
      </c>
      <c r="G4468" s="265" t="s">
        <v>5813</v>
      </c>
      <c r="H4468" s="266">
        <v>1</v>
      </c>
      <c r="I4468" s="267"/>
      <c r="J4468" s="268"/>
    </row>
    <row r="4469" spans="1:10" ht="26.4" x14ac:dyDescent="0.25">
      <c r="A4469" s="255" t="s">
        <v>10629</v>
      </c>
      <c r="B4469" s="269" t="s">
        <v>5814</v>
      </c>
      <c r="C4469" s="270" t="s">
        <v>5861</v>
      </c>
      <c r="D4469" s="269" t="s">
        <v>5812</v>
      </c>
      <c r="E4469" s="269" t="s">
        <v>5589</v>
      </c>
      <c r="F4469" s="271" t="s">
        <v>5817</v>
      </c>
      <c r="G4469" s="272" t="s">
        <v>33</v>
      </c>
      <c r="H4469" s="273">
        <v>1.0951</v>
      </c>
      <c r="I4469" s="274">
        <v>18.62</v>
      </c>
      <c r="J4469" s="275">
        <f>TRUNC(I4469*H4469,2)</f>
        <v>20.39</v>
      </c>
    </row>
    <row r="4470" spans="1:10" ht="26.4" x14ac:dyDescent="0.25">
      <c r="A4470" s="255" t="s">
        <v>10630</v>
      </c>
      <c r="B4470" s="269" t="s">
        <v>5814</v>
      </c>
      <c r="C4470" s="270" t="s">
        <v>5862</v>
      </c>
      <c r="D4470" s="269" t="s">
        <v>5812</v>
      </c>
      <c r="E4470" s="269" t="s">
        <v>5558</v>
      </c>
      <c r="F4470" s="271" t="s">
        <v>5817</v>
      </c>
      <c r="G4470" s="272" t="s">
        <v>33</v>
      </c>
      <c r="H4470" s="273">
        <v>1.0814320499419294</v>
      </c>
      <c r="I4470" s="274">
        <v>11.13</v>
      </c>
      <c r="J4470" s="275">
        <f>TRUNC(I4470*H4470,2)</f>
        <v>12.03</v>
      </c>
    </row>
    <row r="4471" spans="1:10" ht="26.4" x14ac:dyDescent="0.25">
      <c r="A4471" s="255" t="s">
        <v>10631</v>
      </c>
      <c r="B4471" s="269" t="s">
        <v>5814</v>
      </c>
      <c r="C4471" s="270" t="s">
        <v>6371</v>
      </c>
      <c r="D4471" s="269" t="s">
        <v>5812</v>
      </c>
      <c r="E4471" s="269" t="s">
        <v>5580</v>
      </c>
      <c r="F4471" s="271" t="s">
        <v>5822</v>
      </c>
      <c r="G4471" s="272" t="s">
        <v>5824</v>
      </c>
      <c r="H4471" s="273">
        <v>3.04E-2</v>
      </c>
      <c r="I4471" s="274">
        <v>145.91</v>
      </c>
      <c r="J4471" s="275">
        <f>TRUNC(I4471*H4471,2)</f>
        <v>4.43</v>
      </c>
    </row>
    <row r="4472" spans="1:10" ht="26.4" x14ac:dyDescent="0.25">
      <c r="A4472" s="255" t="s">
        <v>10632</v>
      </c>
      <c r="B4472" s="269" t="s">
        <v>5814</v>
      </c>
      <c r="C4472" s="270" t="s">
        <v>6443</v>
      </c>
      <c r="D4472" s="269" t="s">
        <v>5812</v>
      </c>
      <c r="E4472" s="269" t="s">
        <v>5598</v>
      </c>
      <c r="F4472" s="271" t="s">
        <v>5822</v>
      </c>
      <c r="G4472" s="272" t="s">
        <v>5564</v>
      </c>
      <c r="H4472" s="273">
        <v>4.55</v>
      </c>
      <c r="I4472" s="274">
        <v>0.82</v>
      </c>
      <c r="J4472" s="275">
        <f>TRUNC(I4472*H4472,2)</f>
        <v>3.73</v>
      </c>
    </row>
    <row r="4473" spans="1:10" ht="26.4" x14ac:dyDescent="0.25">
      <c r="A4473" s="255" t="s">
        <v>10633</v>
      </c>
      <c r="B4473" s="269" t="s">
        <v>5814</v>
      </c>
      <c r="C4473" s="270" t="s">
        <v>5869</v>
      </c>
      <c r="D4473" s="269" t="s">
        <v>5812</v>
      </c>
      <c r="E4473" s="269" t="s">
        <v>5599</v>
      </c>
      <c r="F4473" s="271" t="s">
        <v>5822</v>
      </c>
      <c r="G4473" s="272" t="s">
        <v>5564</v>
      </c>
      <c r="H4473" s="273">
        <v>4.55</v>
      </c>
      <c r="I4473" s="274">
        <v>0.54</v>
      </c>
      <c r="J4473" s="275">
        <f>TRUNC(I4473*H4473,2)</f>
        <v>2.4500000000000002</v>
      </c>
    </row>
    <row r="4474" spans="1:10" ht="26.4" x14ac:dyDescent="0.25">
      <c r="A4474" s="255" t="s">
        <v>10634</v>
      </c>
      <c r="B4474" s="269" t="s">
        <v>5814</v>
      </c>
      <c r="C4474" s="270" t="s">
        <v>6447</v>
      </c>
      <c r="D4474" s="269" t="s">
        <v>5812</v>
      </c>
      <c r="E4474" s="269" t="s">
        <v>6448</v>
      </c>
      <c r="F4474" s="271" t="s">
        <v>5822</v>
      </c>
      <c r="G4474" s="272" t="s">
        <v>5573</v>
      </c>
      <c r="H4474" s="273">
        <v>84</v>
      </c>
      <c r="I4474" s="274">
        <v>0.33</v>
      </c>
      <c r="J4474" s="275">
        <f>TRUNC(I4474*H4474,2)</f>
        <v>27.72</v>
      </c>
    </row>
    <row r="4475" spans="1:10" ht="13.8" x14ac:dyDescent="0.25">
      <c r="A4475" s="255" t="s">
        <v>10635</v>
      </c>
      <c r="B4475" s="276"/>
      <c r="C4475" s="276"/>
      <c r="D4475" s="276"/>
      <c r="E4475" s="276"/>
      <c r="F4475" s="276"/>
      <c r="G4475" s="276"/>
      <c r="H4475" s="277" t="s">
        <v>6038</v>
      </c>
      <c r="I4475" s="278">
        <v>0</v>
      </c>
      <c r="J4475" s="279">
        <f>SUM(J4468:J4474)</f>
        <v>70.75</v>
      </c>
    </row>
    <row r="4476" spans="1:10" ht="13.8" x14ac:dyDescent="0.25">
      <c r="A4476" s="255" t="s">
        <v>10636</v>
      </c>
      <c r="B4476" s="262"/>
      <c r="C4476" s="262"/>
      <c r="D4476" s="262"/>
      <c r="E4476" s="262"/>
      <c r="F4476" s="262"/>
      <c r="G4476" s="262"/>
      <c r="H4476" s="262"/>
      <c r="I4476" s="280"/>
      <c r="J4476" s="262"/>
    </row>
    <row r="4477" spans="1:10" ht="13.8" x14ac:dyDescent="0.25">
      <c r="A4477" s="255" t="s">
        <v>10637</v>
      </c>
      <c r="B4477" s="256" t="s">
        <v>10638</v>
      </c>
      <c r="C4477" s="257" t="s">
        <v>5802</v>
      </c>
      <c r="D4477" s="256" t="s">
        <v>5803</v>
      </c>
      <c r="E4477" s="256" t="s">
        <v>5804</v>
      </c>
      <c r="F4477" s="258" t="s">
        <v>5805</v>
      </c>
      <c r="G4477" s="259" t="s">
        <v>5806</v>
      </c>
      <c r="H4477" s="257" t="s">
        <v>5807</v>
      </c>
      <c r="I4477" s="260" t="s">
        <v>5808</v>
      </c>
      <c r="J4477" s="257" t="s">
        <v>5809</v>
      </c>
    </row>
    <row r="4478" spans="1:10" ht="52.8" x14ac:dyDescent="0.25">
      <c r="A4478" s="255" t="s">
        <v>10639</v>
      </c>
      <c r="B4478" s="262" t="s">
        <v>5810</v>
      </c>
      <c r="C4478" s="263" t="s">
        <v>10640</v>
      </c>
      <c r="D4478" s="262" t="s">
        <v>170</v>
      </c>
      <c r="E4478" s="262" t="s">
        <v>2738</v>
      </c>
      <c r="F4478" s="264" t="s">
        <v>6145</v>
      </c>
      <c r="G4478" s="265" t="s">
        <v>795</v>
      </c>
      <c r="H4478" s="266">
        <v>1</v>
      </c>
      <c r="I4478" s="267"/>
      <c r="J4478" s="268"/>
    </row>
    <row r="4479" spans="1:10" ht="26.4" x14ac:dyDescent="0.25">
      <c r="A4479" s="255" t="s">
        <v>10641</v>
      </c>
      <c r="B4479" s="281" t="s">
        <v>6134</v>
      </c>
      <c r="C4479" s="282" t="s">
        <v>8394</v>
      </c>
      <c r="D4479" s="281" t="s">
        <v>170</v>
      </c>
      <c r="E4479" s="281" t="s">
        <v>8395</v>
      </c>
      <c r="F4479" s="283" t="s">
        <v>8396</v>
      </c>
      <c r="G4479" s="284" t="s">
        <v>5813</v>
      </c>
      <c r="H4479" s="285">
        <v>0.22189999999999999</v>
      </c>
      <c r="I4479" s="286">
        <v>22.47</v>
      </c>
      <c r="J4479" s="287">
        <f>TRUNC(I4479*H4479,2)</f>
        <v>4.9800000000000004</v>
      </c>
    </row>
    <row r="4480" spans="1:10" ht="39.6" x14ac:dyDescent="0.25">
      <c r="A4480" s="255" t="s">
        <v>10642</v>
      </c>
      <c r="B4480" s="281" t="s">
        <v>6134</v>
      </c>
      <c r="C4480" s="282" t="s">
        <v>8398</v>
      </c>
      <c r="D4480" s="281" t="s">
        <v>170</v>
      </c>
      <c r="E4480" s="281" t="s">
        <v>8399</v>
      </c>
      <c r="F4480" s="283" t="s">
        <v>8396</v>
      </c>
      <c r="G4480" s="284" t="s">
        <v>5813</v>
      </c>
      <c r="H4480" s="285">
        <v>0.22189999999999999</v>
      </c>
      <c r="I4480" s="286">
        <v>8.9499999999999993</v>
      </c>
      <c r="J4480" s="287">
        <f>TRUNC(I4480*H4480,2)</f>
        <v>1.98</v>
      </c>
    </row>
    <row r="4481" spans="1:10" ht="26.4" x14ac:dyDescent="0.25">
      <c r="A4481" s="255" t="s">
        <v>10643</v>
      </c>
      <c r="B4481" s="281" t="s">
        <v>6134</v>
      </c>
      <c r="C4481" s="282" t="s">
        <v>8401</v>
      </c>
      <c r="D4481" s="281" t="s">
        <v>170</v>
      </c>
      <c r="E4481" s="281" t="s">
        <v>8402</v>
      </c>
      <c r="F4481" s="283" t="s">
        <v>6140</v>
      </c>
      <c r="G4481" s="284" t="s">
        <v>127</v>
      </c>
      <c r="H4481" s="285">
        <v>1.8E-3</v>
      </c>
      <c r="I4481" s="286">
        <v>13.94</v>
      </c>
      <c r="J4481" s="287">
        <f>TRUNC(I4481*H4481,2)</f>
        <v>0.02</v>
      </c>
    </row>
    <row r="4482" spans="1:10" ht="26.4" x14ac:dyDescent="0.25">
      <c r="A4482" s="255" t="s">
        <v>10644</v>
      </c>
      <c r="B4482" s="281" t="s">
        <v>6134</v>
      </c>
      <c r="C4482" s="282" t="s">
        <v>8404</v>
      </c>
      <c r="D4482" s="281" t="s">
        <v>170</v>
      </c>
      <c r="E4482" s="281" t="s">
        <v>8405</v>
      </c>
      <c r="F4482" s="283" t="s">
        <v>6140</v>
      </c>
      <c r="G4482" s="284" t="s">
        <v>127</v>
      </c>
      <c r="H4482" s="285">
        <v>5.0000000000000001E-3</v>
      </c>
      <c r="I4482" s="286">
        <v>17.89</v>
      </c>
      <c r="J4482" s="287">
        <f>TRUNC(I4482*H4482,2)</f>
        <v>0.08</v>
      </c>
    </row>
    <row r="4483" spans="1:10" ht="26.4" x14ac:dyDescent="0.25">
      <c r="A4483" s="255" t="s">
        <v>10645</v>
      </c>
      <c r="B4483" s="281" t="s">
        <v>6134</v>
      </c>
      <c r="C4483" s="282" t="s">
        <v>8407</v>
      </c>
      <c r="D4483" s="281" t="s">
        <v>170</v>
      </c>
      <c r="E4483" s="281" t="s">
        <v>8408</v>
      </c>
      <c r="F4483" s="283" t="s">
        <v>6140</v>
      </c>
      <c r="G4483" s="284" t="s">
        <v>127</v>
      </c>
      <c r="H4483" s="285">
        <v>6.7999999999999996E-3</v>
      </c>
      <c r="I4483" s="286">
        <v>23.22</v>
      </c>
      <c r="J4483" s="287">
        <f>TRUNC(I4483*H4483,2)</f>
        <v>0.15</v>
      </c>
    </row>
    <row r="4484" spans="1:10" ht="52.8" x14ac:dyDescent="0.25">
      <c r="A4484" s="255" t="s">
        <v>10646</v>
      </c>
      <c r="B4484" s="281" t="s">
        <v>6134</v>
      </c>
      <c r="C4484" s="282" t="s">
        <v>8410</v>
      </c>
      <c r="D4484" s="281" t="s">
        <v>170</v>
      </c>
      <c r="E4484" s="281" t="s">
        <v>8411</v>
      </c>
      <c r="F4484" s="283" t="s">
        <v>6153</v>
      </c>
      <c r="G4484" s="284" t="s">
        <v>6154</v>
      </c>
      <c r="H4484" s="285">
        <v>1.4E-3</v>
      </c>
      <c r="I4484" s="286">
        <v>264.36</v>
      </c>
      <c r="J4484" s="287">
        <f>TRUNC(I4484*H4484,2)</f>
        <v>0.37</v>
      </c>
    </row>
    <row r="4485" spans="1:10" ht="52.8" x14ac:dyDescent="0.25">
      <c r="A4485" s="255" t="s">
        <v>10647</v>
      </c>
      <c r="B4485" s="281" t="s">
        <v>6134</v>
      </c>
      <c r="C4485" s="282" t="s">
        <v>8413</v>
      </c>
      <c r="D4485" s="281" t="s">
        <v>170</v>
      </c>
      <c r="E4485" s="281" t="s">
        <v>8414</v>
      </c>
      <c r="F4485" s="283" t="s">
        <v>6153</v>
      </c>
      <c r="G4485" s="284" t="s">
        <v>6157</v>
      </c>
      <c r="H4485" s="285">
        <v>1.1999999999999999E-3</v>
      </c>
      <c r="I4485" s="286">
        <v>125.13</v>
      </c>
      <c r="J4485" s="287">
        <f>TRUNC(I4485*H4485,2)</f>
        <v>0.15</v>
      </c>
    </row>
    <row r="4486" spans="1:10" ht="13.8" x14ac:dyDescent="0.25">
      <c r="A4486" s="255" t="s">
        <v>10648</v>
      </c>
      <c r="B4486" s="269" t="s">
        <v>5814</v>
      </c>
      <c r="C4486" s="270" t="s">
        <v>10649</v>
      </c>
      <c r="D4486" s="269" t="s">
        <v>170</v>
      </c>
      <c r="E4486" s="269" t="s">
        <v>10650</v>
      </c>
      <c r="F4486" s="271" t="s">
        <v>5822</v>
      </c>
      <c r="G4486" s="272" t="s">
        <v>795</v>
      </c>
      <c r="H4486" s="273">
        <v>6.8199999999999997E-2</v>
      </c>
      <c r="I4486" s="274">
        <v>8.42</v>
      </c>
      <c r="J4486" s="275">
        <f>TRUNC(I4486*H4486,2)</f>
        <v>0.56999999999999995</v>
      </c>
    </row>
    <row r="4487" spans="1:10" ht="26.4" x14ac:dyDescent="0.25">
      <c r="A4487" s="255" t="s">
        <v>10651</v>
      </c>
      <c r="B4487" s="269" t="s">
        <v>5814</v>
      </c>
      <c r="C4487" s="270" t="s">
        <v>8422</v>
      </c>
      <c r="D4487" s="269" t="s">
        <v>170</v>
      </c>
      <c r="E4487" s="269" t="s">
        <v>8423</v>
      </c>
      <c r="F4487" s="271" t="s">
        <v>5822</v>
      </c>
      <c r="G4487" s="272" t="s">
        <v>795</v>
      </c>
      <c r="H4487" s="273">
        <v>0.18521480000000001</v>
      </c>
      <c r="I4487" s="274">
        <v>8.6999999999999993</v>
      </c>
      <c r="J4487" s="275">
        <f>TRUNC(I4487*H4487,2)</f>
        <v>1.61</v>
      </c>
    </row>
    <row r="4488" spans="1:10" ht="13.8" x14ac:dyDescent="0.25">
      <c r="A4488" s="255" t="s">
        <v>10652</v>
      </c>
      <c r="B4488" s="269" t="s">
        <v>5814</v>
      </c>
      <c r="C4488" s="270" t="s">
        <v>8425</v>
      </c>
      <c r="D4488" s="269" t="s">
        <v>170</v>
      </c>
      <c r="E4488" s="269" t="s">
        <v>8426</v>
      </c>
      <c r="F4488" s="271" t="s">
        <v>5822</v>
      </c>
      <c r="G4488" s="272" t="s">
        <v>795</v>
      </c>
      <c r="H4488" s="273">
        <v>0.83134589999999997</v>
      </c>
      <c r="I4488" s="274">
        <v>9.9</v>
      </c>
      <c r="J4488" s="275">
        <f>TRUNC(I4488*H4488,2)</f>
        <v>8.23</v>
      </c>
    </row>
    <row r="4489" spans="1:10" ht="13.8" x14ac:dyDescent="0.25">
      <c r="A4489" s="255" t="s">
        <v>10653</v>
      </c>
      <c r="B4489" s="269" t="s">
        <v>5814</v>
      </c>
      <c r="C4489" s="270" t="s">
        <v>8428</v>
      </c>
      <c r="D4489" s="269" t="s">
        <v>170</v>
      </c>
      <c r="E4489" s="269" t="s">
        <v>8429</v>
      </c>
      <c r="F4489" s="271" t="s">
        <v>5822</v>
      </c>
      <c r="G4489" s="272" t="s">
        <v>795</v>
      </c>
      <c r="H4489" s="273">
        <v>7.9880000000000001E-4</v>
      </c>
      <c r="I4489" s="274">
        <v>23.79</v>
      </c>
      <c r="J4489" s="275">
        <f>TRUNC(I4489*H4489,2)</f>
        <v>0.01</v>
      </c>
    </row>
    <row r="4490" spans="1:10" ht="13.8" x14ac:dyDescent="0.25">
      <c r="A4490" s="255" t="s">
        <v>10654</v>
      </c>
      <c r="B4490" s="276"/>
      <c r="C4490" s="276"/>
      <c r="D4490" s="276"/>
      <c r="E4490" s="276"/>
      <c r="F4490" s="276"/>
      <c r="G4490" s="276"/>
      <c r="H4490" s="277" t="s">
        <v>6038</v>
      </c>
      <c r="I4490" s="278">
        <v>0</v>
      </c>
      <c r="J4490" s="279">
        <f>SUM(J4478:J4489)</f>
        <v>18.150000000000002</v>
      </c>
    </row>
    <row r="4491" spans="1:10" ht="13.8" x14ac:dyDescent="0.25">
      <c r="A4491" s="255" t="s">
        <v>10655</v>
      </c>
      <c r="B4491" s="262"/>
      <c r="C4491" s="262"/>
      <c r="D4491" s="262"/>
      <c r="E4491" s="262"/>
      <c r="F4491" s="262"/>
      <c r="G4491" s="262"/>
      <c r="H4491" s="262"/>
      <c r="I4491" s="280"/>
      <c r="J4491" s="262"/>
    </row>
    <row r="4492" spans="1:10" ht="41.4" x14ac:dyDescent="0.25">
      <c r="A4492" s="255" t="s">
        <v>10656</v>
      </c>
      <c r="B4492" s="256" t="s">
        <v>10657</v>
      </c>
      <c r="C4492" s="257" t="s">
        <v>5802</v>
      </c>
      <c r="D4492" s="256" t="s">
        <v>5803</v>
      </c>
      <c r="E4492" s="256" t="s">
        <v>5804</v>
      </c>
      <c r="F4492" s="258" t="s">
        <v>5805</v>
      </c>
      <c r="G4492" s="259" t="s">
        <v>5806</v>
      </c>
      <c r="H4492" s="257" t="s">
        <v>5807</v>
      </c>
      <c r="I4492" s="260" t="s">
        <v>5808</v>
      </c>
      <c r="J4492" s="257" t="s">
        <v>5809</v>
      </c>
    </row>
    <row r="4493" spans="1:10" ht="26.4" x14ac:dyDescent="0.25">
      <c r="A4493" s="255" t="s">
        <v>10658</v>
      </c>
      <c r="B4493" s="262" t="s">
        <v>5810</v>
      </c>
      <c r="C4493" s="263" t="s">
        <v>10659</v>
      </c>
      <c r="D4493" s="262" t="s">
        <v>5812</v>
      </c>
      <c r="E4493" s="262" t="s">
        <v>2741</v>
      </c>
      <c r="F4493" s="264">
        <v>16</v>
      </c>
      <c r="G4493" s="265" t="s">
        <v>5813</v>
      </c>
      <c r="H4493" s="266">
        <v>1</v>
      </c>
      <c r="I4493" s="267"/>
      <c r="J4493" s="268"/>
    </row>
    <row r="4494" spans="1:10" ht="26.4" x14ac:dyDescent="0.25">
      <c r="A4494" s="255" t="s">
        <v>10660</v>
      </c>
      <c r="B4494" s="269" t="s">
        <v>5814</v>
      </c>
      <c r="C4494" s="270" t="s">
        <v>5854</v>
      </c>
      <c r="D4494" s="269" t="s">
        <v>5812</v>
      </c>
      <c r="E4494" s="269" t="s">
        <v>5567</v>
      </c>
      <c r="F4494" s="271" t="s">
        <v>5817</v>
      </c>
      <c r="G4494" s="272" t="s">
        <v>33</v>
      </c>
      <c r="H4494" s="273">
        <v>0.16020000000000001</v>
      </c>
      <c r="I4494" s="274">
        <v>12.28</v>
      </c>
      <c r="J4494" s="275">
        <f>TRUNC(I4494*H4494,2)</f>
        <v>1.96</v>
      </c>
    </row>
    <row r="4495" spans="1:10" ht="26.4" x14ac:dyDescent="0.25">
      <c r="A4495" s="255" t="s">
        <v>10661</v>
      </c>
      <c r="B4495" s="269" t="s">
        <v>5814</v>
      </c>
      <c r="C4495" s="270" t="s">
        <v>10662</v>
      </c>
      <c r="D4495" s="269" t="s">
        <v>5812</v>
      </c>
      <c r="E4495" s="269" t="s">
        <v>10663</v>
      </c>
      <c r="F4495" s="271" t="s">
        <v>5817</v>
      </c>
      <c r="G4495" s="272" t="s">
        <v>33</v>
      </c>
      <c r="H4495" s="273">
        <v>0.16020000000000001</v>
      </c>
      <c r="I4495" s="274">
        <v>18.62</v>
      </c>
      <c r="J4495" s="275">
        <f>TRUNC(I4495*H4495,2)</f>
        <v>2.98</v>
      </c>
    </row>
    <row r="4496" spans="1:10" ht="26.4" x14ac:dyDescent="0.25">
      <c r="A4496" s="255" t="s">
        <v>10664</v>
      </c>
      <c r="B4496" s="269" t="s">
        <v>5814</v>
      </c>
      <c r="C4496" s="270" t="s">
        <v>5831</v>
      </c>
      <c r="D4496" s="269" t="s">
        <v>5812</v>
      </c>
      <c r="E4496" s="269" t="s">
        <v>5832</v>
      </c>
      <c r="F4496" s="271" t="s">
        <v>5822</v>
      </c>
      <c r="G4496" s="272" t="s">
        <v>5573</v>
      </c>
      <c r="H4496" s="273">
        <v>2.0499999999999998</v>
      </c>
      <c r="I4496" s="274">
        <v>0.25</v>
      </c>
      <c r="J4496" s="275">
        <f>TRUNC(I4496*H4496,2)</f>
        <v>0.51</v>
      </c>
    </row>
    <row r="4497" spans="1:10" ht="26.4" x14ac:dyDescent="0.25">
      <c r="A4497" s="255" t="s">
        <v>10665</v>
      </c>
      <c r="B4497" s="269" t="s">
        <v>5814</v>
      </c>
      <c r="C4497" s="270" t="s">
        <v>10666</v>
      </c>
      <c r="D4497" s="269" t="s">
        <v>5812</v>
      </c>
      <c r="E4497" s="269" t="s">
        <v>10667</v>
      </c>
      <c r="F4497" s="271" t="s">
        <v>5822</v>
      </c>
      <c r="G4497" s="272" t="s">
        <v>5573</v>
      </c>
      <c r="H4497" s="273">
        <v>2.0499999999999998</v>
      </c>
      <c r="I4497" s="274">
        <v>1.57</v>
      </c>
      <c r="J4497" s="275">
        <f>TRUNC(I4497*H4497,2)</f>
        <v>3.21</v>
      </c>
    </row>
    <row r="4498" spans="1:10" ht="26.4" x14ac:dyDescent="0.25">
      <c r="A4498" s="255" t="s">
        <v>10668</v>
      </c>
      <c r="B4498" s="269" t="s">
        <v>5814</v>
      </c>
      <c r="C4498" s="270" t="s">
        <v>10669</v>
      </c>
      <c r="D4498" s="269" t="s">
        <v>5812</v>
      </c>
      <c r="E4498" s="269" t="s">
        <v>10670</v>
      </c>
      <c r="F4498" s="271" t="s">
        <v>5822</v>
      </c>
      <c r="G4498" s="272" t="s">
        <v>5813</v>
      </c>
      <c r="H4498" s="273">
        <v>1.177525806451613</v>
      </c>
      <c r="I4498" s="274">
        <v>53.1</v>
      </c>
      <c r="J4498" s="275">
        <f>TRUNC(I4498*H4498,2)</f>
        <v>62.52</v>
      </c>
    </row>
    <row r="4499" spans="1:10" ht="13.8" x14ac:dyDescent="0.25">
      <c r="A4499" s="255" t="s">
        <v>10671</v>
      </c>
      <c r="B4499" s="276"/>
      <c r="C4499" s="276"/>
      <c r="D4499" s="276"/>
      <c r="E4499" s="276"/>
      <c r="F4499" s="276"/>
      <c r="G4499" s="276"/>
      <c r="H4499" s="277" t="s">
        <v>6038</v>
      </c>
      <c r="I4499" s="278">
        <v>0</v>
      </c>
      <c r="J4499" s="279">
        <f>SUM(J4493:J4498)</f>
        <v>71.180000000000007</v>
      </c>
    </row>
    <row r="4500" spans="1:10" ht="13.8" x14ac:dyDescent="0.25">
      <c r="A4500" s="255" t="s">
        <v>10672</v>
      </c>
      <c r="B4500" s="262"/>
      <c r="C4500" s="262"/>
      <c r="D4500" s="262"/>
      <c r="E4500" s="262"/>
      <c r="F4500" s="262"/>
      <c r="G4500" s="262"/>
      <c r="H4500" s="262"/>
      <c r="I4500" s="280"/>
      <c r="J4500" s="262"/>
    </row>
    <row r="4501" spans="1:10" ht="41.4" x14ac:dyDescent="0.25">
      <c r="A4501" s="255" t="s">
        <v>10673</v>
      </c>
      <c r="B4501" s="256" t="s">
        <v>10674</v>
      </c>
      <c r="C4501" s="257" t="s">
        <v>5802</v>
      </c>
      <c r="D4501" s="256" t="s">
        <v>5803</v>
      </c>
      <c r="E4501" s="256" t="s">
        <v>5804</v>
      </c>
      <c r="F4501" s="258" t="s">
        <v>5805</v>
      </c>
      <c r="G4501" s="259" t="s">
        <v>5806</v>
      </c>
      <c r="H4501" s="257" t="s">
        <v>5807</v>
      </c>
      <c r="I4501" s="260" t="s">
        <v>5808</v>
      </c>
      <c r="J4501" s="257" t="s">
        <v>5809</v>
      </c>
    </row>
    <row r="4502" spans="1:10" ht="26.4" x14ac:dyDescent="0.25">
      <c r="A4502" s="255" t="s">
        <v>10675</v>
      </c>
      <c r="B4502" s="262" t="s">
        <v>5810</v>
      </c>
      <c r="C4502" s="263" t="s">
        <v>10676</v>
      </c>
      <c r="D4502" s="262" t="s">
        <v>5812</v>
      </c>
      <c r="E4502" s="262" t="s">
        <v>2750</v>
      </c>
      <c r="F4502" s="264">
        <v>20</v>
      </c>
      <c r="G4502" s="265" t="s">
        <v>5813</v>
      </c>
      <c r="H4502" s="266">
        <v>1</v>
      </c>
      <c r="I4502" s="267"/>
      <c r="J4502" s="268"/>
    </row>
    <row r="4503" spans="1:10" ht="26.4" x14ac:dyDescent="0.25">
      <c r="A4503" s="255" t="s">
        <v>10677</v>
      </c>
      <c r="B4503" s="269" t="s">
        <v>5814</v>
      </c>
      <c r="C4503" s="270" t="s">
        <v>5857</v>
      </c>
      <c r="D4503" s="269" t="s">
        <v>5812</v>
      </c>
      <c r="E4503" s="269" t="s">
        <v>5751</v>
      </c>
      <c r="F4503" s="271" t="s">
        <v>5817</v>
      </c>
      <c r="G4503" s="272" t="s">
        <v>33</v>
      </c>
      <c r="H4503" s="273">
        <v>5.5399999999999998E-2</v>
      </c>
      <c r="I4503" s="274">
        <v>18.62</v>
      </c>
      <c r="J4503" s="275">
        <f>TRUNC(I4503*H4503,2)</f>
        <v>1.03</v>
      </c>
    </row>
    <row r="4504" spans="1:10" ht="26.4" x14ac:dyDescent="0.25">
      <c r="A4504" s="255" t="s">
        <v>10678</v>
      </c>
      <c r="B4504" s="269" t="s">
        <v>5814</v>
      </c>
      <c r="C4504" s="270" t="s">
        <v>6371</v>
      </c>
      <c r="D4504" s="269" t="s">
        <v>5812</v>
      </c>
      <c r="E4504" s="269" t="s">
        <v>5580</v>
      </c>
      <c r="F4504" s="271" t="s">
        <v>5822</v>
      </c>
      <c r="G4504" s="272" t="s">
        <v>5824</v>
      </c>
      <c r="H4504" s="273">
        <v>3.0000000000000001E-3</v>
      </c>
      <c r="I4504" s="274">
        <v>145.91</v>
      </c>
      <c r="J4504" s="275">
        <f>TRUNC(I4504*H4504,2)</f>
        <v>0.43</v>
      </c>
    </row>
    <row r="4505" spans="1:10" ht="26.4" x14ac:dyDescent="0.25">
      <c r="A4505" s="255" t="s">
        <v>10679</v>
      </c>
      <c r="B4505" s="269" t="s">
        <v>5814</v>
      </c>
      <c r="C4505" s="270" t="s">
        <v>5869</v>
      </c>
      <c r="D4505" s="269" t="s">
        <v>5812</v>
      </c>
      <c r="E4505" s="269" t="s">
        <v>5599</v>
      </c>
      <c r="F4505" s="271" t="s">
        <v>5822</v>
      </c>
      <c r="G4505" s="272" t="s">
        <v>5564</v>
      </c>
      <c r="H4505" s="273">
        <v>1.1054588571428541</v>
      </c>
      <c r="I4505" s="274">
        <v>0.54</v>
      </c>
      <c r="J4505" s="275">
        <f>TRUNC(I4505*H4505,2)</f>
        <v>0.59</v>
      </c>
    </row>
    <row r="4506" spans="1:10" ht="26.4" x14ac:dyDescent="0.25">
      <c r="A4506" s="255" t="s">
        <v>10680</v>
      </c>
      <c r="B4506" s="269" t="s">
        <v>5814</v>
      </c>
      <c r="C4506" s="270" t="s">
        <v>7201</v>
      </c>
      <c r="D4506" s="269" t="s">
        <v>5812</v>
      </c>
      <c r="E4506" s="269" t="s">
        <v>7202</v>
      </c>
      <c r="F4506" s="271" t="s">
        <v>5822</v>
      </c>
      <c r="G4506" s="272" t="s">
        <v>5564</v>
      </c>
      <c r="H4506" s="273">
        <v>8.5999999999999993E-2</v>
      </c>
      <c r="I4506" s="274">
        <v>22.01</v>
      </c>
      <c r="J4506" s="275">
        <f>TRUNC(I4506*H4506,2)</f>
        <v>1.89</v>
      </c>
    </row>
    <row r="4507" spans="1:10" ht="13.8" x14ac:dyDescent="0.25">
      <c r="A4507" s="255" t="s">
        <v>10681</v>
      </c>
      <c r="B4507" s="276"/>
      <c r="C4507" s="276"/>
      <c r="D4507" s="276"/>
      <c r="E4507" s="276"/>
      <c r="F4507" s="276"/>
      <c r="G4507" s="276"/>
      <c r="H4507" s="277" t="s">
        <v>6038</v>
      </c>
      <c r="I4507" s="278">
        <v>0</v>
      </c>
      <c r="J4507" s="279">
        <f>SUM(J4502:J4506)</f>
        <v>3.9399999999999995</v>
      </c>
    </row>
    <row r="4508" spans="1:10" ht="13.8" x14ac:dyDescent="0.25">
      <c r="A4508" s="255" t="s">
        <v>10682</v>
      </c>
      <c r="B4508" s="262"/>
      <c r="C4508" s="262"/>
      <c r="D4508" s="262"/>
      <c r="E4508" s="262"/>
      <c r="F4508" s="262"/>
      <c r="G4508" s="262"/>
      <c r="H4508" s="262"/>
      <c r="I4508" s="280"/>
      <c r="J4508" s="262"/>
    </row>
    <row r="4509" spans="1:10" ht="41.4" x14ac:dyDescent="0.25">
      <c r="A4509" s="255" t="s">
        <v>10683</v>
      </c>
      <c r="B4509" s="256" t="s">
        <v>10684</v>
      </c>
      <c r="C4509" s="257" t="s">
        <v>5802</v>
      </c>
      <c r="D4509" s="256" t="s">
        <v>5803</v>
      </c>
      <c r="E4509" s="256" t="s">
        <v>5804</v>
      </c>
      <c r="F4509" s="258" t="s">
        <v>5805</v>
      </c>
      <c r="G4509" s="259" t="s">
        <v>5806</v>
      </c>
      <c r="H4509" s="257" t="s">
        <v>5807</v>
      </c>
      <c r="I4509" s="260" t="s">
        <v>5808</v>
      </c>
      <c r="J4509" s="257" t="s">
        <v>5809</v>
      </c>
    </row>
    <row r="4510" spans="1:10" ht="26.4" x14ac:dyDescent="0.25">
      <c r="A4510" s="255" t="s">
        <v>10685</v>
      </c>
      <c r="B4510" s="262" t="s">
        <v>5810</v>
      </c>
      <c r="C4510" s="263" t="s">
        <v>10686</v>
      </c>
      <c r="D4510" s="262" t="s">
        <v>5812</v>
      </c>
      <c r="E4510" s="262" t="s">
        <v>2756</v>
      </c>
      <c r="F4510" s="264">
        <v>22</v>
      </c>
      <c r="G4510" s="265" t="s">
        <v>5813</v>
      </c>
      <c r="H4510" s="266">
        <v>1</v>
      </c>
      <c r="I4510" s="267"/>
      <c r="J4510" s="268"/>
    </row>
    <row r="4511" spans="1:10" ht="26.4" x14ac:dyDescent="0.25">
      <c r="A4511" s="255" t="s">
        <v>10687</v>
      </c>
      <c r="B4511" s="269" t="s">
        <v>5814</v>
      </c>
      <c r="C4511" s="270" t="s">
        <v>5861</v>
      </c>
      <c r="D4511" s="269" t="s">
        <v>5812</v>
      </c>
      <c r="E4511" s="269" t="s">
        <v>5589</v>
      </c>
      <c r="F4511" s="271" t="s">
        <v>5817</v>
      </c>
      <c r="G4511" s="272" t="s">
        <v>33</v>
      </c>
      <c r="H4511" s="273">
        <v>0.27700000000000002</v>
      </c>
      <c r="I4511" s="274">
        <v>18.62</v>
      </c>
      <c r="J4511" s="275">
        <f>TRUNC(I4511*H4511,2)</f>
        <v>5.15</v>
      </c>
    </row>
    <row r="4512" spans="1:10" ht="26.4" x14ac:dyDescent="0.25">
      <c r="A4512" s="255" t="s">
        <v>10688</v>
      </c>
      <c r="B4512" s="269" t="s">
        <v>5814</v>
      </c>
      <c r="C4512" s="270" t="s">
        <v>5862</v>
      </c>
      <c r="D4512" s="269" t="s">
        <v>5812</v>
      </c>
      <c r="E4512" s="269" t="s">
        <v>5558</v>
      </c>
      <c r="F4512" s="271" t="s">
        <v>5817</v>
      </c>
      <c r="G4512" s="272" t="s">
        <v>33</v>
      </c>
      <c r="H4512" s="273">
        <v>0.40079999999999999</v>
      </c>
      <c r="I4512" s="274">
        <v>11.13</v>
      </c>
      <c r="J4512" s="275">
        <f>TRUNC(I4512*H4512,2)</f>
        <v>4.46</v>
      </c>
    </row>
    <row r="4513" spans="1:10" ht="26.4" x14ac:dyDescent="0.25">
      <c r="A4513" s="255" t="s">
        <v>10689</v>
      </c>
      <c r="B4513" s="269" t="s">
        <v>5814</v>
      </c>
      <c r="C4513" s="270" t="s">
        <v>6980</v>
      </c>
      <c r="D4513" s="269" t="s">
        <v>5812</v>
      </c>
      <c r="E4513" s="269" t="s">
        <v>6981</v>
      </c>
      <c r="F4513" s="271" t="s">
        <v>5822</v>
      </c>
      <c r="G4513" s="272" t="s">
        <v>5824</v>
      </c>
      <c r="H4513" s="273">
        <v>7.1400000000000005E-2</v>
      </c>
      <c r="I4513" s="274">
        <v>426.89</v>
      </c>
      <c r="J4513" s="275">
        <f>TRUNC(I4513*H4513,2)</f>
        <v>30.47</v>
      </c>
    </row>
    <row r="4514" spans="1:10" ht="26.4" x14ac:dyDescent="0.25">
      <c r="A4514" s="255" t="s">
        <v>10690</v>
      </c>
      <c r="B4514" s="269" t="s">
        <v>5814</v>
      </c>
      <c r="C4514" s="270" t="s">
        <v>6984</v>
      </c>
      <c r="D4514" s="269" t="s">
        <v>5812</v>
      </c>
      <c r="E4514" s="269" t="s">
        <v>6985</v>
      </c>
      <c r="F4514" s="271" t="s">
        <v>5822</v>
      </c>
      <c r="G4514" s="272" t="s">
        <v>5587</v>
      </c>
      <c r="H4514" s="273">
        <v>0.85709999999999997</v>
      </c>
      <c r="I4514" s="274">
        <v>0.24</v>
      </c>
      <c r="J4514" s="275">
        <f>TRUNC(I4514*H4514,2)</f>
        <v>0.2</v>
      </c>
    </row>
    <row r="4515" spans="1:10" ht="26.4" x14ac:dyDescent="0.25">
      <c r="A4515" s="255" t="s">
        <v>10691</v>
      </c>
      <c r="B4515" s="269" t="s">
        <v>5814</v>
      </c>
      <c r="C4515" s="270" t="s">
        <v>6982</v>
      </c>
      <c r="D4515" s="269" t="s">
        <v>5812</v>
      </c>
      <c r="E4515" s="269" t="s">
        <v>6983</v>
      </c>
      <c r="F4515" s="271" t="s">
        <v>5822</v>
      </c>
      <c r="G4515" s="272" t="s">
        <v>5813</v>
      </c>
      <c r="H4515" s="273">
        <v>1</v>
      </c>
      <c r="I4515" s="274">
        <v>1.1462176470588208</v>
      </c>
      <c r="J4515" s="275">
        <f>TRUNC(I4515*H4515,2)</f>
        <v>1.1399999999999999</v>
      </c>
    </row>
    <row r="4516" spans="1:10" ht="26.4" x14ac:dyDescent="0.25">
      <c r="A4516" s="255" t="s">
        <v>10692</v>
      </c>
      <c r="B4516" s="269" t="s">
        <v>5814</v>
      </c>
      <c r="C4516" s="270" t="s">
        <v>6986</v>
      </c>
      <c r="D4516" s="269" t="s">
        <v>5812</v>
      </c>
      <c r="E4516" s="269" t="s">
        <v>6987</v>
      </c>
      <c r="F4516" s="271" t="s">
        <v>5822</v>
      </c>
      <c r="G4516" s="272" t="s">
        <v>6988</v>
      </c>
      <c r="H4516" s="273">
        <v>22.5</v>
      </c>
      <c r="I4516" s="274">
        <v>0.09</v>
      </c>
      <c r="J4516" s="275">
        <f>TRUNC(I4516*H4516,2)</f>
        <v>2.02</v>
      </c>
    </row>
    <row r="4517" spans="1:10" ht="13.8" x14ac:dyDescent="0.25">
      <c r="A4517" s="255" t="s">
        <v>10693</v>
      </c>
      <c r="B4517" s="276"/>
      <c r="C4517" s="276"/>
      <c r="D4517" s="276"/>
      <c r="E4517" s="276"/>
      <c r="F4517" s="276"/>
      <c r="G4517" s="276"/>
      <c r="H4517" s="277" t="s">
        <v>6038</v>
      </c>
      <c r="I4517" s="278">
        <v>0</v>
      </c>
      <c r="J4517" s="279">
        <f>SUM(J4510:J4516)</f>
        <v>43.440000000000005</v>
      </c>
    </row>
    <row r="4518" spans="1:10" ht="13.8" x14ac:dyDescent="0.25">
      <c r="A4518" s="255" t="s">
        <v>10694</v>
      </c>
      <c r="B4518" s="262"/>
      <c r="C4518" s="262"/>
      <c r="D4518" s="262"/>
      <c r="E4518" s="262"/>
      <c r="F4518" s="262"/>
      <c r="G4518" s="262"/>
      <c r="H4518" s="262"/>
      <c r="I4518" s="280"/>
      <c r="J4518" s="262"/>
    </row>
    <row r="4519" spans="1:10" ht="41.4" x14ac:dyDescent="0.25">
      <c r="A4519" s="255" t="s">
        <v>10695</v>
      </c>
      <c r="B4519" s="256" t="s">
        <v>10696</v>
      </c>
      <c r="C4519" s="257" t="s">
        <v>5802</v>
      </c>
      <c r="D4519" s="256" t="s">
        <v>5803</v>
      </c>
      <c r="E4519" s="256" t="s">
        <v>5804</v>
      </c>
      <c r="F4519" s="258" t="s">
        <v>5805</v>
      </c>
      <c r="G4519" s="259" t="s">
        <v>5806</v>
      </c>
      <c r="H4519" s="257" t="s">
        <v>5807</v>
      </c>
      <c r="I4519" s="260" t="s">
        <v>5808</v>
      </c>
      <c r="J4519" s="257" t="s">
        <v>5809</v>
      </c>
    </row>
    <row r="4520" spans="1:10" ht="26.4" x14ac:dyDescent="0.25">
      <c r="A4520" s="255" t="s">
        <v>10697</v>
      </c>
      <c r="B4520" s="262" t="s">
        <v>5810</v>
      </c>
      <c r="C4520" s="263" t="s">
        <v>10698</v>
      </c>
      <c r="D4520" s="262" t="s">
        <v>5812</v>
      </c>
      <c r="E4520" s="262" t="s">
        <v>2760</v>
      </c>
      <c r="F4520" s="264">
        <v>22</v>
      </c>
      <c r="G4520" s="265" t="s">
        <v>5813</v>
      </c>
      <c r="H4520" s="266">
        <v>1</v>
      </c>
      <c r="I4520" s="267"/>
      <c r="J4520" s="268"/>
    </row>
    <row r="4521" spans="1:10" ht="26.4" x14ac:dyDescent="0.25">
      <c r="A4521" s="255" t="s">
        <v>10699</v>
      </c>
      <c r="B4521" s="269" t="s">
        <v>5814</v>
      </c>
      <c r="C4521" s="270" t="s">
        <v>5823</v>
      </c>
      <c r="D4521" s="269" t="s">
        <v>5812</v>
      </c>
      <c r="E4521" s="269" t="s">
        <v>5685</v>
      </c>
      <c r="F4521" s="271" t="s">
        <v>5822</v>
      </c>
      <c r="G4521" s="272" t="s">
        <v>5824</v>
      </c>
      <c r="H4521" s="273">
        <v>3.3099999999999997E-2</v>
      </c>
      <c r="I4521" s="274">
        <v>144.93</v>
      </c>
      <c r="J4521" s="275">
        <f>TRUNC(I4521*H4521,2)</f>
        <v>4.79</v>
      </c>
    </row>
    <row r="4522" spans="1:10" ht="26.4" x14ac:dyDescent="0.25">
      <c r="A4522" s="255" t="s">
        <v>10700</v>
      </c>
      <c r="B4522" s="269" t="s">
        <v>5814</v>
      </c>
      <c r="C4522" s="270" t="s">
        <v>5825</v>
      </c>
      <c r="D4522" s="269" t="s">
        <v>5812</v>
      </c>
      <c r="E4522" s="269" t="s">
        <v>5597</v>
      </c>
      <c r="F4522" s="271" t="s">
        <v>5822</v>
      </c>
      <c r="G4522" s="272" t="s">
        <v>5824</v>
      </c>
      <c r="H4522" s="273">
        <v>1.8100000000000002E-2</v>
      </c>
      <c r="I4522" s="274">
        <v>111.96</v>
      </c>
      <c r="J4522" s="275">
        <f>TRUNC(I4522*H4522,2)</f>
        <v>2.02</v>
      </c>
    </row>
    <row r="4523" spans="1:10" ht="26.4" x14ac:dyDescent="0.25">
      <c r="A4523" s="255" t="s">
        <v>10701</v>
      </c>
      <c r="B4523" s="269" t="s">
        <v>5814</v>
      </c>
      <c r="C4523" s="270" t="s">
        <v>5856</v>
      </c>
      <c r="D4523" s="269" t="s">
        <v>5812</v>
      </c>
      <c r="E4523" s="269" t="s">
        <v>5590</v>
      </c>
      <c r="F4523" s="271" t="s">
        <v>5817</v>
      </c>
      <c r="G4523" s="272" t="s">
        <v>33</v>
      </c>
      <c r="H4523" s="273">
        <v>0.1109</v>
      </c>
      <c r="I4523" s="274">
        <v>13.36</v>
      </c>
      <c r="J4523" s="275">
        <f>TRUNC(I4523*H4523,2)</f>
        <v>1.48</v>
      </c>
    </row>
    <row r="4524" spans="1:10" ht="26.4" x14ac:dyDescent="0.25">
      <c r="A4524" s="255" t="s">
        <v>10702</v>
      </c>
      <c r="B4524" s="269" t="s">
        <v>5814</v>
      </c>
      <c r="C4524" s="270" t="s">
        <v>5858</v>
      </c>
      <c r="D4524" s="269" t="s">
        <v>5812</v>
      </c>
      <c r="E4524" s="269" t="s">
        <v>5596</v>
      </c>
      <c r="F4524" s="271" t="s">
        <v>5822</v>
      </c>
      <c r="G4524" s="272" t="s">
        <v>5824</v>
      </c>
      <c r="H4524" s="273">
        <v>1.4643761904761899E-2</v>
      </c>
      <c r="I4524" s="274">
        <v>113.9</v>
      </c>
      <c r="J4524" s="275">
        <f>TRUNC(I4524*H4524,2)</f>
        <v>1.66</v>
      </c>
    </row>
    <row r="4525" spans="1:10" ht="26.4" x14ac:dyDescent="0.25">
      <c r="A4525" s="255" t="s">
        <v>10703</v>
      </c>
      <c r="B4525" s="269" t="s">
        <v>5814</v>
      </c>
      <c r="C4525" s="270" t="s">
        <v>5861</v>
      </c>
      <c r="D4525" s="269" t="s">
        <v>5812</v>
      </c>
      <c r="E4525" s="269" t="s">
        <v>5589</v>
      </c>
      <c r="F4525" s="271" t="s">
        <v>5817</v>
      </c>
      <c r="G4525" s="272" t="s">
        <v>33</v>
      </c>
      <c r="H4525" s="273">
        <v>0.1658</v>
      </c>
      <c r="I4525" s="274">
        <v>18.62</v>
      </c>
      <c r="J4525" s="275">
        <f>TRUNC(I4525*H4525,2)</f>
        <v>3.08</v>
      </c>
    </row>
    <row r="4526" spans="1:10" ht="26.4" x14ac:dyDescent="0.25">
      <c r="A4526" s="255" t="s">
        <v>10704</v>
      </c>
      <c r="B4526" s="269" t="s">
        <v>5814</v>
      </c>
      <c r="C4526" s="270" t="s">
        <v>5862</v>
      </c>
      <c r="D4526" s="269" t="s">
        <v>5812</v>
      </c>
      <c r="E4526" s="269" t="s">
        <v>5558</v>
      </c>
      <c r="F4526" s="271" t="s">
        <v>5817</v>
      </c>
      <c r="G4526" s="272" t="s">
        <v>33</v>
      </c>
      <c r="H4526" s="273">
        <v>0.54810000000000003</v>
      </c>
      <c r="I4526" s="274">
        <v>11.13</v>
      </c>
      <c r="J4526" s="275">
        <f>TRUNC(I4526*H4526,2)</f>
        <v>6.1</v>
      </c>
    </row>
    <row r="4527" spans="1:10" ht="26.4" x14ac:dyDescent="0.25">
      <c r="A4527" s="255" t="s">
        <v>10705</v>
      </c>
      <c r="B4527" s="269" t="s">
        <v>5814</v>
      </c>
      <c r="C4527" s="270" t="s">
        <v>5869</v>
      </c>
      <c r="D4527" s="269" t="s">
        <v>5812</v>
      </c>
      <c r="E4527" s="269" t="s">
        <v>5599</v>
      </c>
      <c r="F4527" s="271" t="s">
        <v>5822</v>
      </c>
      <c r="G4527" s="272" t="s">
        <v>5564</v>
      </c>
      <c r="H4527" s="273">
        <v>14.65</v>
      </c>
      <c r="I4527" s="274">
        <v>0.54</v>
      </c>
      <c r="J4527" s="275">
        <f>TRUNC(I4527*H4527,2)</f>
        <v>7.91</v>
      </c>
    </row>
    <row r="4528" spans="1:10" ht="26.4" x14ac:dyDescent="0.25">
      <c r="A4528" s="255" t="s">
        <v>10706</v>
      </c>
      <c r="B4528" s="269" t="s">
        <v>5814</v>
      </c>
      <c r="C4528" s="270" t="s">
        <v>5889</v>
      </c>
      <c r="D4528" s="269" t="s">
        <v>5812</v>
      </c>
      <c r="E4528" s="269" t="s">
        <v>5601</v>
      </c>
      <c r="F4528" s="271" t="s">
        <v>5822</v>
      </c>
      <c r="G4528" s="272" t="s">
        <v>5587</v>
      </c>
      <c r="H4528" s="273">
        <v>0.1575</v>
      </c>
      <c r="I4528" s="274">
        <v>12.24</v>
      </c>
      <c r="J4528" s="275">
        <f>TRUNC(I4528*H4528,2)</f>
        <v>1.92</v>
      </c>
    </row>
    <row r="4529" spans="1:10" ht="13.8" x14ac:dyDescent="0.25">
      <c r="A4529" s="255" t="s">
        <v>10707</v>
      </c>
      <c r="B4529" s="276"/>
      <c r="C4529" s="276"/>
      <c r="D4529" s="276"/>
      <c r="E4529" s="276"/>
      <c r="F4529" s="276"/>
      <c r="G4529" s="276"/>
      <c r="H4529" s="277" t="s">
        <v>6038</v>
      </c>
      <c r="I4529" s="278">
        <v>0</v>
      </c>
      <c r="J4529" s="279">
        <f>SUM(J4520:J4528)</f>
        <v>28.96</v>
      </c>
    </row>
    <row r="4530" spans="1:10" ht="13.8" x14ac:dyDescent="0.25">
      <c r="A4530" s="255" t="s">
        <v>10708</v>
      </c>
      <c r="B4530" s="262"/>
      <c r="C4530" s="262"/>
      <c r="D4530" s="262"/>
      <c r="E4530" s="262"/>
      <c r="F4530" s="262"/>
      <c r="G4530" s="262"/>
      <c r="H4530" s="262"/>
      <c r="I4530" s="280"/>
      <c r="J4530" s="262"/>
    </row>
    <row r="4531" spans="1:10" ht="41.4" x14ac:dyDescent="0.25">
      <c r="A4531" s="255" t="s">
        <v>10709</v>
      </c>
      <c r="B4531" s="256" t="s">
        <v>10710</v>
      </c>
      <c r="C4531" s="257" t="s">
        <v>5802</v>
      </c>
      <c r="D4531" s="256" t="s">
        <v>5803</v>
      </c>
      <c r="E4531" s="256" t="s">
        <v>5804</v>
      </c>
      <c r="F4531" s="258" t="s">
        <v>5805</v>
      </c>
      <c r="G4531" s="259" t="s">
        <v>5806</v>
      </c>
      <c r="H4531" s="257" t="s">
        <v>5807</v>
      </c>
      <c r="I4531" s="260" t="s">
        <v>5808</v>
      </c>
      <c r="J4531" s="257" t="s">
        <v>5809</v>
      </c>
    </row>
    <row r="4532" spans="1:10" ht="39.6" x14ac:dyDescent="0.25">
      <c r="A4532" s="255" t="s">
        <v>10711</v>
      </c>
      <c r="B4532" s="262" t="s">
        <v>5810</v>
      </c>
      <c r="C4532" s="263" t="s">
        <v>10712</v>
      </c>
      <c r="D4532" s="262" t="s">
        <v>170</v>
      </c>
      <c r="E4532" s="262" t="s">
        <v>10713</v>
      </c>
      <c r="F4532" s="264" t="s">
        <v>8396</v>
      </c>
      <c r="G4532" s="265" t="s">
        <v>5813</v>
      </c>
      <c r="H4532" s="266">
        <v>1</v>
      </c>
      <c r="I4532" s="267"/>
      <c r="J4532" s="268"/>
    </row>
    <row r="4533" spans="1:10" ht="26.4" x14ac:dyDescent="0.25">
      <c r="A4533" s="255" t="s">
        <v>10714</v>
      </c>
      <c r="B4533" s="281" t="s">
        <v>6134</v>
      </c>
      <c r="C4533" s="282" t="s">
        <v>10715</v>
      </c>
      <c r="D4533" s="281" t="s">
        <v>170</v>
      </c>
      <c r="E4533" s="281" t="s">
        <v>10716</v>
      </c>
      <c r="F4533" s="283" t="s">
        <v>6140</v>
      </c>
      <c r="G4533" s="284" t="s">
        <v>127</v>
      </c>
      <c r="H4533" s="285">
        <v>0.27539285714285711</v>
      </c>
      <c r="I4533" s="286">
        <v>23.7</v>
      </c>
      <c r="J4533" s="287">
        <f>TRUNC(I4533*H4533,2)</f>
        <v>6.52</v>
      </c>
    </row>
    <row r="4534" spans="1:10" ht="26.4" x14ac:dyDescent="0.25">
      <c r="A4534" s="255" t="s">
        <v>10717</v>
      </c>
      <c r="B4534" s="281" t="s">
        <v>6134</v>
      </c>
      <c r="C4534" s="282" t="s">
        <v>6141</v>
      </c>
      <c r="D4534" s="281" t="s">
        <v>170</v>
      </c>
      <c r="E4534" s="281" t="s">
        <v>6142</v>
      </c>
      <c r="F4534" s="283" t="s">
        <v>6140</v>
      </c>
      <c r="G4534" s="284" t="s">
        <v>127</v>
      </c>
      <c r="H4534" s="285">
        <v>0.115</v>
      </c>
      <c r="I4534" s="286">
        <v>15.84</v>
      </c>
      <c r="J4534" s="287">
        <f>TRUNC(I4534*H4534,2)</f>
        <v>1.82</v>
      </c>
    </row>
    <row r="4535" spans="1:10" ht="13.8" x14ac:dyDescent="0.25">
      <c r="A4535" s="255" t="s">
        <v>10718</v>
      </c>
      <c r="B4535" s="269" t="s">
        <v>5814</v>
      </c>
      <c r="C4535" s="270" t="s">
        <v>10719</v>
      </c>
      <c r="D4535" s="269" t="s">
        <v>170</v>
      </c>
      <c r="E4535" s="269" t="s">
        <v>10720</v>
      </c>
      <c r="F4535" s="271" t="s">
        <v>5822</v>
      </c>
      <c r="G4535" s="272" t="s">
        <v>6405</v>
      </c>
      <c r="H4535" s="273">
        <v>6.4000000000000001E-2</v>
      </c>
      <c r="I4535" s="274">
        <v>43.87</v>
      </c>
      <c r="J4535" s="275">
        <f>TRUNC(I4535*H4535,2)</f>
        <v>2.8</v>
      </c>
    </row>
    <row r="4536" spans="1:10" ht="13.8" x14ac:dyDescent="0.25">
      <c r="A4536" s="255" t="s">
        <v>10721</v>
      </c>
      <c r="B4536" s="269" t="s">
        <v>5814</v>
      </c>
      <c r="C4536" s="270" t="s">
        <v>10722</v>
      </c>
      <c r="D4536" s="269" t="s">
        <v>170</v>
      </c>
      <c r="E4536" s="269" t="s">
        <v>10723</v>
      </c>
      <c r="F4536" s="271" t="s">
        <v>5822</v>
      </c>
      <c r="G4536" s="272" t="s">
        <v>6405</v>
      </c>
      <c r="H4536" s="273">
        <v>0.32200000000000001</v>
      </c>
      <c r="I4536" s="274">
        <v>63.7</v>
      </c>
      <c r="J4536" s="275">
        <f>TRUNC(I4536*H4536,2)</f>
        <v>20.51</v>
      </c>
    </row>
    <row r="4537" spans="1:10" ht="13.8" x14ac:dyDescent="0.25">
      <c r="A4537" s="255" t="s">
        <v>10724</v>
      </c>
      <c r="B4537" s="269" t="s">
        <v>5814</v>
      </c>
      <c r="C4537" s="270" t="s">
        <v>10725</v>
      </c>
      <c r="D4537" s="269" t="s">
        <v>170</v>
      </c>
      <c r="E4537" s="269" t="s">
        <v>10726</v>
      </c>
      <c r="F4537" s="271" t="s">
        <v>5822</v>
      </c>
      <c r="G4537" s="272" t="s">
        <v>101</v>
      </c>
      <c r="H4537" s="273">
        <v>0.01</v>
      </c>
      <c r="I4537" s="274">
        <v>6.97</v>
      </c>
      <c r="J4537" s="275">
        <f>TRUNC(I4537*H4537,2)</f>
        <v>0.06</v>
      </c>
    </row>
    <row r="4538" spans="1:10" ht="13.8" x14ac:dyDescent="0.25">
      <c r="A4538" s="255" t="s">
        <v>10727</v>
      </c>
      <c r="B4538" s="269" t="s">
        <v>5814</v>
      </c>
      <c r="C4538" s="270" t="s">
        <v>10728</v>
      </c>
      <c r="D4538" s="269" t="s">
        <v>170</v>
      </c>
      <c r="E4538" s="269" t="s">
        <v>10729</v>
      </c>
      <c r="F4538" s="271" t="s">
        <v>5822</v>
      </c>
      <c r="G4538" s="272" t="s">
        <v>6405</v>
      </c>
      <c r="H4538" s="273">
        <v>0.2016</v>
      </c>
      <c r="I4538" s="274">
        <v>95.91</v>
      </c>
      <c r="J4538" s="275">
        <f>TRUNC(I4538*H4538,2)</f>
        <v>19.329999999999998</v>
      </c>
    </row>
    <row r="4539" spans="1:10" ht="13.8" x14ac:dyDescent="0.25">
      <c r="A4539" s="255" t="s">
        <v>10730</v>
      </c>
      <c r="B4539" s="276"/>
      <c r="C4539" s="276"/>
      <c r="D4539" s="276"/>
      <c r="E4539" s="276"/>
      <c r="F4539" s="276"/>
      <c r="G4539" s="276"/>
      <c r="H4539" s="277" t="s">
        <v>6038</v>
      </c>
      <c r="I4539" s="278">
        <v>0</v>
      </c>
      <c r="J4539" s="279">
        <f>SUM(J4532:J4538)</f>
        <v>51.04</v>
      </c>
    </row>
    <row r="4540" spans="1:10" ht="13.8" x14ac:dyDescent="0.25">
      <c r="A4540" s="255" t="s">
        <v>10731</v>
      </c>
      <c r="B4540" s="262"/>
      <c r="C4540" s="262"/>
      <c r="D4540" s="262"/>
      <c r="E4540" s="262"/>
      <c r="F4540" s="262"/>
      <c r="G4540" s="262"/>
      <c r="H4540" s="262"/>
      <c r="I4540" s="280"/>
      <c r="J4540" s="262"/>
    </row>
    <row r="4541" spans="1:10" ht="41.4" x14ac:dyDescent="0.25">
      <c r="A4541" s="255" t="s">
        <v>10732</v>
      </c>
      <c r="B4541" s="256" t="s">
        <v>10733</v>
      </c>
      <c r="C4541" s="257" t="s">
        <v>5802</v>
      </c>
      <c r="D4541" s="256" t="s">
        <v>5803</v>
      </c>
      <c r="E4541" s="256" t="s">
        <v>5804</v>
      </c>
      <c r="F4541" s="258" t="s">
        <v>5805</v>
      </c>
      <c r="G4541" s="259" t="s">
        <v>5806</v>
      </c>
      <c r="H4541" s="257" t="s">
        <v>5807</v>
      </c>
      <c r="I4541" s="260" t="s">
        <v>5808</v>
      </c>
      <c r="J4541" s="257" t="s">
        <v>5809</v>
      </c>
    </row>
    <row r="4542" spans="1:10" ht="26.4" x14ac:dyDescent="0.25">
      <c r="A4542" s="255" t="s">
        <v>10734</v>
      </c>
      <c r="B4542" s="262" t="s">
        <v>5810</v>
      </c>
      <c r="C4542" s="263" t="s">
        <v>10735</v>
      </c>
      <c r="D4542" s="262" t="s">
        <v>170</v>
      </c>
      <c r="E4542" s="262" t="s">
        <v>2778</v>
      </c>
      <c r="F4542" s="264" t="s">
        <v>8396</v>
      </c>
      <c r="G4542" s="265" t="s">
        <v>123</v>
      </c>
      <c r="H4542" s="266">
        <v>1</v>
      </c>
      <c r="I4542" s="267"/>
      <c r="J4542" s="268"/>
    </row>
    <row r="4543" spans="1:10" ht="26.4" x14ac:dyDescent="0.25">
      <c r="A4543" s="255" t="s">
        <v>10736</v>
      </c>
      <c r="B4543" s="281" t="s">
        <v>6134</v>
      </c>
      <c r="C4543" s="282" t="s">
        <v>10715</v>
      </c>
      <c r="D4543" s="281" t="s">
        <v>170</v>
      </c>
      <c r="E4543" s="281" t="s">
        <v>10716</v>
      </c>
      <c r="F4543" s="283" t="s">
        <v>6140</v>
      </c>
      <c r="G4543" s="284" t="s">
        <v>127</v>
      </c>
      <c r="H4543" s="285">
        <v>0.23899999999999999</v>
      </c>
      <c r="I4543" s="286">
        <v>23.7</v>
      </c>
      <c r="J4543" s="287">
        <f>TRUNC(I4543*H4543,2)</f>
        <v>5.66</v>
      </c>
    </row>
    <row r="4544" spans="1:10" ht="26.4" x14ac:dyDescent="0.25">
      <c r="A4544" s="255" t="s">
        <v>10737</v>
      </c>
      <c r="B4544" s="281" t="s">
        <v>6134</v>
      </c>
      <c r="C4544" s="282" t="s">
        <v>6141</v>
      </c>
      <c r="D4544" s="281" t="s">
        <v>170</v>
      </c>
      <c r="E4544" s="281" t="s">
        <v>6142</v>
      </c>
      <c r="F4544" s="283" t="s">
        <v>6140</v>
      </c>
      <c r="G4544" s="284" t="s">
        <v>127</v>
      </c>
      <c r="H4544" s="285">
        <v>0.1</v>
      </c>
      <c r="I4544" s="286">
        <v>15.84</v>
      </c>
      <c r="J4544" s="287">
        <f>TRUNC(I4544*H4544,2)</f>
        <v>1.58</v>
      </c>
    </row>
    <row r="4545" spans="1:10" ht="13.8" x14ac:dyDescent="0.25">
      <c r="A4545" s="255" t="s">
        <v>10738</v>
      </c>
      <c r="B4545" s="269" t="s">
        <v>5814</v>
      </c>
      <c r="C4545" s="270" t="s">
        <v>10719</v>
      </c>
      <c r="D4545" s="269" t="s">
        <v>170</v>
      </c>
      <c r="E4545" s="269" t="s">
        <v>10720</v>
      </c>
      <c r="F4545" s="271" t="s">
        <v>5822</v>
      </c>
      <c r="G4545" s="272" t="s">
        <v>6405</v>
      </c>
      <c r="H4545" s="273">
        <v>3.0000000000000001E-3</v>
      </c>
      <c r="I4545" s="274">
        <v>43.87</v>
      </c>
      <c r="J4545" s="275">
        <f>TRUNC(I4545*H4545,2)</f>
        <v>0.13</v>
      </c>
    </row>
    <row r="4546" spans="1:10" ht="13.8" x14ac:dyDescent="0.25">
      <c r="A4546" s="255" t="s">
        <v>10739</v>
      </c>
      <c r="B4546" s="269" t="s">
        <v>5814</v>
      </c>
      <c r="C4546" s="270" t="s">
        <v>10722</v>
      </c>
      <c r="D4546" s="269" t="s">
        <v>170</v>
      </c>
      <c r="E4546" s="269" t="s">
        <v>10723</v>
      </c>
      <c r="F4546" s="271" t="s">
        <v>5822</v>
      </c>
      <c r="G4546" s="272" t="s">
        <v>6405</v>
      </c>
      <c r="H4546" s="273">
        <v>1.6E-2</v>
      </c>
      <c r="I4546" s="274">
        <v>63.7</v>
      </c>
      <c r="J4546" s="275">
        <f>TRUNC(I4546*H4546,2)</f>
        <v>1.01</v>
      </c>
    </row>
    <row r="4547" spans="1:10" ht="13.8" x14ac:dyDescent="0.25">
      <c r="A4547" s="255" t="s">
        <v>10740</v>
      </c>
      <c r="B4547" s="269" t="s">
        <v>5814</v>
      </c>
      <c r="C4547" s="270" t="s">
        <v>10725</v>
      </c>
      <c r="D4547" s="269" t="s">
        <v>170</v>
      </c>
      <c r="E4547" s="269" t="s">
        <v>10726</v>
      </c>
      <c r="F4547" s="271" t="s">
        <v>5822</v>
      </c>
      <c r="G4547" s="272" t="s">
        <v>101</v>
      </c>
      <c r="H4547" s="273">
        <v>0.04</v>
      </c>
      <c r="I4547" s="274">
        <v>6.97</v>
      </c>
      <c r="J4547" s="275">
        <f>TRUNC(I4547*H4547,2)</f>
        <v>0.27</v>
      </c>
    </row>
    <row r="4548" spans="1:10" ht="13.8" x14ac:dyDescent="0.25">
      <c r="A4548" s="255" t="s">
        <v>10741</v>
      </c>
      <c r="B4548" s="276"/>
      <c r="C4548" s="276"/>
      <c r="D4548" s="276"/>
      <c r="E4548" s="276"/>
      <c r="F4548" s="276"/>
      <c r="G4548" s="276"/>
      <c r="H4548" s="277" t="s">
        <v>6038</v>
      </c>
      <c r="I4548" s="278">
        <v>0</v>
      </c>
      <c r="J4548" s="279">
        <f>SUM(J4542:J4547)</f>
        <v>8.65</v>
      </c>
    </row>
    <row r="4549" spans="1:10" ht="13.8" x14ac:dyDescent="0.25">
      <c r="A4549" s="255" t="s">
        <v>10742</v>
      </c>
      <c r="B4549" s="262"/>
      <c r="C4549" s="262"/>
      <c r="D4549" s="262"/>
      <c r="E4549" s="262"/>
      <c r="F4549" s="262"/>
      <c r="G4549" s="262"/>
      <c r="H4549" s="262"/>
      <c r="I4549" s="280"/>
      <c r="J4549" s="262"/>
    </row>
    <row r="4550" spans="1:10" ht="41.4" x14ac:dyDescent="0.25">
      <c r="A4550" s="255" t="s">
        <v>10743</v>
      </c>
      <c r="B4550" s="256" t="s">
        <v>10744</v>
      </c>
      <c r="C4550" s="257" t="s">
        <v>5802</v>
      </c>
      <c r="D4550" s="256" t="s">
        <v>5803</v>
      </c>
      <c r="E4550" s="256" t="s">
        <v>5804</v>
      </c>
      <c r="F4550" s="258" t="s">
        <v>5805</v>
      </c>
      <c r="G4550" s="259" t="s">
        <v>5806</v>
      </c>
      <c r="H4550" s="257" t="s">
        <v>5807</v>
      </c>
      <c r="I4550" s="260" t="s">
        <v>5808</v>
      </c>
      <c r="J4550" s="257" t="s">
        <v>5809</v>
      </c>
    </row>
    <row r="4551" spans="1:10" ht="66" x14ac:dyDescent="0.25">
      <c r="A4551" s="255" t="s">
        <v>10745</v>
      </c>
      <c r="B4551" s="262" t="s">
        <v>5810</v>
      </c>
      <c r="C4551" s="263" t="s">
        <v>10746</v>
      </c>
      <c r="D4551" s="262" t="s">
        <v>170</v>
      </c>
      <c r="E4551" s="262" t="s">
        <v>5512</v>
      </c>
      <c r="F4551" s="264" t="s">
        <v>10747</v>
      </c>
      <c r="G4551" s="265" t="s">
        <v>5813</v>
      </c>
      <c r="H4551" s="266">
        <v>1</v>
      </c>
      <c r="I4551" s="267"/>
      <c r="J4551" s="268"/>
    </row>
    <row r="4552" spans="1:10" ht="26.4" x14ac:dyDescent="0.25">
      <c r="A4552" s="255" t="s">
        <v>10748</v>
      </c>
      <c r="B4552" s="281" t="s">
        <v>6134</v>
      </c>
      <c r="C4552" s="282" t="s">
        <v>10749</v>
      </c>
      <c r="D4552" s="281" t="s">
        <v>170</v>
      </c>
      <c r="E4552" s="281" t="s">
        <v>10750</v>
      </c>
      <c r="F4552" s="283" t="s">
        <v>6140</v>
      </c>
      <c r="G4552" s="284" t="s">
        <v>127</v>
      </c>
      <c r="H4552" s="285">
        <v>0.97740000000000005</v>
      </c>
      <c r="I4552" s="286">
        <v>22.51</v>
      </c>
      <c r="J4552" s="287">
        <f>TRUNC(I4552*H4552,2)</f>
        <v>22</v>
      </c>
    </row>
    <row r="4553" spans="1:10" ht="26.4" x14ac:dyDescent="0.25">
      <c r="A4553" s="255" t="s">
        <v>10751</v>
      </c>
      <c r="B4553" s="281" t="s">
        <v>6134</v>
      </c>
      <c r="C4553" s="282" t="s">
        <v>6141</v>
      </c>
      <c r="D4553" s="281" t="s">
        <v>170</v>
      </c>
      <c r="E4553" s="281" t="s">
        <v>6142</v>
      </c>
      <c r="F4553" s="283" t="s">
        <v>6140</v>
      </c>
      <c r="G4553" s="284" t="s">
        <v>127</v>
      </c>
      <c r="H4553" s="285">
        <v>0.97740000000000005</v>
      </c>
      <c r="I4553" s="286">
        <v>15.84</v>
      </c>
      <c r="J4553" s="287">
        <f>TRUNC(I4553*H4553,2)</f>
        <v>15.48</v>
      </c>
    </row>
    <row r="4554" spans="1:10" ht="39.6" x14ac:dyDescent="0.25">
      <c r="A4554" s="255" t="s">
        <v>10752</v>
      </c>
      <c r="B4554" s="281" t="s">
        <v>6134</v>
      </c>
      <c r="C4554" s="282" t="s">
        <v>6469</v>
      </c>
      <c r="D4554" s="281" t="s">
        <v>170</v>
      </c>
      <c r="E4554" s="281" t="s">
        <v>6470</v>
      </c>
      <c r="F4554" s="283" t="s">
        <v>6145</v>
      </c>
      <c r="G4554" s="284" t="s">
        <v>5824</v>
      </c>
      <c r="H4554" s="285">
        <v>4.4999999999999997E-3</v>
      </c>
      <c r="I4554" s="286">
        <v>325.12</v>
      </c>
      <c r="J4554" s="287">
        <f>TRUNC(I4554*H4554,2)</f>
        <v>1.46</v>
      </c>
    </row>
    <row r="4555" spans="1:10" ht="26.4" x14ac:dyDescent="0.25">
      <c r="A4555" s="255" t="s">
        <v>10753</v>
      </c>
      <c r="B4555" s="269" t="s">
        <v>5814</v>
      </c>
      <c r="C4555" s="270" t="s">
        <v>10754</v>
      </c>
      <c r="D4555" s="269" t="s">
        <v>170</v>
      </c>
      <c r="E4555" s="269" t="s">
        <v>10755</v>
      </c>
      <c r="F4555" s="271" t="s">
        <v>5822</v>
      </c>
      <c r="G4555" s="272" t="s">
        <v>5813</v>
      </c>
      <c r="H4555" s="273">
        <v>1.020591514285714</v>
      </c>
      <c r="I4555" s="274">
        <v>34.229999999999997</v>
      </c>
      <c r="J4555" s="275">
        <f>TRUNC(I4555*H4555,2)</f>
        <v>34.93</v>
      </c>
    </row>
    <row r="4556" spans="1:10" ht="26.4" x14ac:dyDescent="0.25">
      <c r="A4556" s="255" t="s">
        <v>10756</v>
      </c>
      <c r="B4556" s="269" t="s">
        <v>5814</v>
      </c>
      <c r="C4556" s="270" t="s">
        <v>10757</v>
      </c>
      <c r="D4556" s="269" t="s">
        <v>170</v>
      </c>
      <c r="E4556" s="269" t="s">
        <v>10758</v>
      </c>
      <c r="F4556" s="271" t="s">
        <v>5822</v>
      </c>
      <c r="G4556" s="272" t="s">
        <v>123</v>
      </c>
      <c r="H4556" s="273">
        <v>0.61050000000000004</v>
      </c>
      <c r="I4556" s="274">
        <v>69.569999999999993</v>
      </c>
      <c r="J4556" s="275">
        <f>TRUNC(I4556*H4556,2)</f>
        <v>42.47</v>
      </c>
    </row>
    <row r="4557" spans="1:10" ht="26.4" x14ac:dyDescent="0.25">
      <c r="A4557" s="255" t="s">
        <v>10759</v>
      </c>
      <c r="B4557" s="269" t="s">
        <v>5814</v>
      </c>
      <c r="C4557" s="270" t="s">
        <v>10760</v>
      </c>
      <c r="D4557" s="269" t="s">
        <v>170</v>
      </c>
      <c r="E4557" s="269" t="s">
        <v>10761</v>
      </c>
      <c r="F4557" s="271" t="s">
        <v>5822</v>
      </c>
      <c r="G4557" s="272" t="s">
        <v>123</v>
      </c>
      <c r="H4557" s="273">
        <v>0.87009999999999998</v>
      </c>
      <c r="I4557" s="274">
        <v>41.53</v>
      </c>
      <c r="J4557" s="275">
        <f>TRUNC(I4557*H4557,2)</f>
        <v>36.130000000000003</v>
      </c>
    </row>
    <row r="4558" spans="1:10" ht="13.8" x14ac:dyDescent="0.25">
      <c r="A4558" s="255" t="s">
        <v>10762</v>
      </c>
      <c r="B4558" s="269" t="s">
        <v>5814</v>
      </c>
      <c r="C4558" s="270" t="s">
        <v>10763</v>
      </c>
      <c r="D4558" s="269" t="s">
        <v>170</v>
      </c>
      <c r="E4558" s="269" t="s">
        <v>10764</v>
      </c>
      <c r="F4558" s="271" t="s">
        <v>5822</v>
      </c>
      <c r="G4558" s="272" t="s">
        <v>795</v>
      </c>
      <c r="H4558" s="273">
        <v>2.5000000000000001E-3</v>
      </c>
      <c r="I4558" s="274">
        <v>22.85</v>
      </c>
      <c r="J4558" s="275">
        <f>TRUNC(I4558*H4558,2)</f>
        <v>0.05</v>
      </c>
    </row>
    <row r="4559" spans="1:10" ht="26.4" x14ac:dyDescent="0.25">
      <c r="A4559" s="255" t="s">
        <v>10765</v>
      </c>
      <c r="B4559" s="269" t="s">
        <v>5814</v>
      </c>
      <c r="C4559" s="270" t="s">
        <v>10766</v>
      </c>
      <c r="D4559" s="269" t="s">
        <v>170</v>
      </c>
      <c r="E4559" s="269" t="s">
        <v>10767</v>
      </c>
      <c r="F4559" s="271" t="s">
        <v>5822</v>
      </c>
      <c r="G4559" s="272" t="s">
        <v>795</v>
      </c>
      <c r="H4559" s="273">
        <v>7.9699999999999993E-2</v>
      </c>
      <c r="I4559" s="274">
        <v>20.83</v>
      </c>
      <c r="J4559" s="275">
        <f>TRUNC(I4559*H4559,2)</f>
        <v>1.66</v>
      </c>
    </row>
    <row r="4560" spans="1:10" ht="13.8" x14ac:dyDescent="0.25">
      <c r="A4560" s="255" t="s">
        <v>10768</v>
      </c>
      <c r="B4560" s="276"/>
      <c r="C4560" s="276"/>
      <c r="D4560" s="276"/>
      <c r="E4560" s="276"/>
      <c r="F4560" s="276"/>
      <c r="G4560" s="276"/>
      <c r="H4560" s="277" t="s">
        <v>6038</v>
      </c>
      <c r="I4560" s="278">
        <v>0</v>
      </c>
      <c r="J4560" s="279">
        <f>SUM(J4551:J4559)</f>
        <v>154.18</v>
      </c>
    </row>
    <row r="4561" spans="1:10" ht="13.8" x14ac:dyDescent="0.25">
      <c r="A4561" s="255" t="s">
        <v>10769</v>
      </c>
      <c r="B4561" s="262"/>
      <c r="C4561" s="262"/>
      <c r="D4561" s="262"/>
      <c r="E4561" s="262"/>
      <c r="F4561" s="262"/>
      <c r="G4561" s="262"/>
      <c r="H4561" s="262"/>
      <c r="I4561" s="280"/>
      <c r="J4561" s="262"/>
    </row>
    <row r="4562" spans="1:10" ht="41.4" x14ac:dyDescent="0.25">
      <c r="A4562" s="255" t="s">
        <v>10770</v>
      </c>
      <c r="B4562" s="256" t="s">
        <v>10771</v>
      </c>
      <c r="C4562" s="257" t="s">
        <v>5802</v>
      </c>
      <c r="D4562" s="256" t="s">
        <v>5803</v>
      </c>
      <c r="E4562" s="256" t="s">
        <v>5804</v>
      </c>
      <c r="F4562" s="258" t="s">
        <v>5805</v>
      </c>
      <c r="G4562" s="259" t="s">
        <v>5806</v>
      </c>
      <c r="H4562" s="257" t="s">
        <v>5807</v>
      </c>
      <c r="I4562" s="260" t="s">
        <v>5808</v>
      </c>
      <c r="J4562" s="257" t="s">
        <v>5809</v>
      </c>
    </row>
    <row r="4563" spans="1:10" ht="26.4" x14ac:dyDescent="0.25">
      <c r="A4563" s="255" t="s">
        <v>10772</v>
      </c>
      <c r="B4563" s="262" t="s">
        <v>5810</v>
      </c>
      <c r="C4563" s="263" t="s">
        <v>10773</v>
      </c>
      <c r="D4563" s="262" t="s">
        <v>5812</v>
      </c>
      <c r="E4563" s="262" t="s">
        <v>2793</v>
      </c>
      <c r="F4563" s="264">
        <v>27</v>
      </c>
      <c r="G4563" s="265" t="s">
        <v>639</v>
      </c>
      <c r="H4563" s="266">
        <v>1</v>
      </c>
      <c r="I4563" s="267"/>
      <c r="J4563" s="268"/>
    </row>
    <row r="4564" spans="1:10" ht="26.4" x14ac:dyDescent="0.25">
      <c r="A4564" s="255" t="s">
        <v>10774</v>
      </c>
      <c r="B4564" s="269" t="s">
        <v>5814</v>
      </c>
      <c r="C4564" s="270" t="s">
        <v>5823</v>
      </c>
      <c r="D4564" s="269" t="s">
        <v>5812</v>
      </c>
      <c r="E4564" s="269" t="s">
        <v>5685</v>
      </c>
      <c r="F4564" s="271" t="s">
        <v>5822</v>
      </c>
      <c r="G4564" s="272" t="s">
        <v>5824</v>
      </c>
      <c r="H4564" s="273">
        <v>0.112</v>
      </c>
      <c r="I4564" s="274">
        <v>144.93</v>
      </c>
      <c r="J4564" s="275">
        <f>TRUNC(I4564*H4564,2)</f>
        <v>16.23</v>
      </c>
    </row>
    <row r="4565" spans="1:10" ht="26.4" x14ac:dyDescent="0.25">
      <c r="A4565" s="255" t="s">
        <v>10775</v>
      </c>
      <c r="B4565" s="269" t="s">
        <v>5814</v>
      </c>
      <c r="C4565" s="270" t="s">
        <v>5825</v>
      </c>
      <c r="D4565" s="269" t="s">
        <v>5812</v>
      </c>
      <c r="E4565" s="269" t="s">
        <v>5597</v>
      </c>
      <c r="F4565" s="271" t="s">
        <v>5822</v>
      </c>
      <c r="G4565" s="272" t="s">
        <v>5824</v>
      </c>
      <c r="H4565" s="273">
        <v>7.5200000000000003E-2</v>
      </c>
      <c r="I4565" s="274">
        <v>111.96</v>
      </c>
      <c r="J4565" s="275">
        <f>TRUNC(I4565*H4565,2)</f>
        <v>8.41</v>
      </c>
    </row>
    <row r="4566" spans="1:10" ht="26.4" x14ac:dyDescent="0.25">
      <c r="A4566" s="255" t="s">
        <v>10776</v>
      </c>
      <c r="B4566" s="269" t="s">
        <v>5814</v>
      </c>
      <c r="C4566" s="270" t="s">
        <v>10594</v>
      </c>
      <c r="D4566" s="269" t="s">
        <v>5812</v>
      </c>
      <c r="E4566" s="269" t="s">
        <v>10595</v>
      </c>
      <c r="F4566" s="271" t="s">
        <v>5822</v>
      </c>
      <c r="G4566" s="272" t="s">
        <v>5587</v>
      </c>
      <c r="H4566" s="273">
        <v>7.1406999999999998</v>
      </c>
      <c r="I4566" s="274">
        <v>7.54</v>
      </c>
      <c r="J4566" s="275">
        <f>TRUNC(I4566*H4566,2)</f>
        <v>53.84</v>
      </c>
    </row>
    <row r="4567" spans="1:10" ht="26.4" x14ac:dyDescent="0.25">
      <c r="A4567" s="255" t="s">
        <v>10777</v>
      </c>
      <c r="B4567" s="269" t="s">
        <v>5814</v>
      </c>
      <c r="C4567" s="270" t="s">
        <v>6640</v>
      </c>
      <c r="D4567" s="269" t="s">
        <v>5812</v>
      </c>
      <c r="E4567" s="269" t="s">
        <v>5644</v>
      </c>
      <c r="F4567" s="271" t="s">
        <v>5822</v>
      </c>
      <c r="G4567" s="272" t="s">
        <v>5573</v>
      </c>
      <c r="H4567" s="273">
        <v>0.4511</v>
      </c>
      <c r="I4567" s="274">
        <v>10.42</v>
      </c>
      <c r="J4567" s="275">
        <f>TRUNC(I4567*H4567,2)</f>
        <v>4.7</v>
      </c>
    </row>
    <row r="4568" spans="1:10" ht="26.4" x14ac:dyDescent="0.25">
      <c r="A4568" s="255" t="s">
        <v>10778</v>
      </c>
      <c r="B4568" s="269" t="s">
        <v>5814</v>
      </c>
      <c r="C4568" s="270" t="s">
        <v>6644</v>
      </c>
      <c r="D4568" s="269" t="s">
        <v>5812</v>
      </c>
      <c r="E4568" s="269" t="s">
        <v>5641</v>
      </c>
      <c r="F4568" s="271" t="s">
        <v>5822</v>
      </c>
      <c r="G4568" s="272" t="s">
        <v>5564</v>
      </c>
      <c r="H4568" s="273">
        <v>0.10349999999999999</v>
      </c>
      <c r="I4568" s="274">
        <v>21.6</v>
      </c>
      <c r="J4568" s="275">
        <f>TRUNC(I4568*H4568,2)</f>
        <v>2.23</v>
      </c>
    </row>
    <row r="4569" spans="1:10" ht="26.4" x14ac:dyDescent="0.25">
      <c r="A4569" s="255" t="s">
        <v>10779</v>
      </c>
      <c r="B4569" s="269" t="s">
        <v>5814</v>
      </c>
      <c r="C4569" s="270" t="s">
        <v>10780</v>
      </c>
      <c r="D4569" s="269" t="s">
        <v>5812</v>
      </c>
      <c r="E4569" s="269" t="s">
        <v>5645</v>
      </c>
      <c r="F4569" s="271" t="s">
        <v>5822</v>
      </c>
      <c r="G4569" s="272" t="s">
        <v>5573</v>
      </c>
      <c r="H4569" s="273">
        <v>1</v>
      </c>
      <c r="I4569" s="274">
        <v>403.74</v>
      </c>
      <c r="J4569" s="275">
        <f>TRUNC(I4569*H4569,2)</f>
        <v>403.74</v>
      </c>
    </row>
    <row r="4570" spans="1:10" ht="26.4" x14ac:dyDescent="0.25">
      <c r="A4570" s="255" t="s">
        <v>10781</v>
      </c>
      <c r="B4570" s="269" t="s">
        <v>5814</v>
      </c>
      <c r="C4570" s="270" t="s">
        <v>6649</v>
      </c>
      <c r="D4570" s="269" t="s">
        <v>5812</v>
      </c>
      <c r="E4570" s="269" t="s">
        <v>5640</v>
      </c>
      <c r="F4570" s="271" t="s">
        <v>5822</v>
      </c>
      <c r="G4570" s="272" t="s">
        <v>5564</v>
      </c>
      <c r="H4570" s="273">
        <v>0.4</v>
      </c>
      <c r="I4570" s="274">
        <v>27.99</v>
      </c>
      <c r="J4570" s="275">
        <f>TRUNC(I4570*H4570,2)</f>
        <v>11.19</v>
      </c>
    </row>
    <row r="4571" spans="1:10" ht="26.4" x14ac:dyDescent="0.25">
      <c r="A4571" s="255" t="s">
        <v>10782</v>
      </c>
      <c r="B4571" s="269" t="s">
        <v>5814</v>
      </c>
      <c r="C4571" s="270" t="s">
        <v>5854</v>
      </c>
      <c r="D4571" s="269" t="s">
        <v>5812</v>
      </c>
      <c r="E4571" s="269" t="s">
        <v>5567</v>
      </c>
      <c r="F4571" s="271" t="s">
        <v>5817</v>
      </c>
      <c r="G4571" s="272" t="s">
        <v>33</v>
      </c>
      <c r="H4571" s="273">
        <v>0.40200000000000002</v>
      </c>
      <c r="I4571" s="274">
        <v>12.28</v>
      </c>
      <c r="J4571" s="275">
        <f>TRUNC(I4571*H4571,2)</f>
        <v>4.93</v>
      </c>
    </row>
    <row r="4572" spans="1:10" ht="26.4" x14ac:dyDescent="0.25">
      <c r="A4572" s="255" t="s">
        <v>10783</v>
      </c>
      <c r="B4572" s="269" t="s">
        <v>5814</v>
      </c>
      <c r="C4572" s="270" t="s">
        <v>5856</v>
      </c>
      <c r="D4572" s="269" t="s">
        <v>5812</v>
      </c>
      <c r="E4572" s="269" t="s">
        <v>5590</v>
      </c>
      <c r="F4572" s="271" t="s">
        <v>5817</v>
      </c>
      <c r="G4572" s="272" t="s">
        <v>33</v>
      </c>
      <c r="H4572" s="273">
        <v>0.22</v>
      </c>
      <c r="I4572" s="274">
        <v>13.36</v>
      </c>
      <c r="J4572" s="275">
        <f>TRUNC(I4572*H4572,2)</f>
        <v>2.93</v>
      </c>
    </row>
    <row r="4573" spans="1:10" ht="26.4" x14ac:dyDescent="0.25">
      <c r="A4573" s="255" t="s">
        <v>10784</v>
      </c>
      <c r="B4573" s="269" t="s">
        <v>5814</v>
      </c>
      <c r="C4573" s="270" t="s">
        <v>5857</v>
      </c>
      <c r="D4573" s="269" t="s">
        <v>5812</v>
      </c>
      <c r="E4573" s="269" t="s">
        <v>5751</v>
      </c>
      <c r="F4573" s="271" t="s">
        <v>5817</v>
      </c>
      <c r="G4573" s="272" t="s">
        <v>33</v>
      </c>
      <c r="H4573" s="273">
        <v>1.0631999999999999</v>
      </c>
      <c r="I4573" s="274">
        <v>18.62</v>
      </c>
      <c r="J4573" s="275">
        <f>TRUNC(I4573*H4573,2)</f>
        <v>19.79</v>
      </c>
    </row>
    <row r="4574" spans="1:10" ht="26.4" x14ac:dyDescent="0.25">
      <c r="A4574" s="255" t="s">
        <v>10785</v>
      </c>
      <c r="B4574" s="269" t="s">
        <v>5814</v>
      </c>
      <c r="C4574" s="270" t="s">
        <v>5858</v>
      </c>
      <c r="D4574" s="269" t="s">
        <v>5812</v>
      </c>
      <c r="E4574" s="269" t="s">
        <v>5596</v>
      </c>
      <c r="F4574" s="271" t="s">
        <v>5822</v>
      </c>
      <c r="G4574" s="272" t="s">
        <v>5824</v>
      </c>
      <c r="H4574" s="273">
        <v>2.5100000000000001E-2</v>
      </c>
      <c r="I4574" s="274">
        <v>113.9</v>
      </c>
      <c r="J4574" s="275">
        <f>TRUNC(I4574*H4574,2)</f>
        <v>2.85</v>
      </c>
    </row>
    <row r="4575" spans="1:10" ht="26.4" x14ac:dyDescent="0.25">
      <c r="A4575" s="255" t="s">
        <v>10786</v>
      </c>
      <c r="B4575" s="269" t="s">
        <v>5814</v>
      </c>
      <c r="C4575" s="270" t="s">
        <v>7020</v>
      </c>
      <c r="D4575" s="269" t="s">
        <v>5812</v>
      </c>
      <c r="E4575" s="269" t="s">
        <v>7021</v>
      </c>
      <c r="F4575" s="271" t="s">
        <v>5822</v>
      </c>
      <c r="G4575" s="272" t="s">
        <v>5690</v>
      </c>
      <c r="H4575" s="273">
        <v>8.0999999999999996E-3</v>
      </c>
      <c r="I4575" s="274">
        <v>21.52</v>
      </c>
      <c r="J4575" s="275">
        <f>TRUNC(I4575*H4575,2)</f>
        <v>0.17</v>
      </c>
    </row>
    <row r="4576" spans="1:10" ht="26.4" x14ac:dyDescent="0.25">
      <c r="A4576" s="255" t="s">
        <v>10787</v>
      </c>
      <c r="B4576" s="269" t="s">
        <v>5814</v>
      </c>
      <c r="C4576" s="270" t="s">
        <v>6648</v>
      </c>
      <c r="D4576" s="269" t="s">
        <v>5812</v>
      </c>
      <c r="E4576" s="269" t="s">
        <v>5642</v>
      </c>
      <c r="F4576" s="271" t="s">
        <v>5822</v>
      </c>
      <c r="G4576" s="272" t="s">
        <v>5573</v>
      </c>
      <c r="H4576" s="273">
        <v>0.2646</v>
      </c>
      <c r="I4576" s="274">
        <v>2.3199999999999998</v>
      </c>
      <c r="J4576" s="275">
        <f>TRUNC(I4576*H4576,2)</f>
        <v>0.61</v>
      </c>
    </row>
    <row r="4577" spans="1:10" ht="26.4" x14ac:dyDescent="0.25">
      <c r="A4577" s="255" t="s">
        <v>10788</v>
      </c>
      <c r="B4577" s="269" t="s">
        <v>5814</v>
      </c>
      <c r="C4577" s="270" t="s">
        <v>5861</v>
      </c>
      <c r="D4577" s="269" t="s">
        <v>5812</v>
      </c>
      <c r="E4577" s="269" t="s">
        <v>5589</v>
      </c>
      <c r="F4577" s="271" t="s">
        <v>5817</v>
      </c>
      <c r="G4577" s="272" t="s">
        <v>33</v>
      </c>
      <c r="H4577" s="273">
        <v>0.81089999999999995</v>
      </c>
      <c r="I4577" s="274">
        <v>18.62</v>
      </c>
      <c r="J4577" s="275">
        <f>TRUNC(I4577*H4577,2)</f>
        <v>15.09</v>
      </c>
    </row>
    <row r="4578" spans="1:10" ht="26.4" x14ac:dyDescent="0.25">
      <c r="A4578" s="255" t="s">
        <v>10789</v>
      </c>
      <c r="B4578" s="269" t="s">
        <v>5814</v>
      </c>
      <c r="C4578" s="270" t="s">
        <v>5862</v>
      </c>
      <c r="D4578" s="269" t="s">
        <v>5812</v>
      </c>
      <c r="E4578" s="269" t="s">
        <v>5558</v>
      </c>
      <c r="F4578" s="271" t="s">
        <v>5817</v>
      </c>
      <c r="G4578" s="272" t="s">
        <v>33</v>
      </c>
      <c r="H4578" s="273">
        <v>0.81089999999999995</v>
      </c>
      <c r="I4578" s="274">
        <v>11.13</v>
      </c>
      <c r="J4578" s="275">
        <f>TRUNC(I4578*H4578,2)</f>
        <v>9.02</v>
      </c>
    </row>
    <row r="4579" spans="1:10" ht="26.4" x14ac:dyDescent="0.25">
      <c r="A4579" s="255" t="s">
        <v>10790</v>
      </c>
      <c r="B4579" s="269" t="s">
        <v>5814</v>
      </c>
      <c r="C4579" s="270" t="s">
        <v>5869</v>
      </c>
      <c r="D4579" s="269" t="s">
        <v>5812</v>
      </c>
      <c r="E4579" s="269" t="s">
        <v>5599</v>
      </c>
      <c r="F4579" s="271" t="s">
        <v>5822</v>
      </c>
      <c r="G4579" s="272" t="s">
        <v>5564</v>
      </c>
      <c r="H4579" s="273">
        <v>32.159999999999997</v>
      </c>
      <c r="I4579" s="274">
        <v>0.54</v>
      </c>
      <c r="J4579" s="275">
        <f>TRUNC(I4579*H4579,2)</f>
        <v>17.36</v>
      </c>
    </row>
    <row r="4580" spans="1:10" ht="39.6" x14ac:dyDescent="0.25">
      <c r="A4580" s="255" t="s">
        <v>10791</v>
      </c>
      <c r="B4580" s="269" t="s">
        <v>5814</v>
      </c>
      <c r="C4580" s="270" t="s">
        <v>5872</v>
      </c>
      <c r="D4580" s="269" t="s">
        <v>5812</v>
      </c>
      <c r="E4580" s="269" t="s">
        <v>5759</v>
      </c>
      <c r="F4580" s="271" t="s">
        <v>5822</v>
      </c>
      <c r="G4580" s="272" t="s">
        <v>5573</v>
      </c>
      <c r="H4580" s="273">
        <v>1.18E-2</v>
      </c>
      <c r="I4580" s="274">
        <v>2.41</v>
      </c>
      <c r="J4580" s="275">
        <f>TRUNC(I4580*H4580,2)</f>
        <v>0.02</v>
      </c>
    </row>
    <row r="4581" spans="1:10" ht="26.4" x14ac:dyDescent="0.25">
      <c r="A4581" s="255" t="s">
        <v>10792</v>
      </c>
      <c r="B4581" s="269" t="s">
        <v>5814</v>
      </c>
      <c r="C4581" s="270" t="s">
        <v>5873</v>
      </c>
      <c r="D4581" s="269" t="s">
        <v>5812</v>
      </c>
      <c r="E4581" s="269" t="s">
        <v>5758</v>
      </c>
      <c r="F4581" s="271" t="s">
        <v>5822</v>
      </c>
      <c r="G4581" s="272" t="s">
        <v>5690</v>
      </c>
      <c r="H4581" s="273">
        <v>0.1051</v>
      </c>
      <c r="I4581" s="274">
        <v>17.690000000000001</v>
      </c>
      <c r="J4581" s="275">
        <f>TRUNC(I4581*H4581,2)</f>
        <v>1.85</v>
      </c>
    </row>
    <row r="4582" spans="1:10" ht="26.4" x14ac:dyDescent="0.25">
      <c r="A4582" s="255" t="s">
        <v>10793</v>
      </c>
      <c r="B4582" s="269" t="s">
        <v>5814</v>
      </c>
      <c r="C4582" s="270" t="s">
        <v>6641</v>
      </c>
      <c r="D4582" s="269" t="s">
        <v>5812</v>
      </c>
      <c r="E4582" s="269" t="s">
        <v>5643</v>
      </c>
      <c r="F4582" s="271" t="s">
        <v>5822</v>
      </c>
      <c r="G4582" s="272" t="s">
        <v>5573</v>
      </c>
      <c r="H4582" s="273">
        <v>6.6600000000000006E-2</v>
      </c>
      <c r="I4582" s="274">
        <v>13.3</v>
      </c>
      <c r="J4582" s="275">
        <f>TRUNC(I4582*H4582,2)</f>
        <v>0.88</v>
      </c>
    </row>
    <row r="4583" spans="1:10" ht="26.4" x14ac:dyDescent="0.25">
      <c r="A4583" s="255" t="s">
        <v>10794</v>
      </c>
      <c r="B4583" s="269" t="s">
        <v>5814</v>
      </c>
      <c r="C4583" s="270" t="s">
        <v>10609</v>
      </c>
      <c r="D4583" s="269" t="s">
        <v>5812</v>
      </c>
      <c r="E4583" s="269" t="s">
        <v>10610</v>
      </c>
      <c r="F4583" s="271" t="s">
        <v>5822</v>
      </c>
      <c r="G4583" s="272" t="s">
        <v>5573</v>
      </c>
      <c r="H4583" s="273">
        <v>4</v>
      </c>
      <c r="I4583" s="274">
        <v>0.92</v>
      </c>
      <c r="J4583" s="275">
        <f>TRUNC(I4583*H4583,2)</f>
        <v>3.68</v>
      </c>
    </row>
    <row r="4584" spans="1:10" ht="26.4" x14ac:dyDescent="0.25">
      <c r="A4584" s="255" t="s">
        <v>10795</v>
      </c>
      <c r="B4584" s="269" t="s">
        <v>5814</v>
      </c>
      <c r="C4584" s="270" t="s">
        <v>7022</v>
      </c>
      <c r="D4584" s="269" t="s">
        <v>5812</v>
      </c>
      <c r="E4584" s="269" t="s">
        <v>7023</v>
      </c>
      <c r="F4584" s="271" t="s">
        <v>5822</v>
      </c>
      <c r="G4584" s="272" t="s">
        <v>5690</v>
      </c>
      <c r="H4584" s="273">
        <v>8.14E-2</v>
      </c>
      <c r="I4584" s="274">
        <v>41.12</v>
      </c>
      <c r="J4584" s="275">
        <f>TRUNC(I4584*H4584,2)</f>
        <v>3.34</v>
      </c>
    </row>
    <row r="4585" spans="1:10" ht="26.4" x14ac:dyDescent="0.25">
      <c r="A4585" s="255" t="s">
        <v>10796</v>
      </c>
      <c r="B4585" s="269" t="s">
        <v>5814</v>
      </c>
      <c r="C4585" s="270" t="s">
        <v>5896</v>
      </c>
      <c r="D4585" s="269" t="s">
        <v>5812</v>
      </c>
      <c r="E4585" s="269" t="s">
        <v>5757</v>
      </c>
      <c r="F4585" s="271" t="s">
        <v>5822</v>
      </c>
      <c r="G4585" s="272" t="s">
        <v>5690</v>
      </c>
      <c r="H4585" s="273">
        <v>0.16020000000000001</v>
      </c>
      <c r="I4585" s="274">
        <v>29.75</v>
      </c>
      <c r="J4585" s="275">
        <f>TRUNC(I4585*H4585,2)</f>
        <v>4.76</v>
      </c>
    </row>
    <row r="4586" spans="1:10" ht="26.4" x14ac:dyDescent="0.25">
      <c r="A4586" s="255" t="s">
        <v>10797</v>
      </c>
      <c r="B4586" s="269" t="s">
        <v>5814</v>
      </c>
      <c r="C4586" s="270" t="s">
        <v>7003</v>
      </c>
      <c r="D4586" s="269" t="s">
        <v>5812</v>
      </c>
      <c r="E4586" s="269" t="s">
        <v>5755</v>
      </c>
      <c r="F4586" s="271" t="s">
        <v>5822</v>
      </c>
      <c r="G4586" s="272" t="s">
        <v>5690</v>
      </c>
      <c r="H4586" s="273">
        <v>0.189</v>
      </c>
      <c r="I4586" s="274">
        <v>34.58</v>
      </c>
      <c r="J4586" s="275">
        <f>TRUNC(I4586*H4586,2)</f>
        <v>6.53</v>
      </c>
    </row>
    <row r="4587" spans="1:10" ht="26.4" x14ac:dyDescent="0.25">
      <c r="A4587" s="255" t="s">
        <v>10798</v>
      </c>
      <c r="B4587" s="269" t="s">
        <v>5814</v>
      </c>
      <c r="C4587" s="270" t="s">
        <v>7024</v>
      </c>
      <c r="D4587" s="269" t="s">
        <v>5812</v>
      </c>
      <c r="E4587" s="269" t="s">
        <v>7025</v>
      </c>
      <c r="F4587" s="271" t="s">
        <v>5822</v>
      </c>
      <c r="G4587" s="272" t="s">
        <v>5587</v>
      </c>
      <c r="H4587" s="273">
        <v>1.7462380571428588</v>
      </c>
      <c r="I4587" s="274">
        <v>78.55</v>
      </c>
      <c r="J4587" s="275">
        <f>TRUNC(I4587*H4587,2)</f>
        <v>137.16</v>
      </c>
    </row>
    <row r="4588" spans="1:10" ht="26.4" x14ac:dyDescent="0.25">
      <c r="A4588" s="255" t="s">
        <v>10799</v>
      </c>
      <c r="B4588" s="269" t="s">
        <v>5814</v>
      </c>
      <c r="C4588" s="270" t="s">
        <v>10800</v>
      </c>
      <c r="D4588" s="269" t="s">
        <v>5812</v>
      </c>
      <c r="E4588" s="269" t="s">
        <v>10801</v>
      </c>
      <c r="F4588" s="271" t="s">
        <v>5822</v>
      </c>
      <c r="G4588" s="272" t="s">
        <v>5587</v>
      </c>
      <c r="H4588" s="273">
        <v>4.5823999999999998</v>
      </c>
      <c r="I4588" s="274">
        <v>134.46</v>
      </c>
      <c r="J4588" s="275">
        <f>TRUNC(I4588*H4588,2)</f>
        <v>616.14</v>
      </c>
    </row>
    <row r="4589" spans="1:10" ht="26.4" x14ac:dyDescent="0.25">
      <c r="A4589" s="255" t="s">
        <v>10802</v>
      </c>
      <c r="B4589" s="269" t="s">
        <v>5814</v>
      </c>
      <c r="C4589" s="270" t="s">
        <v>10803</v>
      </c>
      <c r="D4589" s="269" t="s">
        <v>5812</v>
      </c>
      <c r="E4589" s="269" t="s">
        <v>10804</v>
      </c>
      <c r="F4589" s="271" t="s">
        <v>5822</v>
      </c>
      <c r="G4589" s="272" t="s">
        <v>5587</v>
      </c>
      <c r="H4589" s="273">
        <v>0.94499999999999995</v>
      </c>
      <c r="I4589" s="274">
        <v>186.6</v>
      </c>
      <c r="J4589" s="275">
        <f>TRUNC(I4589*H4589,2)</f>
        <v>176.33</v>
      </c>
    </row>
    <row r="4590" spans="1:10" ht="13.8" x14ac:dyDescent="0.25">
      <c r="A4590" s="255" t="s">
        <v>10805</v>
      </c>
      <c r="B4590" s="276"/>
      <c r="C4590" s="276"/>
      <c r="D4590" s="276"/>
      <c r="E4590" s="276"/>
      <c r="F4590" s="276"/>
      <c r="G4590" s="276"/>
      <c r="H4590" s="277" t="s">
        <v>6038</v>
      </c>
      <c r="I4590" s="278">
        <v>0</v>
      </c>
      <c r="J4590" s="279">
        <f>SUM(J4563:J4589)</f>
        <v>1523.7799999999997</v>
      </c>
    </row>
    <row r="4591" spans="1:10" ht="13.8" x14ac:dyDescent="0.25">
      <c r="A4591" s="255" t="s">
        <v>10806</v>
      </c>
      <c r="B4591" s="262"/>
      <c r="C4591" s="262"/>
      <c r="D4591" s="262"/>
      <c r="E4591" s="262"/>
      <c r="F4591" s="262"/>
      <c r="G4591" s="262"/>
      <c r="H4591" s="262"/>
      <c r="I4591" s="280"/>
      <c r="J4591" s="262"/>
    </row>
    <row r="4592" spans="1:10" ht="41.4" x14ac:dyDescent="0.25">
      <c r="A4592" s="255" t="s">
        <v>10807</v>
      </c>
      <c r="B4592" s="256" t="s">
        <v>10808</v>
      </c>
      <c r="C4592" s="257" t="s">
        <v>5802</v>
      </c>
      <c r="D4592" s="256" t="s">
        <v>5803</v>
      </c>
      <c r="E4592" s="256" t="s">
        <v>5804</v>
      </c>
      <c r="F4592" s="258" t="s">
        <v>5805</v>
      </c>
      <c r="G4592" s="259" t="s">
        <v>5806</v>
      </c>
      <c r="H4592" s="257" t="s">
        <v>5807</v>
      </c>
      <c r="I4592" s="260" t="s">
        <v>5808</v>
      </c>
      <c r="J4592" s="257" t="s">
        <v>5809</v>
      </c>
    </row>
    <row r="4593" spans="1:10" ht="26.4" x14ac:dyDescent="0.25">
      <c r="A4593" s="255" t="s">
        <v>10809</v>
      </c>
      <c r="B4593" s="262" t="s">
        <v>5810</v>
      </c>
      <c r="C4593" s="263" t="s">
        <v>10810</v>
      </c>
      <c r="D4593" s="262" t="s">
        <v>5812</v>
      </c>
      <c r="E4593" s="262" t="s">
        <v>2795</v>
      </c>
      <c r="F4593" s="264">
        <v>27</v>
      </c>
      <c r="G4593" s="265" t="s">
        <v>639</v>
      </c>
      <c r="H4593" s="266">
        <v>1</v>
      </c>
      <c r="I4593" s="267"/>
      <c r="J4593" s="268"/>
    </row>
    <row r="4594" spans="1:10" ht="26.4" x14ac:dyDescent="0.25">
      <c r="A4594" s="255" t="s">
        <v>10811</v>
      </c>
      <c r="B4594" s="269" t="s">
        <v>5814</v>
      </c>
      <c r="C4594" s="270" t="s">
        <v>5854</v>
      </c>
      <c r="D4594" s="269" t="s">
        <v>5812</v>
      </c>
      <c r="E4594" s="269" t="s">
        <v>5567</v>
      </c>
      <c r="F4594" s="271" t="s">
        <v>5817</v>
      </c>
      <c r="G4594" s="272" t="s">
        <v>33</v>
      </c>
      <c r="H4594" s="273">
        <v>1.8841000000000001</v>
      </c>
      <c r="I4594" s="274">
        <v>12.28</v>
      </c>
      <c r="J4594" s="275">
        <f>TRUNC(I4594*H4594,2)</f>
        <v>23.13</v>
      </c>
    </row>
    <row r="4595" spans="1:10" ht="26.4" x14ac:dyDescent="0.25">
      <c r="A4595" s="255" t="s">
        <v>10812</v>
      </c>
      <c r="B4595" s="269" t="s">
        <v>5814</v>
      </c>
      <c r="C4595" s="270" t="s">
        <v>5857</v>
      </c>
      <c r="D4595" s="269" t="s">
        <v>5812</v>
      </c>
      <c r="E4595" s="269" t="s">
        <v>5751</v>
      </c>
      <c r="F4595" s="271" t="s">
        <v>5817</v>
      </c>
      <c r="G4595" s="272" t="s">
        <v>33</v>
      </c>
      <c r="H4595" s="273">
        <v>4.9828000000000001</v>
      </c>
      <c r="I4595" s="274">
        <v>18.62</v>
      </c>
      <c r="J4595" s="275">
        <f>TRUNC(I4595*H4595,2)</f>
        <v>92.77</v>
      </c>
    </row>
    <row r="4596" spans="1:10" ht="26.4" x14ac:dyDescent="0.25">
      <c r="A4596" s="255" t="s">
        <v>10813</v>
      </c>
      <c r="B4596" s="269" t="s">
        <v>5814</v>
      </c>
      <c r="C4596" s="270" t="s">
        <v>10814</v>
      </c>
      <c r="D4596" s="269" t="s">
        <v>5812</v>
      </c>
      <c r="E4596" s="269" t="s">
        <v>5648</v>
      </c>
      <c r="F4596" s="271" t="s">
        <v>5822</v>
      </c>
      <c r="G4596" s="272" t="s">
        <v>5564</v>
      </c>
      <c r="H4596" s="273">
        <v>2.0840000000000001</v>
      </c>
      <c r="I4596" s="274">
        <v>7.57</v>
      </c>
      <c r="J4596" s="275">
        <f>TRUNC(I4596*H4596,2)</f>
        <v>15.77</v>
      </c>
    </row>
    <row r="4597" spans="1:10" ht="39.6" x14ac:dyDescent="0.25">
      <c r="A4597" s="255" t="s">
        <v>10815</v>
      </c>
      <c r="B4597" s="269" t="s">
        <v>5814</v>
      </c>
      <c r="C4597" s="270" t="s">
        <v>5872</v>
      </c>
      <c r="D4597" s="269" t="s">
        <v>5812</v>
      </c>
      <c r="E4597" s="269" t="s">
        <v>5759</v>
      </c>
      <c r="F4597" s="271" t="s">
        <v>5822</v>
      </c>
      <c r="G4597" s="272" t="s">
        <v>5573</v>
      </c>
      <c r="H4597" s="273">
        <v>5.5100000000000003E-2</v>
      </c>
      <c r="I4597" s="274">
        <v>2.41</v>
      </c>
      <c r="J4597" s="275">
        <f>TRUNC(I4597*H4597,2)</f>
        <v>0.13</v>
      </c>
    </row>
    <row r="4598" spans="1:10" ht="26.4" x14ac:dyDescent="0.25">
      <c r="A4598" s="255" t="s">
        <v>10816</v>
      </c>
      <c r="B4598" s="269" t="s">
        <v>5814</v>
      </c>
      <c r="C4598" s="270" t="s">
        <v>5873</v>
      </c>
      <c r="D4598" s="269" t="s">
        <v>5812</v>
      </c>
      <c r="E4598" s="269" t="s">
        <v>5758</v>
      </c>
      <c r="F4598" s="271" t="s">
        <v>5822</v>
      </c>
      <c r="G4598" s="272" t="s">
        <v>5690</v>
      </c>
      <c r="H4598" s="273">
        <v>0.49259999999999998</v>
      </c>
      <c r="I4598" s="274">
        <v>17.690000000000001</v>
      </c>
      <c r="J4598" s="275">
        <f>TRUNC(I4598*H4598,2)</f>
        <v>8.7100000000000009</v>
      </c>
    </row>
    <row r="4599" spans="1:10" ht="26.4" x14ac:dyDescent="0.25">
      <c r="A4599" s="255" t="s">
        <v>10817</v>
      </c>
      <c r="B4599" s="269" t="s">
        <v>5814</v>
      </c>
      <c r="C4599" s="270" t="s">
        <v>7020</v>
      </c>
      <c r="D4599" s="269" t="s">
        <v>5812</v>
      </c>
      <c r="E4599" s="269" t="s">
        <v>7021</v>
      </c>
      <c r="F4599" s="271" t="s">
        <v>5822</v>
      </c>
      <c r="G4599" s="272" t="s">
        <v>5690</v>
      </c>
      <c r="H4599" s="273">
        <v>3.7900000000000003E-2</v>
      </c>
      <c r="I4599" s="274">
        <v>21.52</v>
      </c>
      <c r="J4599" s="275">
        <f>TRUNC(I4599*H4599,2)</f>
        <v>0.81</v>
      </c>
    </row>
    <row r="4600" spans="1:10" ht="26.4" x14ac:dyDescent="0.25">
      <c r="A4600" s="255" t="s">
        <v>10818</v>
      </c>
      <c r="B4600" s="269" t="s">
        <v>5814</v>
      </c>
      <c r="C4600" s="270" t="s">
        <v>6640</v>
      </c>
      <c r="D4600" s="269" t="s">
        <v>5812</v>
      </c>
      <c r="E4600" s="269" t="s">
        <v>5644</v>
      </c>
      <c r="F4600" s="271" t="s">
        <v>5822</v>
      </c>
      <c r="G4600" s="272" t="s">
        <v>5573</v>
      </c>
      <c r="H4600" s="273">
        <v>1.4348000000000001</v>
      </c>
      <c r="I4600" s="274">
        <v>10.42</v>
      </c>
      <c r="J4600" s="275">
        <f>TRUNC(I4600*H4600,2)</f>
        <v>14.95</v>
      </c>
    </row>
    <row r="4601" spans="1:10" ht="26.4" x14ac:dyDescent="0.25">
      <c r="A4601" s="255" t="s">
        <v>10819</v>
      </c>
      <c r="B4601" s="269" t="s">
        <v>5814</v>
      </c>
      <c r="C4601" s="270" t="s">
        <v>6641</v>
      </c>
      <c r="D4601" s="269" t="s">
        <v>5812</v>
      </c>
      <c r="E4601" s="269" t="s">
        <v>5643</v>
      </c>
      <c r="F4601" s="271" t="s">
        <v>5822</v>
      </c>
      <c r="G4601" s="272" t="s">
        <v>5573</v>
      </c>
      <c r="H4601" s="273">
        <v>0.28499999999999998</v>
      </c>
      <c r="I4601" s="274">
        <v>13.3</v>
      </c>
      <c r="J4601" s="275">
        <f>TRUNC(I4601*H4601,2)</f>
        <v>3.79</v>
      </c>
    </row>
    <row r="4602" spans="1:10" ht="26.4" x14ac:dyDescent="0.25">
      <c r="A4602" s="255" t="s">
        <v>10820</v>
      </c>
      <c r="B4602" s="269" t="s">
        <v>5814</v>
      </c>
      <c r="C4602" s="270" t="s">
        <v>6644</v>
      </c>
      <c r="D4602" s="269" t="s">
        <v>5812</v>
      </c>
      <c r="E4602" s="269" t="s">
        <v>5641</v>
      </c>
      <c r="F4602" s="271" t="s">
        <v>5822</v>
      </c>
      <c r="G4602" s="272" t="s">
        <v>5564</v>
      </c>
      <c r="H4602" s="273">
        <v>0.28560000000000002</v>
      </c>
      <c r="I4602" s="274">
        <v>21.6</v>
      </c>
      <c r="J4602" s="275">
        <f>TRUNC(I4602*H4602,2)</f>
        <v>6.16</v>
      </c>
    </row>
    <row r="4603" spans="1:10" ht="26.4" x14ac:dyDescent="0.25">
      <c r="A4603" s="255" t="s">
        <v>10821</v>
      </c>
      <c r="B4603" s="269" t="s">
        <v>5814</v>
      </c>
      <c r="C4603" s="270" t="s">
        <v>10822</v>
      </c>
      <c r="D4603" s="269" t="s">
        <v>5812</v>
      </c>
      <c r="E4603" s="269" t="s">
        <v>5645</v>
      </c>
      <c r="F4603" s="271" t="s">
        <v>5822</v>
      </c>
      <c r="G4603" s="272" t="s">
        <v>5573</v>
      </c>
      <c r="H4603" s="273">
        <v>1</v>
      </c>
      <c r="I4603" s="274">
        <v>1291.8900000000001</v>
      </c>
      <c r="J4603" s="275">
        <f>TRUNC(I4603*H4603,2)</f>
        <v>1291.8900000000001</v>
      </c>
    </row>
    <row r="4604" spans="1:10" ht="26.4" x14ac:dyDescent="0.25">
      <c r="A4604" s="255" t="s">
        <v>10823</v>
      </c>
      <c r="B4604" s="269" t="s">
        <v>5814</v>
      </c>
      <c r="C4604" s="270" t="s">
        <v>6648</v>
      </c>
      <c r="D4604" s="269" t="s">
        <v>5812</v>
      </c>
      <c r="E4604" s="269" t="s">
        <v>5642</v>
      </c>
      <c r="F4604" s="271" t="s">
        <v>5822</v>
      </c>
      <c r="G4604" s="272" t="s">
        <v>5573</v>
      </c>
      <c r="H4604" s="273">
        <v>1.24</v>
      </c>
      <c r="I4604" s="274">
        <v>2.3199999999999998</v>
      </c>
      <c r="J4604" s="275">
        <f>TRUNC(I4604*H4604,2)</f>
        <v>2.87</v>
      </c>
    </row>
    <row r="4605" spans="1:10" ht="26.4" x14ac:dyDescent="0.25">
      <c r="A4605" s="255" t="s">
        <v>10824</v>
      </c>
      <c r="B4605" s="269" t="s">
        <v>5814</v>
      </c>
      <c r="C4605" s="270" t="s">
        <v>6649</v>
      </c>
      <c r="D4605" s="269" t="s">
        <v>5812</v>
      </c>
      <c r="E4605" s="269" t="s">
        <v>5640</v>
      </c>
      <c r="F4605" s="271" t="s">
        <v>5822</v>
      </c>
      <c r="G4605" s="272" t="s">
        <v>5564</v>
      </c>
      <c r="H4605" s="273">
        <v>0.4</v>
      </c>
      <c r="I4605" s="274">
        <v>27.99</v>
      </c>
      <c r="J4605" s="275">
        <f>TRUNC(I4605*H4605,2)</f>
        <v>11.19</v>
      </c>
    </row>
    <row r="4606" spans="1:10" ht="26.4" x14ac:dyDescent="0.25">
      <c r="A4606" s="255" t="s">
        <v>10825</v>
      </c>
      <c r="B4606" s="269" t="s">
        <v>5814</v>
      </c>
      <c r="C4606" s="270" t="s">
        <v>7022</v>
      </c>
      <c r="D4606" s="269" t="s">
        <v>5812</v>
      </c>
      <c r="E4606" s="269" t="s">
        <v>7023</v>
      </c>
      <c r="F4606" s="271" t="s">
        <v>5822</v>
      </c>
      <c r="G4606" s="272" t="s">
        <v>5690</v>
      </c>
      <c r="H4606" s="273">
        <v>0.38169999999999998</v>
      </c>
      <c r="I4606" s="274">
        <v>41.12</v>
      </c>
      <c r="J4606" s="275">
        <f>TRUNC(I4606*H4606,2)</f>
        <v>15.69</v>
      </c>
    </row>
    <row r="4607" spans="1:10" ht="26.4" x14ac:dyDescent="0.25">
      <c r="A4607" s="255" t="s">
        <v>10826</v>
      </c>
      <c r="B4607" s="269" t="s">
        <v>5814</v>
      </c>
      <c r="C4607" s="270" t="s">
        <v>5896</v>
      </c>
      <c r="D4607" s="269" t="s">
        <v>5812</v>
      </c>
      <c r="E4607" s="269" t="s">
        <v>5757</v>
      </c>
      <c r="F4607" s="271" t="s">
        <v>5822</v>
      </c>
      <c r="G4607" s="272" t="s">
        <v>5690</v>
      </c>
      <c r="H4607" s="273">
        <v>0.75090000000000001</v>
      </c>
      <c r="I4607" s="274">
        <v>29.75</v>
      </c>
      <c r="J4607" s="275">
        <f>TRUNC(I4607*H4607,2)</f>
        <v>22.33</v>
      </c>
    </row>
    <row r="4608" spans="1:10" ht="26.4" x14ac:dyDescent="0.25">
      <c r="A4608" s="255" t="s">
        <v>10827</v>
      </c>
      <c r="B4608" s="269" t="s">
        <v>5814</v>
      </c>
      <c r="C4608" s="270" t="s">
        <v>7003</v>
      </c>
      <c r="D4608" s="269" t="s">
        <v>5812</v>
      </c>
      <c r="E4608" s="269" t="s">
        <v>5755</v>
      </c>
      <c r="F4608" s="271" t="s">
        <v>5822</v>
      </c>
      <c r="G4608" s="272" t="s">
        <v>5690</v>
      </c>
      <c r="H4608" s="273">
        <v>0.88590000000000002</v>
      </c>
      <c r="I4608" s="274">
        <v>34.58</v>
      </c>
      <c r="J4608" s="275">
        <f>TRUNC(I4608*H4608,2)</f>
        <v>30.63</v>
      </c>
    </row>
    <row r="4609" spans="1:10" ht="26.4" x14ac:dyDescent="0.25">
      <c r="A4609" s="255" t="s">
        <v>10828</v>
      </c>
      <c r="B4609" s="269" t="s">
        <v>5814</v>
      </c>
      <c r="C4609" s="270" t="s">
        <v>8629</v>
      </c>
      <c r="D4609" s="269" t="s">
        <v>5812</v>
      </c>
      <c r="E4609" s="269" t="s">
        <v>5712</v>
      </c>
      <c r="F4609" s="271" t="s">
        <v>5822</v>
      </c>
      <c r="G4609" s="272" t="s">
        <v>5587</v>
      </c>
      <c r="H4609" s="273">
        <v>20.280799999999999</v>
      </c>
      <c r="I4609" s="274">
        <v>60.65</v>
      </c>
      <c r="J4609" s="275">
        <f>TRUNC(I4609*H4609,2)</f>
        <v>1230.03</v>
      </c>
    </row>
    <row r="4610" spans="1:10" ht="26.4" x14ac:dyDescent="0.25">
      <c r="A4610" s="255" t="s">
        <v>10829</v>
      </c>
      <c r="B4610" s="269" t="s">
        <v>5814</v>
      </c>
      <c r="C4610" s="270" t="s">
        <v>10800</v>
      </c>
      <c r="D4610" s="269" t="s">
        <v>5812</v>
      </c>
      <c r="E4610" s="269" t="s">
        <v>10801</v>
      </c>
      <c r="F4610" s="271" t="s">
        <v>5822</v>
      </c>
      <c r="G4610" s="272" t="s">
        <v>5587</v>
      </c>
      <c r="H4610" s="273">
        <v>14.419178332133669</v>
      </c>
      <c r="I4610" s="274">
        <v>134.46</v>
      </c>
      <c r="J4610" s="275">
        <f>TRUNC(I4610*H4610,2)</f>
        <v>1938.8</v>
      </c>
    </row>
    <row r="4611" spans="1:10" ht="13.8" x14ac:dyDescent="0.25">
      <c r="A4611" s="255" t="s">
        <v>10830</v>
      </c>
      <c r="B4611" s="276"/>
      <c r="C4611" s="276"/>
      <c r="D4611" s="276"/>
      <c r="E4611" s="276"/>
      <c r="F4611" s="276"/>
      <c r="G4611" s="276"/>
      <c r="H4611" s="277" t="s">
        <v>6038</v>
      </c>
      <c r="I4611" s="278">
        <v>0</v>
      </c>
      <c r="J4611" s="279">
        <f>SUM(J4593:J4610)</f>
        <v>4709.6500000000005</v>
      </c>
    </row>
    <row r="4612" spans="1:10" ht="13.8" x14ac:dyDescent="0.25">
      <c r="A4612" s="255" t="s">
        <v>10831</v>
      </c>
      <c r="B4612" s="262"/>
      <c r="C4612" s="262"/>
      <c r="D4612" s="262"/>
      <c r="E4612" s="262"/>
      <c r="F4612" s="262"/>
      <c r="G4612" s="262"/>
      <c r="H4612" s="262"/>
      <c r="I4612" s="280"/>
      <c r="J4612" s="262"/>
    </row>
    <row r="4613" spans="1:10" ht="41.4" x14ac:dyDescent="0.25">
      <c r="A4613" s="255" t="s">
        <v>10832</v>
      </c>
      <c r="B4613" s="256" t="s">
        <v>10833</v>
      </c>
      <c r="C4613" s="257" t="s">
        <v>5802</v>
      </c>
      <c r="D4613" s="256" t="s">
        <v>5803</v>
      </c>
      <c r="E4613" s="256" t="s">
        <v>5804</v>
      </c>
      <c r="F4613" s="258" t="s">
        <v>5805</v>
      </c>
      <c r="G4613" s="259" t="s">
        <v>5806</v>
      </c>
      <c r="H4613" s="257" t="s">
        <v>5807</v>
      </c>
      <c r="I4613" s="260" t="s">
        <v>5808</v>
      </c>
      <c r="J4613" s="257" t="s">
        <v>5809</v>
      </c>
    </row>
    <row r="4614" spans="1:10" ht="39.6" x14ac:dyDescent="0.25">
      <c r="A4614" s="255" t="s">
        <v>10834</v>
      </c>
      <c r="B4614" s="262" t="s">
        <v>5810</v>
      </c>
      <c r="C4614" s="263" t="s">
        <v>10835</v>
      </c>
      <c r="D4614" s="262" t="s">
        <v>5812</v>
      </c>
      <c r="E4614" s="262" t="s">
        <v>10836</v>
      </c>
      <c r="F4614" s="264">
        <v>27</v>
      </c>
      <c r="G4614" s="265" t="s">
        <v>639</v>
      </c>
      <c r="H4614" s="266">
        <v>1</v>
      </c>
      <c r="I4614" s="267"/>
      <c r="J4614" s="268"/>
    </row>
    <row r="4615" spans="1:10" ht="26.4" x14ac:dyDescent="0.25">
      <c r="A4615" s="255" t="s">
        <v>10837</v>
      </c>
      <c r="B4615" s="269" t="s">
        <v>5814</v>
      </c>
      <c r="C4615" s="270" t="s">
        <v>6368</v>
      </c>
      <c r="D4615" s="269" t="s">
        <v>5812</v>
      </c>
      <c r="E4615" s="269" t="s">
        <v>5563</v>
      </c>
      <c r="F4615" s="271" t="s">
        <v>5822</v>
      </c>
      <c r="G4615" s="272" t="s">
        <v>5564</v>
      </c>
      <c r="H4615" s="273">
        <v>0.51200000000000001</v>
      </c>
      <c r="I4615" s="274">
        <v>21.13</v>
      </c>
      <c r="J4615" s="275">
        <f>TRUNC(I4615*H4615,2)</f>
        <v>10.81</v>
      </c>
    </row>
    <row r="4616" spans="1:10" ht="26.4" x14ac:dyDescent="0.25">
      <c r="A4616" s="255" t="s">
        <v>10838</v>
      </c>
      <c r="B4616" s="269" t="s">
        <v>5814</v>
      </c>
      <c r="C4616" s="270" t="s">
        <v>5823</v>
      </c>
      <c r="D4616" s="269" t="s">
        <v>5812</v>
      </c>
      <c r="E4616" s="269" t="s">
        <v>5685</v>
      </c>
      <c r="F4616" s="271" t="s">
        <v>5822</v>
      </c>
      <c r="G4616" s="272" t="s">
        <v>5824</v>
      </c>
      <c r="H4616" s="273">
        <v>1.2665</v>
      </c>
      <c r="I4616" s="274">
        <v>144.93</v>
      </c>
      <c r="J4616" s="275">
        <f>TRUNC(I4616*H4616,2)</f>
        <v>183.55</v>
      </c>
    </row>
    <row r="4617" spans="1:10" ht="26.4" x14ac:dyDescent="0.25">
      <c r="A4617" s="255" t="s">
        <v>10839</v>
      </c>
      <c r="B4617" s="269" t="s">
        <v>5814</v>
      </c>
      <c r="C4617" s="270" t="s">
        <v>5825</v>
      </c>
      <c r="D4617" s="269" t="s">
        <v>5812</v>
      </c>
      <c r="E4617" s="269" t="s">
        <v>5597</v>
      </c>
      <c r="F4617" s="271" t="s">
        <v>5822</v>
      </c>
      <c r="G4617" s="272" t="s">
        <v>5824</v>
      </c>
      <c r="H4617" s="273">
        <v>0.85799999999999998</v>
      </c>
      <c r="I4617" s="274">
        <v>111.96</v>
      </c>
      <c r="J4617" s="275">
        <f>TRUNC(I4617*H4617,2)</f>
        <v>96.06</v>
      </c>
    </row>
    <row r="4618" spans="1:10" ht="26.4" x14ac:dyDescent="0.25">
      <c r="A4618" s="255" t="s">
        <v>10840</v>
      </c>
      <c r="B4618" s="269" t="s">
        <v>5814</v>
      </c>
      <c r="C4618" s="270" t="s">
        <v>6640</v>
      </c>
      <c r="D4618" s="269" t="s">
        <v>5812</v>
      </c>
      <c r="E4618" s="269" t="s">
        <v>5644</v>
      </c>
      <c r="F4618" s="271" t="s">
        <v>5822</v>
      </c>
      <c r="G4618" s="272" t="s">
        <v>5573</v>
      </c>
      <c r="H4618" s="273">
        <v>3.9512999999999998</v>
      </c>
      <c r="I4618" s="274">
        <v>10.42</v>
      </c>
      <c r="J4618" s="275">
        <f>TRUNC(I4618*H4618,2)</f>
        <v>41.17</v>
      </c>
    </row>
    <row r="4619" spans="1:10" ht="26.4" x14ac:dyDescent="0.25">
      <c r="A4619" s="255" t="s">
        <v>10841</v>
      </c>
      <c r="B4619" s="269" t="s">
        <v>5814</v>
      </c>
      <c r="C4619" s="270" t="s">
        <v>6369</v>
      </c>
      <c r="D4619" s="269" t="s">
        <v>5812</v>
      </c>
      <c r="E4619" s="269" t="s">
        <v>5595</v>
      </c>
      <c r="F4619" s="271" t="s">
        <v>5822</v>
      </c>
      <c r="G4619" s="272" t="s">
        <v>5564</v>
      </c>
      <c r="H4619" s="273">
        <v>16.544</v>
      </c>
      <c r="I4619" s="274">
        <v>6.69</v>
      </c>
      <c r="J4619" s="275">
        <f>TRUNC(I4619*H4619,2)</f>
        <v>110.67</v>
      </c>
    </row>
    <row r="4620" spans="1:10" ht="26.4" x14ac:dyDescent="0.25">
      <c r="A4620" s="255" t="s">
        <v>10842</v>
      </c>
      <c r="B4620" s="269" t="s">
        <v>5814</v>
      </c>
      <c r="C4620" s="270" t="s">
        <v>6370</v>
      </c>
      <c r="D4620" s="269" t="s">
        <v>5812</v>
      </c>
      <c r="E4620" s="269" t="s">
        <v>5593</v>
      </c>
      <c r="F4620" s="271" t="s">
        <v>5822</v>
      </c>
      <c r="G4620" s="272" t="s">
        <v>5564</v>
      </c>
      <c r="H4620" s="273">
        <v>11.616</v>
      </c>
      <c r="I4620" s="274">
        <v>9.51</v>
      </c>
      <c r="J4620" s="275">
        <f>TRUNC(I4620*H4620,2)</f>
        <v>110.46</v>
      </c>
    </row>
    <row r="4621" spans="1:10" ht="26.4" x14ac:dyDescent="0.25">
      <c r="A4621" s="255" t="s">
        <v>10843</v>
      </c>
      <c r="B4621" s="269" t="s">
        <v>5814</v>
      </c>
      <c r="C4621" s="270" t="s">
        <v>6822</v>
      </c>
      <c r="D4621" s="269" t="s">
        <v>5812</v>
      </c>
      <c r="E4621" s="269" t="s">
        <v>6823</v>
      </c>
      <c r="F4621" s="271" t="s">
        <v>5822</v>
      </c>
      <c r="G4621" s="272" t="s">
        <v>5564</v>
      </c>
      <c r="H4621" s="273">
        <v>269.39999999999998</v>
      </c>
      <c r="I4621" s="274">
        <v>7.67</v>
      </c>
      <c r="J4621" s="275">
        <f>TRUNC(I4621*H4621,2)</f>
        <v>2066.29</v>
      </c>
    </row>
    <row r="4622" spans="1:10" ht="26.4" x14ac:dyDescent="0.25">
      <c r="A4622" s="255" t="s">
        <v>10844</v>
      </c>
      <c r="B4622" s="269" t="s">
        <v>5814</v>
      </c>
      <c r="C4622" s="270" t="s">
        <v>10845</v>
      </c>
      <c r="D4622" s="269" t="s">
        <v>5812</v>
      </c>
      <c r="E4622" s="269" t="s">
        <v>10846</v>
      </c>
      <c r="F4622" s="271" t="s">
        <v>5822</v>
      </c>
      <c r="G4622" s="272" t="s">
        <v>5564</v>
      </c>
      <c r="H4622" s="273">
        <v>8.9600000000000009</v>
      </c>
      <c r="I4622" s="274">
        <v>8.51</v>
      </c>
      <c r="J4622" s="275">
        <f>TRUNC(I4622*H4622,2)</f>
        <v>76.239999999999995</v>
      </c>
    </row>
    <row r="4623" spans="1:10" ht="26.4" x14ac:dyDescent="0.25">
      <c r="A4623" s="255" t="s">
        <v>10847</v>
      </c>
      <c r="B4623" s="269" t="s">
        <v>5814</v>
      </c>
      <c r="C4623" s="270" t="s">
        <v>10848</v>
      </c>
      <c r="D4623" s="269" t="s">
        <v>5812</v>
      </c>
      <c r="E4623" s="269" t="s">
        <v>5647</v>
      </c>
      <c r="F4623" s="271" t="s">
        <v>5822</v>
      </c>
      <c r="G4623" s="272" t="s">
        <v>5564</v>
      </c>
      <c r="H4623" s="273">
        <v>43.56</v>
      </c>
      <c r="I4623" s="274">
        <v>8.2899999999999991</v>
      </c>
      <c r="J4623" s="275">
        <f>TRUNC(I4623*H4623,2)</f>
        <v>361.11</v>
      </c>
    </row>
    <row r="4624" spans="1:10" ht="26.4" x14ac:dyDescent="0.25">
      <c r="A4624" s="255" t="s">
        <v>10849</v>
      </c>
      <c r="B4624" s="269" t="s">
        <v>5814</v>
      </c>
      <c r="C4624" s="270" t="s">
        <v>6644</v>
      </c>
      <c r="D4624" s="269" t="s">
        <v>5812</v>
      </c>
      <c r="E4624" s="269" t="s">
        <v>5641</v>
      </c>
      <c r="F4624" s="271" t="s">
        <v>5822</v>
      </c>
      <c r="G4624" s="272" t="s">
        <v>5564</v>
      </c>
      <c r="H4624" s="273">
        <v>0.40889999999999999</v>
      </c>
      <c r="I4624" s="274">
        <v>21.6</v>
      </c>
      <c r="J4624" s="275">
        <f>TRUNC(I4624*H4624,2)</f>
        <v>8.83</v>
      </c>
    </row>
    <row r="4625" spans="1:10" ht="26.4" x14ac:dyDescent="0.25">
      <c r="A4625" s="255" t="s">
        <v>10850</v>
      </c>
      <c r="B4625" s="269" t="s">
        <v>5814</v>
      </c>
      <c r="C4625" s="270" t="s">
        <v>6649</v>
      </c>
      <c r="D4625" s="269" t="s">
        <v>5812</v>
      </c>
      <c r="E4625" s="269" t="s">
        <v>5640</v>
      </c>
      <c r="F4625" s="271" t="s">
        <v>5822</v>
      </c>
      <c r="G4625" s="272" t="s">
        <v>5564</v>
      </c>
      <c r="H4625" s="273">
        <v>0.63949999999999996</v>
      </c>
      <c r="I4625" s="274">
        <v>27.99</v>
      </c>
      <c r="J4625" s="275">
        <f>TRUNC(I4625*H4625,2)</f>
        <v>17.89</v>
      </c>
    </row>
    <row r="4626" spans="1:10" ht="26.4" x14ac:dyDescent="0.25">
      <c r="A4626" s="255" t="s">
        <v>10851</v>
      </c>
      <c r="B4626" s="269" t="s">
        <v>5814</v>
      </c>
      <c r="C4626" s="270" t="s">
        <v>5854</v>
      </c>
      <c r="D4626" s="269" t="s">
        <v>5812</v>
      </c>
      <c r="E4626" s="269" t="s">
        <v>5567</v>
      </c>
      <c r="F4626" s="271" t="s">
        <v>5817</v>
      </c>
      <c r="G4626" s="272" t="s">
        <v>33</v>
      </c>
      <c r="H4626" s="273">
        <v>13.0328</v>
      </c>
      <c r="I4626" s="274">
        <v>12.28</v>
      </c>
      <c r="J4626" s="275">
        <f>TRUNC(I4626*H4626,2)</f>
        <v>160.04</v>
      </c>
    </row>
    <row r="4627" spans="1:10" ht="26.4" x14ac:dyDescent="0.25">
      <c r="A4627" s="255" t="s">
        <v>10852</v>
      </c>
      <c r="B4627" s="269" t="s">
        <v>5814</v>
      </c>
      <c r="C4627" s="270" t="s">
        <v>6372</v>
      </c>
      <c r="D4627" s="269" t="s">
        <v>5812</v>
      </c>
      <c r="E4627" s="269" t="s">
        <v>5559</v>
      </c>
      <c r="F4627" s="271" t="s">
        <v>5817</v>
      </c>
      <c r="G4627" s="272" t="s">
        <v>33</v>
      </c>
      <c r="H4627" s="273">
        <v>1.9423999999999999</v>
      </c>
      <c r="I4627" s="274">
        <v>18.62</v>
      </c>
      <c r="J4627" s="275">
        <f>TRUNC(I4627*H4627,2)</f>
        <v>36.159999999999997</v>
      </c>
    </row>
    <row r="4628" spans="1:10" ht="26.4" x14ac:dyDescent="0.25">
      <c r="A4628" s="255" t="s">
        <v>10853</v>
      </c>
      <c r="B4628" s="269" t="s">
        <v>5814</v>
      </c>
      <c r="C4628" s="270" t="s">
        <v>5856</v>
      </c>
      <c r="D4628" s="269" t="s">
        <v>5812</v>
      </c>
      <c r="E4628" s="269" t="s">
        <v>5590</v>
      </c>
      <c r="F4628" s="271" t="s">
        <v>5817</v>
      </c>
      <c r="G4628" s="272" t="s">
        <v>33</v>
      </c>
      <c r="H4628" s="273">
        <v>2.4386999999999999</v>
      </c>
      <c r="I4628" s="274">
        <v>13.36</v>
      </c>
      <c r="J4628" s="275">
        <f>TRUNC(I4628*H4628,2)</f>
        <v>32.58</v>
      </c>
    </row>
    <row r="4629" spans="1:10" ht="26.4" x14ac:dyDescent="0.25">
      <c r="A4629" s="255" t="s">
        <v>10854</v>
      </c>
      <c r="B4629" s="269" t="s">
        <v>5814</v>
      </c>
      <c r="C4629" s="270" t="s">
        <v>5857</v>
      </c>
      <c r="D4629" s="269" t="s">
        <v>5812</v>
      </c>
      <c r="E4629" s="269" t="s">
        <v>5751</v>
      </c>
      <c r="F4629" s="271" t="s">
        <v>5817</v>
      </c>
      <c r="G4629" s="272" t="s">
        <v>33</v>
      </c>
      <c r="H4629" s="273">
        <v>19.5532</v>
      </c>
      <c r="I4629" s="274">
        <v>18.62</v>
      </c>
      <c r="J4629" s="275">
        <f>TRUNC(I4629*H4629,2)</f>
        <v>364.08</v>
      </c>
    </row>
    <row r="4630" spans="1:10" ht="26.4" x14ac:dyDescent="0.25">
      <c r="A4630" s="255" t="s">
        <v>10855</v>
      </c>
      <c r="B4630" s="269" t="s">
        <v>5814</v>
      </c>
      <c r="C4630" s="270" t="s">
        <v>5858</v>
      </c>
      <c r="D4630" s="269" t="s">
        <v>5812</v>
      </c>
      <c r="E4630" s="269" t="s">
        <v>5596</v>
      </c>
      <c r="F4630" s="271" t="s">
        <v>5822</v>
      </c>
      <c r="G4630" s="272" t="s">
        <v>5824</v>
      </c>
      <c r="H4630" s="273">
        <v>0.30209999999999998</v>
      </c>
      <c r="I4630" s="274">
        <v>113.9</v>
      </c>
      <c r="J4630" s="275">
        <f>TRUNC(I4630*H4630,2)</f>
        <v>34.4</v>
      </c>
    </row>
    <row r="4631" spans="1:10" ht="26.4" x14ac:dyDescent="0.25">
      <c r="A4631" s="255" t="s">
        <v>10856</v>
      </c>
      <c r="B4631" s="269" t="s">
        <v>5814</v>
      </c>
      <c r="C4631" s="270" t="s">
        <v>10857</v>
      </c>
      <c r="D4631" s="269" t="s">
        <v>5812</v>
      </c>
      <c r="E4631" s="269" t="s">
        <v>5645</v>
      </c>
      <c r="F4631" s="271" t="s">
        <v>5822</v>
      </c>
      <c r="G4631" s="272" t="s">
        <v>5573</v>
      </c>
      <c r="H4631" s="273">
        <v>1</v>
      </c>
      <c r="I4631" s="274">
        <v>1375.57</v>
      </c>
      <c r="J4631" s="275">
        <f>TRUNC(I4631*H4631,2)</f>
        <v>1375.57</v>
      </c>
    </row>
    <row r="4632" spans="1:10" ht="26.4" x14ac:dyDescent="0.25">
      <c r="A4632" s="255" t="s">
        <v>10858</v>
      </c>
      <c r="B4632" s="269" t="s">
        <v>5814</v>
      </c>
      <c r="C4632" s="270" t="s">
        <v>6648</v>
      </c>
      <c r="D4632" s="269" t="s">
        <v>5812</v>
      </c>
      <c r="E4632" s="269" t="s">
        <v>5642</v>
      </c>
      <c r="F4632" s="271" t="s">
        <v>5822</v>
      </c>
      <c r="G4632" s="272" t="s">
        <v>5573</v>
      </c>
      <c r="H4632" s="273">
        <v>7.2990000000000004</v>
      </c>
      <c r="I4632" s="274">
        <v>2.3199999999999998</v>
      </c>
      <c r="J4632" s="275">
        <f>TRUNC(I4632*H4632,2)</f>
        <v>16.93</v>
      </c>
    </row>
    <row r="4633" spans="1:10" ht="26.4" x14ac:dyDescent="0.25">
      <c r="A4633" s="255" t="s">
        <v>10859</v>
      </c>
      <c r="B4633" s="269" t="s">
        <v>5814</v>
      </c>
      <c r="C4633" s="270" t="s">
        <v>5861</v>
      </c>
      <c r="D4633" s="269" t="s">
        <v>5812</v>
      </c>
      <c r="E4633" s="269" t="s">
        <v>5589</v>
      </c>
      <c r="F4633" s="271" t="s">
        <v>5817</v>
      </c>
      <c r="G4633" s="272" t="s">
        <v>33</v>
      </c>
      <c r="H4633" s="273">
        <v>8.1578999999999997</v>
      </c>
      <c r="I4633" s="274">
        <v>18.62</v>
      </c>
      <c r="J4633" s="275">
        <f>TRUNC(I4633*H4633,2)</f>
        <v>151.9</v>
      </c>
    </row>
    <row r="4634" spans="1:10" ht="26.4" x14ac:dyDescent="0.25">
      <c r="A4634" s="255" t="s">
        <v>10860</v>
      </c>
      <c r="B4634" s="269" t="s">
        <v>5814</v>
      </c>
      <c r="C4634" s="270" t="s">
        <v>5862</v>
      </c>
      <c r="D4634" s="269" t="s">
        <v>5812</v>
      </c>
      <c r="E4634" s="269" t="s">
        <v>5558</v>
      </c>
      <c r="F4634" s="271" t="s">
        <v>5817</v>
      </c>
      <c r="G4634" s="272" t="s">
        <v>33</v>
      </c>
      <c r="H4634" s="273">
        <v>8.1578999999999997</v>
      </c>
      <c r="I4634" s="274">
        <v>11.13</v>
      </c>
      <c r="J4634" s="275">
        <f>TRUNC(I4634*H4634,2)</f>
        <v>90.79</v>
      </c>
    </row>
    <row r="4635" spans="1:10" ht="26.4" x14ac:dyDescent="0.25">
      <c r="A4635" s="255" t="s">
        <v>10861</v>
      </c>
      <c r="B4635" s="269" t="s">
        <v>5814</v>
      </c>
      <c r="C4635" s="270" t="s">
        <v>10862</v>
      </c>
      <c r="D4635" s="269" t="s">
        <v>5812</v>
      </c>
      <c r="E4635" s="269" t="s">
        <v>5646</v>
      </c>
      <c r="F4635" s="271" t="s">
        <v>5822</v>
      </c>
      <c r="G4635" s="272" t="s">
        <v>5564</v>
      </c>
      <c r="H4635" s="273">
        <v>104.45</v>
      </c>
      <c r="I4635" s="274">
        <v>8.11</v>
      </c>
      <c r="J4635" s="275">
        <f>TRUNC(I4635*H4635,2)</f>
        <v>847.08</v>
      </c>
    </row>
    <row r="4636" spans="1:10" ht="26.4" x14ac:dyDescent="0.25">
      <c r="A4636" s="255" t="s">
        <v>10863</v>
      </c>
      <c r="B4636" s="269" t="s">
        <v>5814</v>
      </c>
      <c r="C4636" s="270" t="s">
        <v>5869</v>
      </c>
      <c r="D4636" s="269" t="s">
        <v>5812</v>
      </c>
      <c r="E4636" s="269" t="s">
        <v>5599</v>
      </c>
      <c r="F4636" s="271" t="s">
        <v>5822</v>
      </c>
      <c r="G4636" s="272" t="s">
        <v>5564</v>
      </c>
      <c r="H4636" s="273">
        <v>383.4</v>
      </c>
      <c r="I4636" s="274">
        <v>0.54</v>
      </c>
      <c r="J4636" s="275">
        <f>TRUNC(I4636*H4636,2)</f>
        <v>207.03</v>
      </c>
    </row>
    <row r="4637" spans="1:10" ht="39.6" x14ac:dyDescent="0.25">
      <c r="A4637" s="255" t="s">
        <v>10864</v>
      </c>
      <c r="B4637" s="269" t="s">
        <v>5814</v>
      </c>
      <c r="C4637" s="270" t="s">
        <v>5872</v>
      </c>
      <c r="D4637" s="269" t="s">
        <v>5812</v>
      </c>
      <c r="E4637" s="269" t="s">
        <v>5759</v>
      </c>
      <c r="F4637" s="271" t="s">
        <v>5822</v>
      </c>
      <c r="G4637" s="272" t="s">
        <v>5573</v>
      </c>
      <c r="H4637" s="273">
        <v>0.215</v>
      </c>
      <c r="I4637" s="274">
        <v>2.41</v>
      </c>
      <c r="J4637" s="275">
        <f>TRUNC(I4637*H4637,2)</f>
        <v>0.51</v>
      </c>
    </row>
    <row r="4638" spans="1:10" ht="26.4" x14ac:dyDescent="0.25">
      <c r="A4638" s="255" t="s">
        <v>10865</v>
      </c>
      <c r="B4638" s="269" t="s">
        <v>5814</v>
      </c>
      <c r="C4638" s="270" t="s">
        <v>5873</v>
      </c>
      <c r="D4638" s="269" t="s">
        <v>5812</v>
      </c>
      <c r="E4638" s="269" t="s">
        <v>5758</v>
      </c>
      <c r="F4638" s="271" t="s">
        <v>5822</v>
      </c>
      <c r="G4638" s="272" t="s">
        <v>5690</v>
      </c>
      <c r="H4638" s="273">
        <v>0.72148889663585891</v>
      </c>
      <c r="I4638" s="274">
        <v>17.690000000000001</v>
      </c>
      <c r="J4638" s="275">
        <f>TRUNC(I4638*H4638,2)</f>
        <v>12.76</v>
      </c>
    </row>
    <row r="4639" spans="1:10" ht="26.4" x14ac:dyDescent="0.25">
      <c r="A4639" s="255" t="s">
        <v>10866</v>
      </c>
      <c r="B4639" s="269" t="s">
        <v>5814</v>
      </c>
      <c r="C4639" s="270" t="s">
        <v>6641</v>
      </c>
      <c r="D4639" s="269" t="s">
        <v>5812</v>
      </c>
      <c r="E4639" s="269" t="s">
        <v>5643</v>
      </c>
      <c r="F4639" s="271" t="s">
        <v>5822</v>
      </c>
      <c r="G4639" s="272" t="s">
        <v>5573</v>
      </c>
      <c r="H4639" s="273">
        <v>0.11899999999999999</v>
      </c>
      <c r="I4639" s="274">
        <v>13.3</v>
      </c>
      <c r="J4639" s="275">
        <f>TRUNC(I4639*H4639,2)</f>
        <v>1.58</v>
      </c>
    </row>
    <row r="4640" spans="1:10" ht="26.4" x14ac:dyDescent="0.25">
      <c r="A4640" s="255" t="s">
        <v>10867</v>
      </c>
      <c r="B4640" s="269" t="s">
        <v>5814</v>
      </c>
      <c r="C4640" s="270" t="s">
        <v>5896</v>
      </c>
      <c r="D4640" s="269" t="s">
        <v>5812</v>
      </c>
      <c r="E4640" s="269" t="s">
        <v>5757</v>
      </c>
      <c r="F4640" s="271" t="s">
        <v>5822</v>
      </c>
      <c r="G4640" s="272" t="s">
        <v>5690</v>
      </c>
      <c r="H4640" s="273">
        <v>4.42</v>
      </c>
      <c r="I4640" s="274">
        <v>29.75</v>
      </c>
      <c r="J4640" s="275">
        <f>TRUNC(I4640*H4640,2)</f>
        <v>131.49</v>
      </c>
    </row>
    <row r="4641" spans="1:10" ht="26.4" x14ac:dyDescent="0.25">
      <c r="A4641" s="255" t="s">
        <v>10868</v>
      </c>
      <c r="B4641" s="269" t="s">
        <v>5814</v>
      </c>
      <c r="C4641" s="270" t="s">
        <v>7003</v>
      </c>
      <c r="D4641" s="269" t="s">
        <v>5812</v>
      </c>
      <c r="E4641" s="269" t="s">
        <v>5755</v>
      </c>
      <c r="F4641" s="271" t="s">
        <v>5822</v>
      </c>
      <c r="G4641" s="272" t="s">
        <v>5690</v>
      </c>
      <c r="H4641" s="273">
        <v>5.2146999999999997</v>
      </c>
      <c r="I4641" s="274">
        <v>34.58</v>
      </c>
      <c r="J4641" s="275">
        <f>TRUNC(I4641*H4641,2)</f>
        <v>180.32</v>
      </c>
    </row>
    <row r="4642" spans="1:10" ht="13.8" x14ac:dyDescent="0.25">
      <c r="A4642" s="255" t="s">
        <v>10869</v>
      </c>
      <c r="B4642" s="276"/>
      <c r="C4642" s="276"/>
      <c r="D4642" s="276"/>
      <c r="E4642" s="276"/>
      <c r="F4642" s="276"/>
      <c r="G4642" s="276"/>
      <c r="H4642" s="277" t="s">
        <v>6038</v>
      </c>
      <c r="I4642" s="278">
        <v>0</v>
      </c>
      <c r="J4642" s="279">
        <f>SUM(J4614:J4641)</f>
        <v>6726.2999999999993</v>
      </c>
    </row>
    <row r="4643" spans="1:10" ht="13.8" x14ac:dyDescent="0.25">
      <c r="A4643" s="255" t="s">
        <v>10870</v>
      </c>
      <c r="B4643" s="262"/>
      <c r="C4643" s="262"/>
      <c r="D4643" s="262"/>
      <c r="E4643" s="262"/>
      <c r="F4643" s="262"/>
      <c r="G4643" s="262"/>
      <c r="H4643" s="262"/>
      <c r="I4643" s="280"/>
      <c r="J4643" s="262"/>
    </row>
    <row r="4644" spans="1:10" ht="41.4" x14ac:dyDescent="0.25">
      <c r="A4644" s="255" t="s">
        <v>10871</v>
      </c>
      <c r="B4644" s="256" t="s">
        <v>10872</v>
      </c>
      <c r="C4644" s="257" t="s">
        <v>5802</v>
      </c>
      <c r="D4644" s="256" t="s">
        <v>5803</v>
      </c>
      <c r="E4644" s="256" t="s">
        <v>5804</v>
      </c>
      <c r="F4644" s="258" t="s">
        <v>5805</v>
      </c>
      <c r="G4644" s="259" t="s">
        <v>5806</v>
      </c>
      <c r="H4644" s="257" t="s">
        <v>5807</v>
      </c>
      <c r="I4644" s="260" t="s">
        <v>5808</v>
      </c>
      <c r="J4644" s="257" t="s">
        <v>5809</v>
      </c>
    </row>
    <row r="4645" spans="1:10" ht="39.6" x14ac:dyDescent="0.25">
      <c r="A4645" s="255" t="s">
        <v>10873</v>
      </c>
      <c r="B4645" s="262" t="s">
        <v>5810</v>
      </c>
      <c r="C4645" s="263" t="s">
        <v>10874</v>
      </c>
      <c r="D4645" s="262" t="s">
        <v>5812</v>
      </c>
      <c r="E4645" s="262" t="s">
        <v>10875</v>
      </c>
      <c r="F4645" s="264">
        <v>27</v>
      </c>
      <c r="G4645" s="265" t="s">
        <v>639</v>
      </c>
      <c r="H4645" s="266">
        <v>1</v>
      </c>
      <c r="I4645" s="267"/>
      <c r="J4645" s="268"/>
    </row>
    <row r="4646" spans="1:10" ht="26.4" x14ac:dyDescent="0.25">
      <c r="A4646" s="255" t="s">
        <v>10876</v>
      </c>
      <c r="B4646" s="269" t="s">
        <v>5814</v>
      </c>
      <c r="C4646" s="270" t="s">
        <v>5854</v>
      </c>
      <c r="D4646" s="269" t="s">
        <v>5812</v>
      </c>
      <c r="E4646" s="269" t="s">
        <v>5567</v>
      </c>
      <c r="F4646" s="271" t="s">
        <v>5817</v>
      </c>
      <c r="G4646" s="272" t="s">
        <v>33</v>
      </c>
      <c r="H4646" s="273">
        <v>2.7814999999999999</v>
      </c>
      <c r="I4646" s="274">
        <v>12.28</v>
      </c>
      <c r="J4646" s="275">
        <f>TRUNC(I4646*H4646,2)</f>
        <v>34.15</v>
      </c>
    </row>
    <row r="4647" spans="1:10" ht="26.4" x14ac:dyDescent="0.25">
      <c r="A4647" s="255" t="s">
        <v>10877</v>
      </c>
      <c r="B4647" s="269" t="s">
        <v>5814</v>
      </c>
      <c r="C4647" s="270" t="s">
        <v>5818</v>
      </c>
      <c r="D4647" s="269" t="s">
        <v>5812</v>
      </c>
      <c r="E4647" s="269" t="s">
        <v>5591</v>
      </c>
      <c r="F4647" s="271" t="s">
        <v>5817</v>
      </c>
      <c r="G4647" s="272" t="s">
        <v>33</v>
      </c>
      <c r="H4647" s="273">
        <v>2</v>
      </c>
      <c r="I4647" s="274">
        <v>18.62</v>
      </c>
      <c r="J4647" s="275">
        <f>TRUNC(I4647*H4647,2)</f>
        <v>37.24</v>
      </c>
    </row>
    <row r="4648" spans="1:10" ht="26.4" x14ac:dyDescent="0.25">
      <c r="A4648" s="255" t="s">
        <v>10878</v>
      </c>
      <c r="B4648" s="269" t="s">
        <v>5814</v>
      </c>
      <c r="C4648" s="270" t="s">
        <v>5857</v>
      </c>
      <c r="D4648" s="269" t="s">
        <v>5812</v>
      </c>
      <c r="E4648" s="269" t="s">
        <v>5751</v>
      </c>
      <c r="F4648" s="271" t="s">
        <v>5817</v>
      </c>
      <c r="G4648" s="272" t="s">
        <v>33</v>
      </c>
      <c r="H4648" s="273">
        <v>4.9039000000000001</v>
      </c>
      <c r="I4648" s="274">
        <v>18.62</v>
      </c>
      <c r="J4648" s="275">
        <f>TRUNC(I4648*H4648,2)</f>
        <v>91.31</v>
      </c>
    </row>
    <row r="4649" spans="1:10" ht="26.4" x14ac:dyDescent="0.25">
      <c r="A4649" s="255" t="s">
        <v>10879</v>
      </c>
      <c r="B4649" s="269" t="s">
        <v>5814</v>
      </c>
      <c r="C4649" s="270" t="s">
        <v>10880</v>
      </c>
      <c r="D4649" s="269" t="s">
        <v>5812</v>
      </c>
      <c r="E4649" s="269" t="s">
        <v>10881</v>
      </c>
      <c r="F4649" s="271" t="s">
        <v>5822</v>
      </c>
      <c r="G4649" s="272" t="s">
        <v>5564</v>
      </c>
      <c r="H4649" s="273">
        <v>9.0808</v>
      </c>
      <c r="I4649" s="274">
        <v>7.04</v>
      </c>
      <c r="J4649" s="275">
        <f>TRUNC(I4649*H4649,2)</f>
        <v>63.92</v>
      </c>
    </row>
    <row r="4650" spans="1:10" ht="26.4" x14ac:dyDescent="0.25">
      <c r="A4650" s="255" t="s">
        <v>10882</v>
      </c>
      <c r="B4650" s="269" t="s">
        <v>5814</v>
      </c>
      <c r="C4650" s="270" t="s">
        <v>10814</v>
      </c>
      <c r="D4650" s="269" t="s">
        <v>5812</v>
      </c>
      <c r="E4650" s="269" t="s">
        <v>5648</v>
      </c>
      <c r="F4650" s="271" t="s">
        <v>5822</v>
      </c>
      <c r="G4650" s="272" t="s">
        <v>5564</v>
      </c>
      <c r="H4650" s="273">
        <v>0.71140000000000003</v>
      </c>
      <c r="I4650" s="274">
        <v>7.57</v>
      </c>
      <c r="J4650" s="275">
        <f>TRUNC(I4650*H4650,2)</f>
        <v>5.38</v>
      </c>
    </row>
    <row r="4651" spans="1:10" ht="26.4" x14ac:dyDescent="0.25">
      <c r="A4651" s="255" t="s">
        <v>10883</v>
      </c>
      <c r="B4651" s="269" t="s">
        <v>5814</v>
      </c>
      <c r="C4651" s="270" t="s">
        <v>10884</v>
      </c>
      <c r="D4651" s="269" t="s">
        <v>5812</v>
      </c>
      <c r="E4651" s="269" t="s">
        <v>10885</v>
      </c>
      <c r="F4651" s="271" t="s">
        <v>5822</v>
      </c>
      <c r="G4651" s="272" t="s">
        <v>5564</v>
      </c>
      <c r="H4651" s="273">
        <v>33</v>
      </c>
      <c r="I4651" s="274">
        <v>9.07</v>
      </c>
      <c r="J4651" s="275">
        <f>TRUNC(I4651*H4651,2)</f>
        <v>299.31</v>
      </c>
    </row>
    <row r="4652" spans="1:10" ht="26.4" x14ac:dyDescent="0.25">
      <c r="A4652" s="255" t="s">
        <v>10886</v>
      </c>
      <c r="B4652" s="269" t="s">
        <v>5814</v>
      </c>
      <c r="C4652" s="270" t="s">
        <v>10887</v>
      </c>
      <c r="D4652" s="269" t="s">
        <v>5812</v>
      </c>
      <c r="E4652" s="269" t="s">
        <v>10888</v>
      </c>
      <c r="F4652" s="271" t="s">
        <v>5822</v>
      </c>
      <c r="G4652" s="272" t="s">
        <v>5564</v>
      </c>
      <c r="H4652" s="273">
        <v>5.8528000000000002</v>
      </c>
      <c r="I4652" s="274">
        <v>7.48</v>
      </c>
      <c r="J4652" s="275">
        <f>TRUNC(I4652*H4652,2)</f>
        <v>43.77</v>
      </c>
    </row>
    <row r="4653" spans="1:10" ht="39.6" x14ac:dyDescent="0.25">
      <c r="A4653" s="255" t="s">
        <v>10889</v>
      </c>
      <c r="B4653" s="269" t="s">
        <v>5814</v>
      </c>
      <c r="C4653" s="270" t="s">
        <v>5872</v>
      </c>
      <c r="D4653" s="269" t="s">
        <v>5812</v>
      </c>
      <c r="E4653" s="269" t="s">
        <v>5759</v>
      </c>
      <c r="F4653" s="271" t="s">
        <v>5822</v>
      </c>
      <c r="G4653" s="272" t="s">
        <v>5573</v>
      </c>
      <c r="H4653" s="273">
        <v>5.3999999999999999E-2</v>
      </c>
      <c r="I4653" s="274">
        <v>2.41</v>
      </c>
      <c r="J4653" s="275">
        <f>TRUNC(I4653*H4653,2)</f>
        <v>0.13</v>
      </c>
    </row>
    <row r="4654" spans="1:10" ht="26.4" x14ac:dyDescent="0.25">
      <c r="A4654" s="255" t="s">
        <v>10890</v>
      </c>
      <c r="B4654" s="269" t="s">
        <v>5814</v>
      </c>
      <c r="C4654" s="270" t="s">
        <v>5873</v>
      </c>
      <c r="D4654" s="269" t="s">
        <v>5812</v>
      </c>
      <c r="E4654" s="269" t="s">
        <v>5758</v>
      </c>
      <c r="F4654" s="271" t="s">
        <v>5822</v>
      </c>
      <c r="G4654" s="272" t="s">
        <v>5690</v>
      </c>
      <c r="H4654" s="273">
        <v>0.72719999999999996</v>
      </c>
      <c r="I4654" s="274">
        <v>17.690000000000001</v>
      </c>
      <c r="J4654" s="275">
        <f>TRUNC(I4654*H4654,2)</f>
        <v>12.86</v>
      </c>
    </row>
    <row r="4655" spans="1:10" ht="26.4" x14ac:dyDescent="0.25">
      <c r="A4655" s="255" t="s">
        <v>10891</v>
      </c>
      <c r="B4655" s="269" t="s">
        <v>5814</v>
      </c>
      <c r="C4655" s="270" t="s">
        <v>6640</v>
      </c>
      <c r="D4655" s="269" t="s">
        <v>5812</v>
      </c>
      <c r="E4655" s="269" t="s">
        <v>5644</v>
      </c>
      <c r="F4655" s="271" t="s">
        <v>5822</v>
      </c>
      <c r="G4655" s="272" t="s">
        <v>5573</v>
      </c>
      <c r="H4655" s="273">
        <v>0.86480000000000001</v>
      </c>
      <c r="I4655" s="274">
        <v>10.42</v>
      </c>
      <c r="J4655" s="275">
        <f>TRUNC(I4655*H4655,2)</f>
        <v>9.01</v>
      </c>
    </row>
    <row r="4656" spans="1:10" ht="26.4" x14ac:dyDescent="0.25">
      <c r="A4656" s="255" t="s">
        <v>10892</v>
      </c>
      <c r="B4656" s="269" t="s">
        <v>5814</v>
      </c>
      <c r="C4656" s="270" t="s">
        <v>6641</v>
      </c>
      <c r="D4656" s="269" t="s">
        <v>5812</v>
      </c>
      <c r="E4656" s="269" t="s">
        <v>5643</v>
      </c>
      <c r="F4656" s="271" t="s">
        <v>5822</v>
      </c>
      <c r="G4656" s="272" t="s">
        <v>5573</v>
      </c>
      <c r="H4656" s="273">
        <v>0.1</v>
      </c>
      <c r="I4656" s="274">
        <v>13.3</v>
      </c>
      <c r="J4656" s="275">
        <f>TRUNC(I4656*H4656,2)</f>
        <v>1.33</v>
      </c>
    </row>
    <row r="4657" spans="1:10" ht="26.4" x14ac:dyDescent="0.25">
      <c r="A4657" s="255" t="s">
        <v>10893</v>
      </c>
      <c r="B4657" s="269" t="s">
        <v>5814</v>
      </c>
      <c r="C4657" s="270" t="s">
        <v>6644</v>
      </c>
      <c r="D4657" s="269" t="s">
        <v>5812</v>
      </c>
      <c r="E4657" s="269" t="s">
        <v>5641</v>
      </c>
      <c r="F4657" s="271" t="s">
        <v>5822</v>
      </c>
      <c r="G4657" s="272" t="s">
        <v>5564</v>
      </c>
      <c r="H4657" s="273">
        <v>6.13E-2</v>
      </c>
      <c r="I4657" s="274">
        <v>21.6</v>
      </c>
      <c r="J4657" s="275">
        <f>TRUNC(I4657*H4657,2)</f>
        <v>1.32</v>
      </c>
    </row>
    <row r="4658" spans="1:10" ht="26.4" x14ac:dyDescent="0.25">
      <c r="A4658" s="255" t="s">
        <v>10894</v>
      </c>
      <c r="B4658" s="269" t="s">
        <v>5814</v>
      </c>
      <c r="C4658" s="270" t="s">
        <v>10895</v>
      </c>
      <c r="D4658" s="269" t="s">
        <v>5812</v>
      </c>
      <c r="E4658" s="269" t="s">
        <v>5645</v>
      </c>
      <c r="F4658" s="271" t="s">
        <v>5822</v>
      </c>
      <c r="G4658" s="272" t="s">
        <v>5573</v>
      </c>
      <c r="H4658" s="273">
        <v>1</v>
      </c>
      <c r="I4658" s="274">
        <v>174.33</v>
      </c>
      <c r="J4658" s="275">
        <f>TRUNC(I4658*H4658,2)</f>
        <v>174.33</v>
      </c>
    </row>
    <row r="4659" spans="1:10" ht="26.4" x14ac:dyDescent="0.25">
      <c r="A4659" s="255" t="s">
        <v>10896</v>
      </c>
      <c r="B4659" s="269" t="s">
        <v>5814</v>
      </c>
      <c r="C4659" s="270" t="s">
        <v>5850</v>
      </c>
      <c r="D4659" s="269" t="s">
        <v>5812</v>
      </c>
      <c r="E4659" s="269" t="s">
        <v>5851</v>
      </c>
      <c r="F4659" s="271" t="s">
        <v>5822</v>
      </c>
      <c r="G4659" s="272" t="s">
        <v>5690</v>
      </c>
      <c r="H4659" s="273">
        <v>1.2410000000000001</v>
      </c>
      <c r="I4659" s="274">
        <v>12.67</v>
      </c>
      <c r="J4659" s="275">
        <f>TRUNC(I4659*H4659,2)</f>
        <v>15.72</v>
      </c>
    </row>
    <row r="4660" spans="1:10" ht="26.4" x14ac:dyDescent="0.25">
      <c r="A4660" s="255" t="s">
        <v>10897</v>
      </c>
      <c r="B4660" s="269" t="s">
        <v>5814</v>
      </c>
      <c r="C4660" s="270" t="s">
        <v>6648</v>
      </c>
      <c r="D4660" s="269" t="s">
        <v>5812</v>
      </c>
      <c r="E4660" s="269" t="s">
        <v>5642</v>
      </c>
      <c r="F4660" s="271" t="s">
        <v>5822</v>
      </c>
      <c r="G4660" s="272" t="s">
        <v>5573</v>
      </c>
      <c r="H4660" s="273">
        <v>9.3600000000000003E-2</v>
      </c>
      <c r="I4660" s="274">
        <v>2.3199999999999998</v>
      </c>
      <c r="J4660" s="275">
        <f>TRUNC(I4660*H4660,2)</f>
        <v>0.21</v>
      </c>
    </row>
    <row r="4661" spans="1:10" ht="26.4" x14ac:dyDescent="0.25">
      <c r="A4661" s="255" t="s">
        <v>10898</v>
      </c>
      <c r="B4661" s="269" t="s">
        <v>5814</v>
      </c>
      <c r="C4661" s="270" t="s">
        <v>5852</v>
      </c>
      <c r="D4661" s="269" t="s">
        <v>5812</v>
      </c>
      <c r="E4661" s="269" t="s">
        <v>5853</v>
      </c>
      <c r="F4661" s="271" t="s">
        <v>5822</v>
      </c>
      <c r="G4661" s="272" t="s">
        <v>5573</v>
      </c>
      <c r="H4661" s="273">
        <v>1.7370000000000001</v>
      </c>
      <c r="I4661" s="274">
        <v>1.54</v>
      </c>
      <c r="J4661" s="275">
        <f>TRUNC(I4661*H4661,2)</f>
        <v>2.67</v>
      </c>
    </row>
    <row r="4662" spans="1:10" ht="26.4" x14ac:dyDescent="0.25">
      <c r="A4662" s="255" t="s">
        <v>10899</v>
      </c>
      <c r="B4662" s="269" t="s">
        <v>5814</v>
      </c>
      <c r="C4662" s="270" t="s">
        <v>5843</v>
      </c>
      <c r="D4662" s="269" t="s">
        <v>5812</v>
      </c>
      <c r="E4662" s="269" t="s">
        <v>5783</v>
      </c>
      <c r="F4662" s="271" t="s">
        <v>5822</v>
      </c>
      <c r="G4662" s="272" t="s">
        <v>5824</v>
      </c>
      <c r="H4662" s="273">
        <v>0.2131311496932515</v>
      </c>
      <c r="I4662" s="274">
        <v>3785.3</v>
      </c>
      <c r="J4662" s="275">
        <f>TRUNC(I4662*H4662,2)</f>
        <v>806.76</v>
      </c>
    </row>
    <row r="4663" spans="1:10" ht="26.4" x14ac:dyDescent="0.25">
      <c r="A4663" s="255" t="s">
        <v>10900</v>
      </c>
      <c r="B4663" s="269" t="s">
        <v>5814</v>
      </c>
      <c r="C4663" s="270" t="s">
        <v>6649</v>
      </c>
      <c r="D4663" s="269" t="s">
        <v>5812</v>
      </c>
      <c r="E4663" s="269" t="s">
        <v>5640</v>
      </c>
      <c r="F4663" s="271" t="s">
        <v>5822</v>
      </c>
      <c r="G4663" s="272" t="s">
        <v>5564</v>
      </c>
      <c r="H4663" s="273">
        <v>0.4</v>
      </c>
      <c r="I4663" s="274">
        <v>27.99</v>
      </c>
      <c r="J4663" s="275">
        <f>TRUNC(I4663*H4663,2)</f>
        <v>11.19</v>
      </c>
    </row>
    <row r="4664" spans="1:10" ht="26.4" x14ac:dyDescent="0.25">
      <c r="A4664" s="255" t="s">
        <v>10901</v>
      </c>
      <c r="B4664" s="269" t="s">
        <v>5814</v>
      </c>
      <c r="C4664" s="270" t="s">
        <v>5896</v>
      </c>
      <c r="D4664" s="269" t="s">
        <v>5812</v>
      </c>
      <c r="E4664" s="269" t="s">
        <v>5757</v>
      </c>
      <c r="F4664" s="271" t="s">
        <v>5822</v>
      </c>
      <c r="G4664" s="272" t="s">
        <v>5690</v>
      </c>
      <c r="H4664" s="273">
        <v>1.1153</v>
      </c>
      <c r="I4664" s="274">
        <v>29.75</v>
      </c>
      <c r="J4664" s="275">
        <f>TRUNC(I4664*H4664,2)</f>
        <v>33.18</v>
      </c>
    </row>
    <row r="4665" spans="1:10" ht="26.4" x14ac:dyDescent="0.25">
      <c r="A4665" s="255" t="s">
        <v>10902</v>
      </c>
      <c r="B4665" s="269" t="s">
        <v>5814</v>
      </c>
      <c r="C4665" s="270" t="s">
        <v>7003</v>
      </c>
      <c r="D4665" s="269" t="s">
        <v>5812</v>
      </c>
      <c r="E4665" s="269" t="s">
        <v>5755</v>
      </c>
      <c r="F4665" s="271" t="s">
        <v>5822</v>
      </c>
      <c r="G4665" s="272" t="s">
        <v>5690</v>
      </c>
      <c r="H4665" s="273">
        <v>6.6900000000000001E-2</v>
      </c>
      <c r="I4665" s="274">
        <v>34.58</v>
      </c>
      <c r="J4665" s="275">
        <f>TRUNC(I4665*H4665,2)</f>
        <v>2.31</v>
      </c>
    </row>
    <row r="4666" spans="1:10" ht="13.8" x14ac:dyDescent="0.25">
      <c r="A4666" s="255" t="s">
        <v>10903</v>
      </c>
      <c r="B4666" s="276"/>
      <c r="C4666" s="276"/>
      <c r="D4666" s="276"/>
      <c r="E4666" s="276"/>
      <c r="F4666" s="276"/>
      <c r="G4666" s="276"/>
      <c r="H4666" s="277" t="s">
        <v>6038</v>
      </c>
      <c r="I4666" s="278">
        <v>0</v>
      </c>
      <c r="J4666" s="279">
        <f>SUM(J4645:J4665)</f>
        <v>1646.1000000000001</v>
      </c>
    </row>
    <row r="4667" spans="1:10" ht="13.8" x14ac:dyDescent="0.25">
      <c r="A4667" s="255" t="s">
        <v>10904</v>
      </c>
      <c r="B4667" s="262"/>
      <c r="C4667" s="262"/>
      <c r="D4667" s="262"/>
      <c r="E4667" s="262"/>
      <c r="F4667" s="262"/>
      <c r="G4667" s="262"/>
      <c r="H4667" s="262"/>
      <c r="I4667" s="280"/>
      <c r="J4667" s="262"/>
    </row>
    <row r="4668" spans="1:10" ht="13.8" x14ac:dyDescent="0.25">
      <c r="A4668" s="255" t="s">
        <v>10905</v>
      </c>
      <c r="B4668" s="256" t="s">
        <v>10906</v>
      </c>
      <c r="C4668" s="257" t="s">
        <v>5802</v>
      </c>
      <c r="D4668" s="256" t="s">
        <v>5803</v>
      </c>
      <c r="E4668" s="256" t="s">
        <v>5804</v>
      </c>
      <c r="F4668" s="258" t="s">
        <v>5805</v>
      </c>
      <c r="G4668" s="259" t="s">
        <v>5806</v>
      </c>
      <c r="H4668" s="257" t="s">
        <v>5807</v>
      </c>
      <c r="I4668" s="260" t="s">
        <v>5808</v>
      </c>
      <c r="J4668" s="257" t="s">
        <v>5809</v>
      </c>
    </row>
    <row r="4669" spans="1:10" ht="26.4" x14ac:dyDescent="0.25">
      <c r="A4669" s="255" t="s">
        <v>10907</v>
      </c>
      <c r="B4669" s="262" t="s">
        <v>5810</v>
      </c>
      <c r="C4669" s="263" t="s">
        <v>10908</v>
      </c>
      <c r="D4669" s="262" t="s">
        <v>5812</v>
      </c>
      <c r="E4669" s="262" t="s">
        <v>2813</v>
      </c>
      <c r="F4669" s="264">
        <v>5</v>
      </c>
      <c r="G4669" s="265" t="s">
        <v>5564</v>
      </c>
      <c r="H4669" s="266">
        <v>1</v>
      </c>
      <c r="I4669" s="267"/>
      <c r="J4669" s="268"/>
    </row>
    <row r="4670" spans="1:10" ht="26.4" x14ac:dyDescent="0.25">
      <c r="A4670" s="255" t="s">
        <v>10909</v>
      </c>
      <c r="B4670" s="269" t="s">
        <v>5814</v>
      </c>
      <c r="C4670" s="270" t="s">
        <v>5854</v>
      </c>
      <c r="D4670" s="269" t="s">
        <v>5812</v>
      </c>
      <c r="E4670" s="269" t="s">
        <v>5567</v>
      </c>
      <c r="F4670" s="271" t="s">
        <v>5817</v>
      </c>
      <c r="G4670" s="272" t="s">
        <v>33</v>
      </c>
      <c r="H4670" s="273">
        <v>0.08</v>
      </c>
      <c r="I4670" s="274">
        <v>12.28</v>
      </c>
      <c r="J4670" s="275">
        <f>TRUNC(I4670*H4670,2)</f>
        <v>0.98</v>
      </c>
    </row>
    <row r="4671" spans="1:10" ht="26.4" x14ac:dyDescent="0.25">
      <c r="A4671" s="255" t="s">
        <v>10910</v>
      </c>
      <c r="B4671" s="269" t="s">
        <v>5814</v>
      </c>
      <c r="C4671" s="270" t="s">
        <v>6372</v>
      </c>
      <c r="D4671" s="269" t="s">
        <v>5812</v>
      </c>
      <c r="E4671" s="269" t="s">
        <v>5559</v>
      </c>
      <c r="F4671" s="271" t="s">
        <v>5817</v>
      </c>
      <c r="G4671" s="272" t="s">
        <v>33</v>
      </c>
      <c r="H4671" s="273">
        <v>0.08</v>
      </c>
      <c r="I4671" s="274">
        <v>18.62</v>
      </c>
      <c r="J4671" s="275">
        <f>TRUNC(I4671*H4671,2)</f>
        <v>1.48</v>
      </c>
    </row>
    <row r="4672" spans="1:10" ht="26.4" x14ac:dyDescent="0.25">
      <c r="A4672" s="255" t="s">
        <v>10911</v>
      </c>
      <c r="B4672" s="269" t="s">
        <v>5814</v>
      </c>
      <c r="C4672" s="270" t="s">
        <v>6870</v>
      </c>
      <c r="D4672" s="269" t="s">
        <v>5812</v>
      </c>
      <c r="E4672" s="269" t="s">
        <v>5594</v>
      </c>
      <c r="F4672" s="271" t="s">
        <v>5822</v>
      </c>
      <c r="G4672" s="272" t="s">
        <v>5564</v>
      </c>
      <c r="H4672" s="273">
        <v>1.1000000000000001</v>
      </c>
      <c r="I4672" s="274">
        <v>6.9102000000000006</v>
      </c>
      <c r="J4672" s="275">
        <f>TRUNC(I4672*H4672,2)</f>
        <v>7.6</v>
      </c>
    </row>
    <row r="4673" spans="1:10" ht="26.4" x14ac:dyDescent="0.25">
      <c r="A4673" s="255" t="s">
        <v>10912</v>
      </c>
      <c r="B4673" s="269" t="s">
        <v>5814</v>
      </c>
      <c r="C4673" s="270" t="s">
        <v>6368</v>
      </c>
      <c r="D4673" s="269" t="s">
        <v>5812</v>
      </c>
      <c r="E4673" s="269" t="s">
        <v>5563</v>
      </c>
      <c r="F4673" s="271" t="s">
        <v>5822</v>
      </c>
      <c r="G4673" s="272" t="s">
        <v>5564</v>
      </c>
      <c r="H4673" s="273">
        <v>0.02</v>
      </c>
      <c r="I4673" s="274">
        <v>21.13</v>
      </c>
      <c r="J4673" s="275">
        <f>TRUNC(I4673*H4673,2)</f>
        <v>0.42</v>
      </c>
    </row>
    <row r="4674" spans="1:10" ht="13.8" x14ac:dyDescent="0.25">
      <c r="A4674" s="255" t="s">
        <v>10913</v>
      </c>
      <c r="B4674" s="276"/>
      <c r="C4674" s="276"/>
      <c r="D4674" s="276"/>
      <c r="E4674" s="276"/>
      <c r="F4674" s="276"/>
      <c r="G4674" s="276"/>
      <c r="H4674" s="277" t="s">
        <v>6038</v>
      </c>
      <c r="I4674" s="278">
        <v>0</v>
      </c>
      <c r="J4674" s="279">
        <f>SUM(J4669:J4673)</f>
        <v>10.479999999999999</v>
      </c>
    </row>
    <row r="4675" spans="1:10" ht="13.8" x14ac:dyDescent="0.25">
      <c r="A4675" s="255" t="s">
        <v>10914</v>
      </c>
      <c r="B4675" s="262"/>
      <c r="C4675" s="262"/>
      <c r="D4675" s="262"/>
      <c r="E4675" s="262"/>
      <c r="F4675" s="262"/>
      <c r="G4675" s="262"/>
      <c r="H4675" s="262"/>
      <c r="I4675" s="280"/>
      <c r="J4675" s="262"/>
    </row>
    <row r="4676" spans="1:10" ht="13.8" x14ac:dyDescent="0.25">
      <c r="A4676" s="255" t="s">
        <v>10915</v>
      </c>
      <c r="B4676" s="256" t="s">
        <v>10916</v>
      </c>
      <c r="C4676" s="257" t="s">
        <v>5802</v>
      </c>
      <c r="D4676" s="256" t="s">
        <v>5803</v>
      </c>
      <c r="E4676" s="256" t="s">
        <v>5804</v>
      </c>
      <c r="F4676" s="258" t="s">
        <v>5805</v>
      </c>
      <c r="G4676" s="259" t="s">
        <v>5806</v>
      </c>
      <c r="H4676" s="257" t="s">
        <v>5807</v>
      </c>
      <c r="I4676" s="260" t="s">
        <v>5808</v>
      </c>
      <c r="J4676" s="257" t="s">
        <v>5809</v>
      </c>
    </row>
    <row r="4677" spans="1:10" ht="26.4" x14ac:dyDescent="0.25">
      <c r="A4677" s="255" t="s">
        <v>10917</v>
      </c>
      <c r="B4677" s="262" t="s">
        <v>5810</v>
      </c>
      <c r="C4677" s="263" t="s">
        <v>10918</v>
      </c>
      <c r="D4677" s="262" t="s">
        <v>5812</v>
      </c>
      <c r="E4677" s="262" t="s">
        <v>2828</v>
      </c>
      <c r="F4677" s="264">
        <v>16</v>
      </c>
      <c r="G4677" s="265" t="s">
        <v>5813</v>
      </c>
      <c r="H4677" s="266">
        <v>1</v>
      </c>
      <c r="I4677" s="267"/>
      <c r="J4677" s="268"/>
    </row>
    <row r="4678" spans="1:10" ht="26.4" x14ac:dyDescent="0.25">
      <c r="A4678" s="255" t="s">
        <v>10919</v>
      </c>
      <c r="B4678" s="269" t="s">
        <v>5814</v>
      </c>
      <c r="C4678" s="270" t="s">
        <v>5831</v>
      </c>
      <c r="D4678" s="269" t="s">
        <v>5812</v>
      </c>
      <c r="E4678" s="269" t="s">
        <v>5832</v>
      </c>
      <c r="F4678" s="271" t="s">
        <v>5822</v>
      </c>
      <c r="G4678" s="272" t="s">
        <v>5573</v>
      </c>
      <c r="H4678" s="273">
        <v>2.0499999999999998</v>
      </c>
      <c r="I4678" s="274">
        <v>0.25</v>
      </c>
      <c r="J4678" s="275">
        <f>TRUNC(I4678*H4678,2)</f>
        <v>0.51</v>
      </c>
    </row>
    <row r="4679" spans="1:10" ht="26.4" x14ac:dyDescent="0.25">
      <c r="A4679" s="255" t="s">
        <v>10920</v>
      </c>
      <c r="B4679" s="269" t="s">
        <v>5814</v>
      </c>
      <c r="C4679" s="270" t="s">
        <v>5854</v>
      </c>
      <c r="D4679" s="269" t="s">
        <v>5812</v>
      </c>
      <c r="E4679" s="269" t="s">
        <v>5567</v>
      </c>
      <c r="F4679" s="271" t="s">
        <v>5817</v>
      </c>
      <c r="G4679" s="272" t="s">
        <v>33</v>
      </c>
      <c r="H4679" s="273">
        <v>0.16020000000000001</v>
      </c>
      <c r="I4679" s="274">
        <v>12.28</v>
      </c>
      <c r="J4679" s="275">
        <f>TRUNC(I4679*H4679,2)</f>
        <v>1.96</v>
      </c>
    </row>
    <row r="4680" spans="1:10" ht="26.4" x14ac:dyDescent="0.25">
      <c r="A4680" s="255" t="s">
        <v>10921</v>
      </c>
      <c r="B4680" s="269" t="s">
        <v>5814</v>
      </c>
      <c r="C4680" s="270" t="s">
        <v>10662</v>
      </c>
      <c r="D4680" s="269" t="s">
        <v>5812</v>
      </c>
      <c r="E4680" s="269" t="s">
        <v>10663</v>
      </c>
      <c r="F4680" s="271" t="s">
        <v>5817</v>
      </c>
      <c r="G4680" s="272" t="s">
        <v>33</v>
      </c>
      <c r="H4680" s="273">
        <v>0.16020000000000001</v>
      </c>
      <c r="I4680" s="274">
        <v>18.62</v>
      </c>
      <c r="J4680" s="275">
        <f>TRUNC(I4680*H4680,2)</f>
        <v>2.98</v>
      </c>
    </row>
    <row r="4681" spans="1:10" ht="26.4" x14ac:dyDescent="0.25">
      <c r="A4681" s="255" t="s">
        <v>10922</v>
      </c>
      <c r="B4681" s="269" t="s">
        <v>5814</v>
      </c>
      <c r="C4681" s="270" t="s">
        <v>10666</v>
      </c>
      <c r="D4681" s="269" t="s">
        <v>5812</v>
      </c>
      <c r="E4681" s="269" t="s">
        <v>10667</v>
      </c>
      <c r="F4681" s="271" t="s">
        <v>5822</v>
      </c>
      <c r="G4681" s="272" t="s">
        <v>5573</v>
      </c>
      <c r="H4681" s="273">
        <v>1.960597222222219</v>
      </c>
      <c r="I4681" s="274">
        <v>1.57</v>
      </c>
      <c r="J4681" s="275">
        <f>TRUNC(I4681*H4681,2)</f>
        <v>3.07</v>
      </c>
    </row>
    <row r="4682" spans="1:10" ht="26.4" x14ac:dyDescent="0.25">
      <c r="A4682" s="255" t="s">
        <v>10923</v>
      </c>
      <c r="B4682" s="269" t="s">
        <v>5814</v>
      </c>
      <c r="C4682" s="270" t="s">
        <v>10924</v>
      </c>
      <c r="D4682" s="269" t="s">
        <v>5812</v>
      </c>
      <c r="E4682" s="269" t="s">
        <v>10925</v>
      </c>
      <c r="F4682" s="271" t="s">
        <v>5822</v>
      </c>
      <c r="G4682" s="272" t="s">
        <v>5813</v>
      </c>
      <c r="H4682" s="273">
        <v>1.1499999999999999</v>
      </c>
      <c r="I4682" s="274">
        <v>54.81</v>
      </c>
      <c r="J4682" s="275">
        <f>TRUNC(I4682*H4682,2)</f>
        <v>63.03</v>
      </c>
    </row>
    <row r="4683" spans="1:10" ht="13.8" x14ac:dyDescent="0.25">
      <c r="A4683" s="255" t="s">
        <v>10926</v>
      </c>
      <c r="B4683" s="276"/>
      <c r="C4683" s="276"/>
      <c r="D4683" s="276"/>
      <c r="E4683" s="276"/>
      <c r="F4683" s="276"/>
      <c r="G4683" s="276"/>
      <c r="H4683" s="277" t="s">
        <v>6038</v>
      </c>
      <c r="I4683" s="278">
        <v>0</v>
      </c>
      <c r="J4683" s="279">
        <f>SUM(J4677:J4682)</f>
        <v>71.55</v>
      </c>
    </row>
    <row r="4684" spans="1:10" ht="13.8" x14ac:dyDescent="0.25">
      <c r="A4684" s="255" t="s">
        <v>10927</v>
      </c>
      <c r="B4684" s="262"/>
      <c r="C4684" s="262"/>
      <c r="D4684" s="262"/>
      <c r="E4684" s="262"/>
      <c r="F4684" s="262"/>
      <c r="G4684" s="262"/>
      <c r="H4684" s="262"/>
      <c r="I4684" s="280"/>
      <c r="J4684" s="262"/>
    </row>
    <row r="4685" spans="1:10" ht="13.8" x14ac:dyDescent="0.25">
      <c r="A4685" s="255" t="s">
        <v>10928</v>
      </c>
      <c r="B4685" s="256" t="s">
        <v>10929</v>
      </c>
      <c r="C4685" s="257" t="s">
        <v>5802</v>
      </c>
      <c r="D4685" s="256" t="s">
        <v>5803</v>
      </c>
      <c r="E4685" s="256" t="s">
        <v>5804</v>
      </c>
      <c r="F4685" s="258" t="s">
        <v>5805</v>
      </c>
      <c r="G4685" s="259" t="s">
        <v>5806</v>
      </c>
      <c r="H4685" s="257" t="s">
        <v>5807</v>
      </c>
      <c r="I4685" s="260" t="s">
        <v>5808</v>
      </c>
      <c r="J4685" s="257" t="s">
        <v>5809</v>
      </c>
    </row>
    <row r="4686" spans="1:10" ht="39.6" x14ac:dyDescent="0.25">
      <c r="A4686" s="255" t="s">
        <v>10930</v>
      </c>
      <c r="B4686" s="262" t="s">
        <v>5810</v>
      </c>
      <c r="C4686" s="263" t="s">
        <v>10931</v>
      </c>
      <c r="D4686" s="262" t="s">
        <v>170</v>
      </c>
      <c r="E4686" s="262" t="s">
        <v>2939</v>
      </c>
      <c r="F4686" s="264" t="s">
        <v>6145</v>
      </c>
      <c r="G4686" s="265" t="s">
        <v>5824</v>
      </c>
      <c r="H4686" s="266">
        <v>1</v>
      </c>
      <c r="I4686" s="267"/>
      <c r="J4686" s="268"/>
    </row>
    <row r="4687" spans="1:10" ht="52.8" x14ac:dyDescent="0.25">
      <c r="A4687" s="255" t="s">
        <v>10932</v>
      </c>
      <c r="B4687" s="281" t="s">
        <v>6134</v>
      </c>
      <c r="C4687" s="282" t="s">
        <v>10933</v>
      </c>
      <c r="D4687" s="281" t="s">
        <v>170</v>
      </c>
      <c r="E4687" s="281" t="s">
        <v>10934</v>
      </c>
      <c r="F4687" s="283" t="s">
        <v>10935</v>
      </c>
      <c r="G4687" s="284" t="s">
        <v>5824</v>
      </c>
      <c r="H4687" s="285">
        <v>1.25</v>
      </c>
      <c r="I4687" s="286">
        <v>6.76</v>
      </c>
      <c r="J4687" s="287">
        <f>TRUNC(I4687*H4687,2)</f>
        <v>8.4499999999999993</v>
      </c>
    </row>
    <row r="4688" spans="1:10" ht="26.4" x14ac:dyDescent="0.25">
      <c r="A4688" s="255" t="s">
        <v>10936</v>
      </c>
      <c r="B4688" s="281" t="s">
        <v>6134</v>
      </c>
      <c r="C4688" s="282" t="s">
        <v>6138</v>
      </c>
      <c r="D4688" s="281" t="s">
        <v>170</v>
      </c>
      <c r="E4688" s="281" t="s">
        <v>6139</v>
      </c>
      <c r="F4688" s="283" t="s">
        <v>6140</v>
      </c>
      <c r="G4688" s="284" t="s">
        <v>127</v>
      </c>
      <c r="H4688" s="285">
        <v>0.34300000000000003</v>
      </c>
      <c r="I4688" s="286">
        <v>22.69</v>
      </c>
      <c r="J4688" s="287">
        <f>TRUNC(I4688*H4688,2)</f>
        <v>7.78</v>
      </c>
    </row>
    <row r="4689" spans="1:10" ht="26.4" x14ac:dyDescent="0.25">
      <c r="A4689" s="255" t="s">
        <v>10937</v>
      </c>
      <c r="B4689" s="281" t="s">
        <v>6134</v>
      </c>
      <c r="C4689" s="282" t="s">
        <v>6141</v>
      </c>
      <c r="D4689" s="281" t="s">
        <v>170</v>
      </c>
      <c r="E4689" s="281" t="s">
        <v>6142</v>
      </c>
      <c r="F4689" s="283" t="s">
        <v>6140</v>
      </c>
      <c r="G4689" s="284" t="s">
        <v>127</v>
      </c>
      <c r="H4689" s="285">
        <v>0.51500000000000001</v>
      </c>
      <c r="I4689" s="286">
        <v>15.84</v>
      </c>
      <c r="J4689" s="287">
        <f>TRUNC(I4689*H4689,2)</f>
        <v>8.15</v>
      </c>
    </row>
    <row r="4690" spans="1:10" ht="52.8" x14ac:dyDescent="0.25">
      <c r="A4690" s="255" t="s">
        <v>10938</v>
      </c>
      <c r="B4690" s="281" t="s">
        <v>6134</v>
      </c>
      <c r="C4690" s="282" t="s">
        <v>10939</v>
      </c>
      <c r="D4690" s="281" t="s">
        <v>170</v>
      </c>
      <c r="E4690" s="281" t="s">
        <v>10940</v>
      </c>
      <c r="F4690" s="283" t="s">
        <v>6153</v>
      </c>
      <c r="G4690" s="284" t="s">
        <v>6154</v>
      </c>
      <c r="H4690" s="285">
        <v>0.151</v>
      </c>
      <c r="I4690" s="286">
        <v>331.52</v>
      </c>
      <c r="J4690" s="287">
        <f>TRUNC(I4690*H4690,2)</f>
        <v>50.05</v>
      </c>
    </row>
    <row r="4691" spans="1:10" ht="52.8" x14ac:dyDescent="0.25">
      <c r="A4691" s="255" t="s">
        <v>10941</v>
      </c>
      <c r="B4691" s="281" t="s">
        <v>6134</v>
      </c>
      <c r="C4691" s="282" t="s">
        <v>10942</v>
      </c>
      <c r="D4691" s="281" t="s">
        <v>170</v>
      </c>
      <c r="E4691" s="281" t="s">
        <v>10943</v>
      </c>
      <c r="F4691" s="283" t="s">
        <v>6153</v>
      </c>
      <c r="G4691" s="284" t="s">
        <v>6157</v>
      </c>
      <c r="H4691" s="285">
        <v>0.22800000000000001</v>
      </c>
      <c r="I4691" s="286">
        <v>131.52000000000001</v>
      </c>
      <c r="J4691" s="287">
        <f>TRUNC(I4691*H4691,2)</f>
        <v>29.98</v>
      </c>
    </row>
    <row r="4692" spans="1:10" ht="26.4" x14ac:dyDescent="0.25">
      <c r="A4692" s="255" t="s">
        <v>10944</v>
      </c>
      <c r="B4692" s="281" t="s">
        <v>6134</v>
      </c>
      <c r="C4692" s="282" t="s">
        <v>10945</v>
      </c>
      <c r="D4692" s="281" t="s">
        <v>170</v>
      </c>
      <c r="E4692" s="281" t="s">
        <v>10946</v>
      </c>
      <c r="F4692" s="283" t="s">
        <v>6140</v>
      </c>
      <c r="G4692" s="284" t="s">
        <v>127</v>
      </c>
      <c r="H4692" s="285">
        <v>0.379</v>
      </c>
      <c r="I4692" s="286">
        <v>26.93</v>
      </c>
      <c r="J4692" s="287">
        <f>TRUNC(I4692*H4692,2)</f>
        <v>10.199999999999999</v>
      </c>
    </row>
    <row r="4693" spans="1:10" ht="26.4" x14ac:dyDescent="0.25">
      <c r="A4693" s="255" t="s">
        <v>10947</v>
      </c>
      <c r="B4693" s="281" t="s">
        <v>6134</v>
      </c>
      <c r="C4693" s="282" t="s">
        <v>10948</v>
      </c>
      <c r="D4693" s="281" t="s">
        <v>170</v>
      </c>
      <c r="E4693" s="281" t="s">
        <v>10949</v>
      </c>
      <c r="F4693" s="283" t="s">
        <v>6140</v>
      </c>
      <c r="G4693" s="284" t="s">
        <v>127</v>
      </c>
      <c r="H4693" s="285">
        <v>0.126</v>
      </c>
      <c r="I4693" s="286">
        <v>106.85</v>
      </c>
      <c r="J4693" s="287">
        <f>TRUNC(I4693*H4693,2)</f>
        <v>13.46</v>
      </c>
    </row>
    <row r="4694" spans="1:10" ht="39.6" x14ac:dyDescent="0.25">
      <c r="A4694" s="255" t="s">
        <v>10950</v>
      </c>
      <c r="B4694" s="281" t="s">
        <v>6134</v>
      </c>
      <c r="C4694" s="282" t="s">
        <v>10951</v>
      </c>
      <c r="D4694" s="281" t="s">
        <v>170</v>
      </c>
      <c r="E4694" s="281" t="s">
        <v>10952</v>
      </c>
      <c r="F4694" s="283" t="s">
        <v>6145</v>
      </c>
      <c r="G4694" s="284" t="s">
        <v>795</v>
      </c>
      <c r="H4694" s="285">
        <v>2.585</v>
      </c>
      <c r="I4694" s="286">
        <v>10.87</v>
      </c>
      <c r="J4694" s="287">
        <f>TRUNC(I4694*H4694,2)</f>
        <v>28.09</v>
      </c>
    </row>
    <row r="4695" spans="1:10" ht="39.6" x14ac:dyDescent="0.25">
      <c r="A4695" s="255" t="s">
        <v>10953</v>
      </c>
      <c r="B4695" s="281" t="s">
        <v>6134</v>
      </c>
      <c r="C4695" s="282" t="s">
        <v>10954</v>
      </c>
      <c r="D4695" s="281" t="s">
        <v>170</v>
      </c>
      <c r="E4695" s="281" t="s">
        <v>10955</v>
      </c>
      <c r="F4695" s="283" t="s">
        <v>6145</v>
      </c>
      <c r="G4695" s="284" t="s">
        <v>795</v>
      </c>
      <c r="H4695" s="285">
        <v>12.301</v>
      </c>
      <c r="I4695" s="286">
        <v>7.51</v>
      </c>
      <c r="J4695" s="287">
        <f>TRUNC(I4695*H4695,2)</f>
        <v>92.38</v>
      </c>
    </row>
    <row r="4696" spans="1:10" ht="52.8" x14ac:dyDescent="0.25">
      <c r="A4696" s="255" t="s">
        <v>10956</v>
      </c>
      <c r="B4696" s="281" t="s">
        <v>6134</v>
      </c>
      <c r="C4696" s="282" t="s">
        <v>10957</v>
      </c>
      <c r="D4696" s="281" t="s">
        <v>170</v>
      </c>
      <c r="E4696" s="281" t="s">
        <v>10958</v>
      </c>
      <c r="F4696" s="283" t="s">
        <v>10935</v>
      </c>
      <c r="G4696" s="284" t="s">
        <v>10959</v>
      </c>
      <c r="H4696" s="285">
        <v>0.375</v>
      </c>
      <c r="I4696" s="286">
        <v>2.5</v>
      </c>
      <c r="J4696" s="287">
        <f>TRUNC(I4696*H4696,2)</f>
        <v>0.93</v>
      </c>
    </row>
    <row r="4697" spans="1:10" ht="39.6" x14ac:dyDescent="0.25">
      <c r="A4697" s="255" t="s">
        <v>10960</v>
      </c>
      <c r="B4697" s="269" t="s">
        <v>5814</v>
      </c>
      <c r="C4697" s="270" t="s">
        <v>10961</v>
      </c>
      <c r="D4697" s="269" t="s">
        <v>170</v>
      </c>
      <c r="E4697" s="269" t="s">
        <v>10962</v>
      </c>
      <c r="F4697" s="271" t="s">
        <v>5822</v>
      </c>
      <c r="G4697" s="272" t="s">
        <v>5824</v>
      </c>
      <c r="H4697" s="273">
        <v>1.2201820895522388</v>
      </c>
      <c r="I4697" s="274">
        <v>494.82</v>
      </c>
      <c r="J4697" s="275">
        <f>TRUNC(I4697*H4697,2)</f>
        <v>603.77</v>
      </c>
    </row>
    <row r="4698" spans="1:10" ht="13.8" x14ac:dyDescent="0.25">
      <c r="A4698" s="255" t="s">
        <v>10963</v>
      </c>
      <c r="B4698" s="276"/>
      <c r="C4698" s="276"/>
      <c r="D4698" s="276"/>
      <c r="E4698" s="276"/>
      <c r="F4698" s="276"/>
      <c r="G4698" s="276"/>
      <c r="H4698" s="277" t="s">
        <v>6038</v>
      </c>
      <c r="I4698" s="278">
        <v>0</v>
      </c>
      <c r="J4698" s="279">
        <f>SUM(J4686:J4697)</f>
        <v>853.24</v>
      </c>
    </row>
    <row r="4699" spans="1:10" ht="13.8" x14ac:dyDescent="0.25">
      <c r="A4699" s="255" t="s">
        <v>10964</v>
      </c>
      <c r="B4699" s="262"/>
      <c r="C4699" s="262"/>
      <c r="D4699" s="262"/>
      <c r="E4699" s="262"/>
      <c r="F4699" s="262"/>
      <c r="G4699" s="262"/>
      <c r="H4699" s="262"/>
      <c r="I4699" s="280"/>
      <c r="J4699" s="262"/>
    </row>
    <row r="4700" spans="1:10" ht="13.8" x14ac:dyDescent="0.25">
      <c r="A4700" s="255" t="s">
        <v>10965</v>
      </c>
      <c r="B4700" s="256" t="s">
        <v>10966</v>
      </c>
      <c r="C4700" s="257" t="s">
        <v>5802</v>
      </c>
      <c r="D4700" s="256" t="s">
        <v>5803</v>
      </c>
      <c r="E4700" s="256" t="s">
        <v>5804</v>
      </c>
      <c r="F4700" s="258" t="s">
        <v>5805</v>
      </c>
      <c r="G4700" s="259" t="s">
        <v>5806</v>
      </c>
      <c r="H4700" s="257" t="s">
        <v>5807</v>
      </c>
      <c r="I4700" s="260" t="s">
        <v>5808</v>
      </c>
      <c r="J4700" s="257" t="s">
        <v>5809</v>
      </c>
    </row>
    <row r="4701" spans="1:10" ht="39.6" x14ac:dyDescent="0.25">
      <c r="A4701" s="255" t="s">
        <v>10967</v>
      </c>
      <c r="B4701" s="262" t="s">
        <v>5810</v>
      </c>
      <c r="C4701" s="263" t="s">
        <v>10968</v>
      </c>
      <c r="D4701" s="262" t="s">
        <v>170</v>
      </c>
      <c r="E4701" s="262" t="s">
        <v>2941</v>
      </c>
      <c r="F4701" s="264" t="s">
        <v>6145</v>
      </c>
      <c r="G4701" s="265" t="s">
        <v>5824</v>
      </c>
      <c r="H4701" s="266">
        <v>1</v>
      </c>
      <c r="I4701" s="267"/>
      <c r="J4701" s="268"/>
    </row>
    <row r="4702" spans="1:10" ht="26.4" x14ac:dyDescent="0.25">
      <c r="A4702" s="255" t="s">
        <v>10969</v>
      </c>
      <c r="B4702" s="281" t="s">
        <v>6134</v>
      </c>
      <c r="C4702" s="282" t="s">
        <v>10970</v>
      </c>
      <c r="D4702" s="281" t="s">
        <v>170</v>
      </c>
      <c r="E4702" s="281" t="s">
        <v>10971</v>
      </c>
      <c r="F4702" s="283" t="s">
        <v>6140</v>
      </c>
      <c r="G4702" s="284" t="s">
        <v>10959</v>
      </c>
      <c r="H4702" s="285">
        <v>3.7499999999999999E-2</v>
      </c>
      <c r="I4702" s="286">
        <v>782.48</v>
      </c>
      <c r="J4702" s="287">
        <f>TRUNC(I4702*H4702,2)</f>
        <v>29.34</v>
      </c>
    </row>
    <row r="4703" spans="1:10" ht="52.8" x14ac:dyDescent="0.25">
      <c r="A4703" s="255" t="s">
        <v>10972</v>
      </c>
      <c r="B4703" s="281" t="s">
        <v>6134</v>
      </c>
      <c r="C4703" s="282" t="s">
        <v>10933</v>
      </c>
      <c r="D4703" s="281" t="s">
        <v>170</v>
      </c>
      <c r="E4703" s="281" t="s">
        <v>10934</v>
      </c>
      <c r="F4703" s="283" t="s">
        <v>10935</v>
      </c>
      <c r="G4703" s="284" t="s">
        <v>5824</v>
      </c>
      <c r="H4703" s="285">
        <v>1.2578124999999889</v>
      </c>
      <c r="I4703" s="286">
        <v>6.76</v>
      </c>
      <c r="J4703" s="287">
        <f>TRUNC(I4703*H4703,2)</f>
        <v>8.5</v>
      </c>
    </row>
    <row r="4704" spans="1:10" ht="26.4" x14ac:dyDescent="0.25">
      <c r="A4704" s="255" t="s">
        <v>10973</v>
      </c>
      <c r="B4704" s="281" t="s">
        <v>6134</v>
      </c>
      <c r="C4704" s="282" t="s">
        <v>6138</v>
      </c>
      <c r="D4704" s="281" t="s">
        <v>170</v>
      </c>
      <c r="E4704" s="281" t="s">
        <v>6139</v>
      </c>
      <c r="F4704" s="283" t="s">
        <v>6140</v>
      </c>
      <c r="G4704" s="284" t="s">
        <v>127</v>
      </c>
      <c r="H4704" s="285">
        <v>0.377</v>
      </c>
      <c r="I4704" s="286">
        <v>22.69</v>
      </c>
      <c r="J4704" s="287">
        <f>TRUNC(I4704*H4704,2)</f>
        <v>8.5500000000000007</v>
      </c>
    </row>
    <row r="4705" spans="1:10" ht="26.4" x14ac:dyDescent="0.25">
      <c r="A4705" s="255" t="s">
        <v>10974</v>
      </c>
      <c r="B4705" s="281" t="s">
        <v>6134</v>
      </c>
      <c r="C4705" s="282" t="s">
        <v>10975</v>
      </c>
      <c r="D4705" s="281" t="s">
        <v>170</v>
      </c>
      <c r="E4705" s="281" t="s">
        <v>10976</v>
      </c>
      <c r="F4705" s="283" t="s">
        <v>6140</v>
      </c>
      <c r="G4705" s="284" t="s">
        <v>127</v>
      </c>
      <c r="H4705" s="285">
        <v>4.7530000000000001</v>
      </c>
      <c r="I4705" s="286">
        <v>18.03</v>
      </c>
      <c r="J4705" s="287">
        <f>TRUNC(I4705*H4705,2)</f>
        <v>85.69</v>
      </c>
    </row>
    <row r="4706" spans="1:10" ht="26.4" x14ac:dyDescent="0.25">
      <c r="A4706" s="255" t="s">
        <v>10977</v>
      </c>
      <c r="B4706" s="281" t="s">
        <v>6134</v>
      </c>
      <c r="C4706" s="282" t="s">
        <v>6141</v>
      </c>
      <c r="D4706" s="281" t="s">
        <v>170</v>
      </c>
      <c r="E4706" s="281" t="s">
        <v>6142</v>
      </c>
      <c r="F4706" s="283" t="s">
        <v>6140</v>
      </c>
      <c r="G4706" s="284" t="s">
        <v>127</v>
      </c>
      <c r="H4706" s="285">
        <v>0.56499999999999995</v>
      </c>
      <c r="I4706" s="286">
        <v>15.84</v>
      </c>
      <c r="J4706" s="287">
        <f>TRUNC(I4706*H4706,2)</f>
        <v>8.94</v>
      </c>
    </row>
    <row r="4707" spans="1:10" ht="26.4" x14ac:dyDescent="0.25">
      <c r="A4707" s="255" t="s">
        <v>10978</v>
      </c>
      <c r="B4707" s="281" t="s">
        <v>6134</v>
      </c>
      <c r="C4707" s="282" t="s">
        <v>10945</v>
      </c>
      <c r="D4707" s="281" t="s">
        <v>170</v>
      </c>
      <c r="E4707" s="281" t="s">
        <v>10946</v>
      </c>
      <c r="F4707" s="283" t="s">
        <v>6140</v>
      </c>
      <c r="G4707" s="284" t="s">
        <v>127</v>
      </c>
      <c r="H4707" s="285">
        <v>1.1879999999999999</v>
      </c>
      <c r="I4707" s="286">
        <v>26.93</v>
      </c>
      <c r="J4707" s="287">
        <f>TRUNC(I4707*H4707,2)</f>
        <v>31.99</v>
      </c>
    </row>
    <row r="4708" spans="1:10" ht="26.4" x14ac:dyDescent="0.25">
      <c r="A4708" s="255" t="s">
        <v>10979</v>
      </c>
      <c r="B4708" s="281" t="s">
        <v>6134</v>
      </c>
      <c r="C4708" s="282" t="s">
        <v>10948</v>
      </c>
      <c r="D4708" s="281" t="s">
        <v>170</v>
      </c>
      <c r="E4708" s="281" t="s">
        <v>10949</v>
      </c>
      <c r="F4708" s="283" t="s">
        <v>6140</v>
      </c>
      <c r="G4708" s="284" t="s">
        <v>127</v>
      </c>
      <c r="H4708" s="285">
        <v>0.39600000000000002</v>
      </c>
      <c r="I4708" s="286">
        <v>106.85</v>
      </c>
      <c r="J4708" s="287">
        <f>TRUNC(I4708*H4708,2)</f>
        <v>42.31</v>
      </c>
    </row>
    <row r="4709" spans="1:10" ht="52.8" x14ac:dyDescent="0.25">
      <c r="A4709" s="255" t="s">
        <v>10980</v>
      </c>
      <c r="B4709" s="281" t="s">
        <v>6134</v>
      </c>
      <c r="C4709" s="282" t="s">
        <v>10957</v>
      </c>
      <c r="D4709" s="281" t="s">
        <v>170</v>
      </c>
      <c r="E4709" s="281" t="s">
        <v>10958</v>
      </c>
      <c r="F4709" s="283" t="s">
        <v>10935</v>
      </c>
      <c r="G4709" s="284" t="s">
        <v>10959</v>
      </c>
      <c r="H4709" s="285">
        <v>0.375</v>
      </c>
      <c r="I4709" s="286">
        <v>2.5</v>
      </c>
      <c r="J4709" s="287">
        <f>TRUNC(I4709*H4709,2)</f>
        <v>0.93</v>
      </c>
    </row>
    <row r="4710" spans="1:10" ht="39.6" x14ac:dyDescent="0.25">
      <c r="A4710" s="255" t="s">
        <v>10981</v>
      </c>
      <c r="B4710" s="269" t="s">
        <v>5814</v>
      </c>
      <c r="C4710" s="270" t="s">
        <v>10961</v>
      </c>
      <c r="D4710" s="269" t="s">
        <v>170</v>
      </c>
      <c r="E4710" s="269" t="s">
        <v>10962</v>
      </c>
      <c r="F4710" s="271" t="s">
        <v>5822</v>
      </c>
      <c r="G4710" s="272" t="s">
        <v>5824</v>
      </c>
      <c r="H4710" s="273">
        <v>1.24</v>
      </c>
      <c r="I4710" s="274">
        <v>494.82</v>
      </c>
      <c r="J4710" s="275">
        <f>TRUNC(I4710*H4710,2)</f>
        <v>613.57000000000005</v>
      </c>
    </row>
    <row r="4711" spans="1:10" ht="13.8" x14ac:dyDescent="0.25">
      <c r="A4711" s="255" t="s">
        <v>10982</v>
      </c>
      <c r="B4711" s="276"/>
      <c r="C4711" s="276"/>
      <c r="D4711" s="276"/>
      <c r="E4711" s="276"/>
      <c r="F4711" s="276"/>
      <c r="G4711" s="276"/>
      <c r="H4711" s="277" t="s">
        <v>6038</v>
      </c>
      <c r="I4711" s="278">
        <v>0</v>
      </c>
      <c r="J4711" s="279">
        <f>SUM(J4701:J4710)</f>
        <v>829.82</v>
      </c>
    </row>
    <row r="4712" spans="1:10" ht="13.8" x14ac:dyDescent="0.25">
      <c r="A4712" s="255" t="s">
        <v>10983</v>
      </c>
      <c r="B4712" s="262"/>
      <c r="C4712" s="262"/>
      <c r="D4712" s="262"/>
      <c r="E4712" s="262"/>
      <c r="F4712" s="262"/>
      <c r="G4712" s="262"/>
      <c r="H4712" s="262"/>
      <c r="I4712" s="280"/>
      <c r="J4712" s="262"/>
    </row>
    <row r="4713" spans="1:10" ht="13.8" x14ac:dyDescent="0.25">
      <c r="A4713" s="255" t="s">
        <v>10984</v>
      </c>
      <c r="B4713" s="256" t="s">
        <v>10985</v>
      </c>
      <c r="C4713" s="257" t="s">
        <v>5802</v>
      </c>
      <c r="D4713" s="256" t="s">
        <v>5803</v>
      </c>
      <c r="E4713" s="256" t="s">
        <v>5804</v>
      </c>
      <c r="F4713" s="258" t="s">
        <v>5805</v>
      </c>
      <c r="G4713" s="259" t="s">
        <v>5806</v>
      </c>
      <c r="H4713" s="257" t="s">
        <v>5807</v>
      </c>
      <c r="I4713" s="260" t="s">
        <v>5808</v>
      </c>
      <c r="J4713" s="257" t="s">
        <v>5809</v>
      </c>
    </row>
    <row r="4714" spans="1:10" ht="26.4" x14ac:dyDescent="0.25">
      <c r="A4714" s="255" t="s">
        <v>10986</v>
      </c>
      <c r="B4714" s="262" t="s">
        <v>5810</v>
      </c>
      <c r="C4714" s="263" t="s">
        <v>10987</v>
      </c>
      <c r="D4714" s="262" t="s">
        <v>5812</v>
      </c>
      <c r="E4714" s="262" t="s">
        <v>2967</v>
      </c>
      <c r="F4714" s="264">
        <v>6</v>
      </c>
      <c r="G4714" s="265" t="s">
        <v>5824</v>
      </c>
      <c r="H4714" s="266">
        <v>1</v>
      </c>
      <c r="I4714" s="267"/>
      <c r="J4714" s="268"/>
    </row>
    <row r="4715" spans="1:10" ht="26.4" x14ac:dyDescent="0.25">
      <c r="A4715" s="255" t="s">
        <v>10988</v>
      </c>
      <c r="B4715" s="269" t="s">
        <v>5814</v>
      </c>
      <c r="C4715" s="270" t="s">
        <v>5819</v>
      </c>
      <c r="D4715" s="269" t="s">
        <v>5812</v>
      </c>
      <c r="E4715" s="269" t="s">
        <v>5637</v>
      </c>
      <c r="F4715" s="271" t="s">
        <v>5817</v>
      </c>
      <c r="G4715" s="272" t="s">
        <v>33</v>
      </c>
      <c r="H4715" s="273">
        <v>0.77349999999999997</v>
      </c>
      <c r="I4715" s="274">
        <v>18.91</v>
      </c>
      <c r="J4715" s="275">
        <f>TRUNC(I4715*H4715,2)</f>
        <v>14.62</v>
      </c>
    </row>
    <row r="4716" spans="1:10" ht="26.4" x14ac:dyDescent="0.25">
      <c r="A4716" s="255" t="s">
        <v>10989</v>
      </c>
      <c r="B4716" s="269" t="s">
        <v>5814</v>
      </c>
      <c r="C4716" s="270" t="s">
        <v>5862</v>
      </c>
      <c r="D4716" s="269" t="s">
        <v>5812</v>
      </c>
      <c r="E4716" s="269" t="s">
        <v>5558</v>
      </c>
      <c r="F4716" s="271" t="s">
        <v>5817</v>
      </c>
      <c r="G4716" s="272" t="s">
        <v>33</v>
      </c>
      <c r="H4716" s="273">
        <v>2.1601611633986955</v>
      </c>
      <c r="I4716" s="274">
        <v>11.13</v>
      </c>
      <c r="J4716" s="275">
        <f>TRUNC(I4716*H4716,2)</f>
        <v>24.04</v>
      </c>
    </row>
    <row r="4717" spans="1:10" ht="13.8" x14ac:dyDescent="0.25">
      <c r="A4717" s="255" t="s">
        <v>10990</v>
      </c>
      <c r="B4717" s="276"/>
      <c r="C4717" s="276"/>
      <c r="D4717" s="276"/>
      <c r="E4717" s="276"/>
      <c r="F4717" s="276"/>
      <c r="G4717" s="276"/>
      <c r="H4717" s="277" t="s">
        <v>6038</v>
      </c>
      <c r="I4717" s="278">
        <v>0</v>
      </c>
      <c r="J4717" s="279">
        <f>SUM(J4714:J4716)</f>
        <v>38.659999999999997</v>
      </c>
    </row>
    <row r="4718" spans="1:10" ht="13.8" x14ac:dyDescent="0.25">
      <c r="A4718" s="255" t="s">
        <v>10991</v>
      </c>
      <c r="B4718" s="262"/>
      <c r="C4718" s="262"/>
      <c r="D4718" s="262"/>
      <c r="E4718" s="262"/>
      <c r="F4718" s="262"/>
      <c r="G4718" s="262"/>
      <c r="H4718" s="262"/>
      <c r="I4718" s="280"/>
      <c r="J4718" s="262"/>
    </row>
    <row r="4719" spans="1:10" ht="13.8" x14ac:dyDescent="0.25">
      <c r="A4719" s="255" t="s">
        <v>10992</v>
      </c>
      <c r="B4719" s="256" t="s">
        <v>10993</v>
      </c>
      <c r="C4719" s="257" t="s">
        <v>5802</v>
      </c>
      <c r="D4719" s="256" t="s">
        <v>5803</v>
      </c>
      <c r="E4719" s="256" t="s">
        <v>5804</v>
      </c>
      <c r="F4719" s="258" t="s">
        <v>5805</v>
      </c>
      <c r="G4719" s="259" t="s">
        <v>5806</v>
      </c>
      <c r="H4719" s="257" t="s">
        <v>5807</v>
      </c>
      <c r="I4719" s="260" t="s">
        <v>5808</v>
      </c>
      <c r="J4719" s="257" t="s">
        <v>5809</v>
      </c>
    </row>
    <row r="4720" spans="1:10" ht="26.4" x14ac:dyDescent="0.25">
      <c r="A4720" s="255" t="s">
        <v>10994</v>
      </c>
      <c r="B4720" s="262" t="s">
        <v>5810</v>
      </c>
      <c r="C4720" s="263" t="s">
        <v>10995</v>
      </c>
      <c r="D4720" s="262" t="s">
        <v>5812</v>
      </c>
      <c r="E4720" s="262" t="s">
        <v>2991</v>
      </c>
      <c r="F4720" s="264">
        <v>8</v>
      </c>
      <c r="G4720" s="265" t="s">
        <v>6185</v>
      </c>
      <c r="H4720" s="266">
        <v>1</v>
      </c>
      <c r="I4720" s="267"/>
      <c r="J4720" s="268"/>
    </row>
    <row r="4721" spans="1:10" ht="26.4" x14ac:dyDescent="0.25">
      <c r="A4721" s="255" t="s">
        <v>10996</v>
      </c>
      <c r="B4721" s="269" t="s">
        <v>5814</v>
      </c>
      <c r="C4721" s="270" t="s">
        <v>5854</v>
      </c>
      <c r="D4721" s="269" t="s">
        <v>5812</v>
      </c>
      <c r="E4721" s="269" t="s">
        <v>5567</v>
      </c>
      <c r="F4721" s="271" t="s">
        <v>5817</v>
      </c>
      <c r="G4721" s="272" t="s">
        <v>33</v>
      </c>
      <c r="H4721" s="273">
        <v>0.85</v>
      </c>
      <c r="I4721" s="274">
        <v>12.28</v>
      </c>
      <c r="J4721" s="275">
        <f>TRUNC(I4721*H4721,2)</f>
        <v>10.43</v>
      </c>
    </row>
    <row r="4722" spans="1:10" ht="26.4" x14ac:dyDescent="0.25">
      <c r="A4722" s="255" t="s">
        <v>10997</v>
      </c>
      <c r="B4722" s="269" t="s">
        <v>5814</v>
      </c>
      <c r="C4722" s="270" t="s">
        <v>5855</v>
      </c>
      <c r="D4722" s="269" t="s">
        <v>5812</v>
      </c>
      <c r="E4722" s="269" t="s">
        <v>5568</v>
      </c>
      <c r="F4722" s="271" t="s">
        <v>5817</v>
      </c>
      <c r="G4722" s="272" t="s">
        <v>33</v>
      </c>
      <c r="H4722" s="273">
        <v>0.79368146306818499</v>
      </c>
      <c r="I4722" s="274">
        <v>18.62</v>
      </c>
      <c r="J4722" s="275">
        <f>TRUNC(I4722*H4722,2)</f>
        <v>14.77</v>
      </c>
    </row>
    <row r="4723" spans="1:10" ht="26.4" x14ac:dyDescent="0.25">
      <c r="A4723" s="255" t="s">
        <v>10998</v>
      </c>
      <c r="B4723" s="269" t="s">
        <v>5814</v>
      </c>
      <c r="C4723" s="270" t="s">
        <v>6735</v>
      </c>
      <c r="D4723" s="269" t="s">
        <v>5812</v>
      </c>
      <c r="E4723" s="269" t="s">
        <v>5586</v>
      </c>
      <c r="F4723" s="271" t="s">
        <v>5822</v>
      </c>
      <c r="G4723" s="272" t="s">
        <v>5587</v>
      </c>
      <c r="H4723" s="273">
        <v>1.88</v>
      </c>
      <c r="I4723" s="274">
        <v>0.38</v>
      </c>
      <c r="J4723" s="275">
        <f>TRUNC(I4723*H4723,2)</f>
        <v>0.71</v>
      </c>
    </row>
    <row r="4724" spans="1:10" ht="26.4" x14ac:dyDescent="0.25">
      <c r="A4724" s="255" t="s">
        <v>10999</v>
      </c>
      <c r="B4724" s="269" t="s">
        <v>5814</v>
      </c>
      <c r="C4724" s="270" t="s">
        <v>11000</v>
      </c>
      <c r="D4724" s="269" t="s">
        <v>5812</v>
      </c>
      <c r="E4724" s="269" t="s">
        <v>2991</v>
      </c>
      <c r="F4724" s="271" t="s">
        <v>5822</v>
      </c>
      <c r="G4724" s="272" t="s">
        <v>5573</v>
      </c>
      <c r="H4724" s="273">
        <v>1</v>
      </c>
      <c r="I4724" s="274">
        <v>80.91</v>
      </c>
      <c r="J4724" s="275">
        <f>TRUNC(I4724*H4724,2)</f>
        <v>80.91</v>
      </c>
    </row>
    <row r="4725" spans="1:10" ht="13.8" x14ac:dyDescent="0.25">
      <c r="A4725" s="255" t="s">
        <v>11001</v>
      </c>
      <c r="B4725" s="276"/>
      <c r="C4725" s="276"/>
      <c r="D4725" s="276"/>
      <c r="E4725" s="276"/>
      <c r="F4725" s="276"/>
      <c r="G4725" s="276"/>
      <c r="H4725" s="277" t="s">
        <v>6038</v>
      </c>
      <c r="I4725" s="278">
        <v>0</v>
      </c>
      <c r="J4725" s="279">
        <f>SUM(J4720:J4724)</f>
        <v>106.82</v>
      </c>
    </row>
    <row r="4726" spans="1:10" ht="13.8" x14ac:dyDescent="0.25">
      <c r="A4726" s="255" t="s">
        <v>11002</v>
      </c>
      <c r="B4726" s="262"/>
      <c r="C4726" s="262"/>
      <c r="D4726" s="262"/>
      <c r="E4726" s="262"/>
      <c r="F4726" s="262"/>
      <c r="G4726" s="262"/>
      <c r="H4726" s="262"/>
      <c r="I4726" s="280"/>
      <c r="J4726" s="262"/>
    </row>
    <row r="4727" spans="1:10" ht="13.8" x14ac:dyDescent="0.25">
      <c r="A4727" s="255" t="s">
        <v>11003</v>
      </c>
      <c r="B4727" s="256" t="s">
        <v>11004</v>
      </c>
      <c r="C4727" s="257" t="s">
        <v>5802</v>
      </c>
      <c r="D4727" s="256" t="s">
        <v>5803</v>
      </c>
      <c r="E4727" s="256" t="s">
        <v>5804</v>
      </c>
      <c r="F4727" s="258" t="s">
        <v>5805</v>
      </c>
      <c r="G4727" s="259" t="s">
        <v>5806</v>
      </c>
      <c r="H4727" s="257" t="s">
        <v>5807</v>
      </c>
      <c r="I4727" s="260" t="s">
        <v>5808</v>
      </c>
      <c r="J4727" s="257" t="s">
        <v>5809</v>
      </c>
    </row>
    <row r="4728" spans="1:10" ht="26.4" x14ac:dyDescent="0.25">
      <c r="A4728" s="255" t="s">
        <v>11005</v>
      </c>
      <c r="B4728" s="262" t="s">
        <v>5810</v>
      </c>
      <c r="C4728" s="263" t="s">
        <v>11006</v>
      </c>
      <c r="D4728" s="262" t="s">
        <v>5812</v>
      </c>
      <c r="E4728" s="262" t="s">
        <v>2993</v>
      </c>
      <c r="F4728" s="264">
        <v>8</v>
      </c>
      <c r="G4728" s="265" t="s">
        <v>6185</v>
      </c>
      <c r="H4728" s="266">
        <v>1</v>
      </c>
      <c r="I4728" s="267"/>
      <c r="J4728" s="268"/>
    </row>
    <row r="4729" spans="1:10" ht="26.4" x14ac:dyDescent="0.25">
      <c r="A4729" s="255" t="s">
        <v>11007</v>
      </c>
      <c r="B4729" s="269" t="s">
        <v>5814</v>
      </c>
      <c r="C4729" s="270" t="s">
        <v>5854</v>
      </c>
      <c r="D4729" s="269" t="s">
        <v>5812</v>
      </c>
      <c r="E4729" s="269" t="s">
        <v>5567</v>
      </c>
      <c r="F4729" s="271" t="s">
        <v>5817</v>
      </c>
      <c r="G4729" s="272" t="s">
        <v>33</v>
      </c>
      <c r="H4729" s="273">
        <v>1.1499999999999999</v>
      </c>
      <c r="I4729" s="274">
        <v>12.28</v>
      </c>
      <c r="J4729" s="275">
        <f>TRUNC(I4729*H4729,2)</f>
        <v>14.12</v>
      </c>
    </row>
    <row r="4730" spans="1:10" ht="26.4" x14ac:dyDescent="0.25">
      <c r="A4730" s="255" t="s">
        <v>11008</v>
      </c>
      <c r="B4730" s="269" t="s">
        <v>5814</v>
      </c>
      <c r="C4730" s="270" t="s">
        <v>5855</v>
      </c>
      <c r="D4730" s="269" t="s">
        <v>5812</v>
      </c>
      <c r="E4730" s="269" t="s">
        <v>5568</v>
      </c>
      <c r="F4730" s="271" t="s">
        <v>5817</v>
      </c>
      <c r="G4730" s="272" t="s">
        <v>33</v>
      </c>
      <c r="H4730" s="273">
        <v>1.1499999999999999</v>
      </c>
      <c r="I4730" s="274">
        <v>18.62</v>
      </c>
      <c r="J4730" s="275">
        <f>TRUNC(I4730*H4730,2)</f>
        <v>21.41</v>
      </c>
    </row>
    <row r="4731" spans="1:10" ht="26.4" x14ac:dyDescent="0.25">
      <c r="A4731" s="255" t="s">
        <v>11009</v>
      </c>
      <c r="B4731" s="269" t="s">
        <v>5814</v>
      </c>
      <c r="C4731" s="270" t="s">
        <v>6735</v>
      </c>
      <c r="D4731" s="269" t="s">
        <v>5812</v>
      </c>
      <c r="E4731" s="269" t="s">
        <v>5586</v>
      </c>
      <c r="F4731" s="271" t="s">
        <v>5822</v>
      </c>
      <c r="G4731" s="272" t="s">
        <v>5587</v>
      </c>
      <c r="H4731" s="273">
        <v>3.2</v>
      </c>
      <c r="I4731" s="274">
        <v>0.38</v>
      </c>
      <c r="J4731" s="275">
        <f>TRUNC(I4731*H4731,2)</f>
        <v>1.21</v>
      </c>
    </row>
    <row r="4732" spans="1:10" ht="26.4" x14ac:dyDescent="0.25">
      <c r="A4732" s="255" t="s">
        <v>11010</v>
      </c>
      <c r="B4732" s="269" t="s">
        <v>5814</v>
      </c>
      <c r="C4732" s="270" t="s">
        <v>11011</v>
      </c>
      <c r="D4732" s="269" t="s">
        <v>5812</v>
      </c>
      <c r="E4732" s="269" t="s">
        <v>2993</v>
      </c>
      <c r="F4732" s="271" t="s">
        <v>5822</v>
      </c>
      <c r="G4732" s="272" t="s">
        <v>5573</v>
      </c>
      <c r="H4732" s="273">
        <v>1</v>
      </c>
      <c r="I4732" s="274">
        <v>268.41089407407401</v>
      </c>
      <c r="J4732" s="275">
        <f>TRUNC(I4732*H4732,2)</f>
        <v>268.41000000000003</v>
      </c>
    </row>
    <row r="4733" spans="1:10" ht="13.8" x14ac:dyDescent="0.25">
      <c r="A4733" s="255" t="s">
        <v>11012</v>
      </c>
      <c r="B4733" s="276"/>
      <c r="C4733" s="276"/>
      <c r="D4733" s="276"/>
      <c r="E4733" s="276"/>
      <c r="F4733" s="276"/>
      <c r="G4733" s="276"/>
      <c r="H4733" s="277" t="s">
        <v>6038</v>
      </c>
      <c r="I4733" s="278">
        <v>0</v>
      </c>
      <c r="J4733" s="279">
        <f>SUM(J4728:J4732)</f>
        <v>305.15000000000003</v>
      </c>
    </row>
    <row r="4734" spans="1:10" ht="13.8" x14ac:dyDescent="0.25">
      <c r="A4734" s="255" t="s">
        <v>11013</v>
      </c>
      <c r="B4734" s="262"/>
      <c r="C4734" s="262"/>
      <c r="D4734" s="262"/>
      <c r="E4734" s="262"/>
      <c r="F4734" s="262"/>
      <c r="G4734" s="262"/>
      <c r="H4734" s="262"/>
      <c r="I4734" s="280"/>
      <c r="J4734" s="262"/>
    </row>
    <row r="4735" spans="1:10" ht="13.8" x14ac:dyDescent="0.25">
      <c r="A4735" s="255" t="s">
        <v>11014</v>
      </c>
      <c r="B4735" s="256" t="s">
        <v>11015</v>
      </c>
      <c r="C4735" s="257" t="s">
        <v>5802</v>
      </c>
      <c r="D4735" s="256" t="s">
        <v>5803</v>
      </c>
      <c r="E4735" s="256" t="s">
        <v>5804</v>
      </c>
      <c r="F4735" s="258" t="s">
        <v>5805</v>
      </c>
      <c r="G4735" s="259" t="s">
        <v>5806</v>
      </c>
      <c r="H4735" s="257" t="s">
        <v>5807</v>
      </c>
      <c r="I4735" s="260" t="s">
        <v>5808</v>
      </c>
      <c r="J4735" s="257" t="s">
        <v>5809</v>
      </c>
    </row>
    <row r="4736" spans="1:10" ht="26.4" x14ac:dyDescent="0.25">
      <c r="A4736" s="255" t="s">
        <v>11016</v>
      </c>
      <c r="B4736" s="262" t="s">
        <v>5810</v>
      </c>
      <c r="C4736" s="263" t="s">
        <v>11017</v>
      </c>
      <c r="D4736" s="262" t="s">
        <v>5812</v>
      </c>
      <c r="E4736" s="262" t="s">
        <v>2997</v>
      </c>
      <c r="F4736" s="264">
        <v>8</v>
      </c>
      <c r="G4736" s="265" t="s">
        <v>5587</v>
      </c>
      <c r="H4736" s="266">
        <v>1</v>
      </c>
      <c r="I4736" s="267"/>
      <c r="J4736" s="268"/>
    </row>
    <row r="4737" spans="1:10" ht="26.4" x14ac:dyDescent="0.25">
      <c r="A4737" s="255" t="s">
        <v>11018</v>
      </c>
      <c r="B4737" s="269" t="s">
        <v>5814</v>
      </c>
      <c r="C4737" s="270" t="s">
        <v>5854</v>
      </c>
      <c r="D4737" s="269" t="s">
        <v>5812</v>
      </c>
      <c r="E4737" s="269" t="s">
        <v>5567</v>
      </c>
      <c r="F4737" s="271" t="s">
        <v>5817</v>
      </c>
      <c r="G4737" s="272" t="s">
        <v>33</v>
      </c>
      <c r="H4737" s="273">
        <v>0.47499999999999998</v>
      </c>
      <c r="I4737" s="274">
        <v>12.28</v>
      </c>
      <c r="J4737" s="275">
        <f>TRUNC(I4737*H4737,2)</f>
        <v>5.83</v>
      </c>
    </row>
    <row r="4738" spans="1:10" ht="26.4" x14ac:dyDescent="0.25">
      <c r="A4738" s="255" t="s">
        <v>11019</v>
      </c>
      <c r="B4738" s="269" t="s">
        <v>5814</v>
      </c>
      <c r="C4738" s="270" t="s">
        <v>5855</v>
      </c>
      <c r="D4738" s="269" t="s">
        <v>5812</v>
      </c>
      <c r="E4738" s="269" t="s">
        <v>5568</v>
      </c>
      <c r="F4738" s="271" t="s">
        <v>5817</v>
      </c>
      <c r="G4738" s="272" t="s">
        <v>33</v>
      </c>
      <c r="H4738" s="273">
        <v>0.44385011574074223</v>
      </c>
      <c r="I4738" s="274">
        <v>18.62</v>
      </c>
      <c r="J4738" s="275">
        <f>TRUNC(I4738*H4738,2)</f>
        <v>8.26</v>
      </c>
    </row>
    <row r="4739" spans="1:10" ht="26.4" x14ac:dyDescent="0.25">
      <c r="A4739" s="255" t="s">
        <v>11020</v>
      </c>
      <c r="B4739" s="269" t="s">
        <v>5814</v>
      </c>
      <c r="C4739" s="270" t="s">
        <v>11021</v>
      </c>
      <c r="D4739" s="269" t="s">
        <v>5812</v>
      </c>
      <c r="E4739" s="269" t="s">
        <v>2997</v>
      </c>
      <c r="F4739" s="271" t="s">
        <v>5822</v>
      </c>
      <c r="G4739" s="272" t="s">
        <v>5587</v>
      </c>
      <c r="H4739" s="273">
        <v>1.01</v>
      </c>
      <c r="I4739" s="274">
        <v>43.07</v>
      </c>
      <c r="J4739" s="275">
        <f>TRUNC(I4739*H4739,2)</f>
        <v>43.5</v>
      </c>
    </row>
    <row r="4740" spans="1:10" ht="13.8" x14ac:dyDescent="0.25">
      <c r="A4740" s="255" t="s">
        <v>11022</v>
      </c>
      <c r="B4740" s="276"/>
      <c r="C4740" s="276"/>
      <c r="D4740" s="276"/>
      <c r="E4740" s="276"/>
      <c r="F4740" s="276"/>
      <c r="G4740" s="276"/>
      <c r="H4740" s="277" t="s">
        <v>6038</v>
      </c>
      <c r="I4740" s="278">
        <v>0</v>
      </c>
      <c r="J4740" s="279">
        <f>SUM(J4736:J4739)</f>
        <v>57.59</v>
      </c>
    </row>
    <row r="4741" spans="1:10" ht="13.8" x14ac:dyDescent="0.25">
      <c r="A4741" s="255" t="s">
        <v>11023</v>
      </c>
      <c r="B4741" s="262"/>
      <c r="C4741" s="262"/>
      <c r="D4741" s="262"/>
      <c r="E4741" s="262"/>
      <c r="F4741" s="262"/>
      <c r="G4741" s="262"/>
      <c r="H4741" s="262"/>
      <c r="I4741" s="280"/>
      <c r="J4741" s="262"/>
    </row>
    <row r="4742" spans="1:10" ht="13.8" x14ac:dyDescent="0.25">
      <c r="A4742" s="255" t="s">
        <v>11024</v>
      </c>
      <c r="B4742" s="256" t="s">
        <v>11025</v>
      </c>
      <c r="C4742" s="257" t="s">
        <v>5802</v>
      </c>
      <c r="D4742" s="256" t="s">
        <v>5803</v>
      </c>
      <c r="E4742" s="256" t="s">
        <v>5804</v>
      </c>
      <c r="F4742" s="258" t="s">
        <v>5805</v>
      </c>
      <c r="G4742" s="259" t="s">
        <v>5806</v>
      </c>
      <c r="H4742" s="257" t="s">
        <v>5807</v>
      </c>
      <c r="I4742" s="260" t="s">
        <v>5808</v>
      </c>
      <c r="J4742" s="257" t="s">
        <v>5809</v>
      </c>
    </row>
    <row r="4743" spans="1:10" ht="52.8" x14ac:dyDescent="0.25">
      <c r="A4743" s="255" t="s">
        <v>11026</v>
      </c>
      <c r="B4743" s="262" t="s">
        <v>5810</v>
      </c>
      <c r="C4743" s="263" t="s">
        <v>11027</v>
      </c>
      <c r="D4743" s="262" t="s">
        <v>170</v>
      </c>
      <c r="E4743" s="262" t="s">
        <v>2999</v>
      </c>
      <c r="F4743" s="264" t="s">
        <v>6574</v>
      </c>
      <c r="G4743" s="265" t="s">
        <v>101</v>
      </c>
      <c r="H4743" s="266">
        <v>1</v>
      </c>
      <c r="I4743" s="267"/>
      <c r="J4743" s="268"/>
    </row>
    <row r="4744" spans="1:10" ht="26.4" x14ac:dyDescent="0.25">
      <c r="A4744" s="255" t="s">
        <v>11028</v>
      </c>
      <c r="B4744" s="281" t="s">
        <v>6134</v>
      </c>
      <c r="C4744" s="282" t="s">
        <v>6575</v>
      </c>
      <c r="D4744" s="281" t="s">
        <v>170</v>
      </c>
      <c r="E4744" s="281" t="s">
        <v>6576</v>
      </c>
      <c r="F4744" s="283" t="s">
        <v>6140</v>
      </c>
      <c r="G4744" s="284" t="s">
        <v>127</v>
      </c>
      <c r="H4744" s="285">
        <v>0.23100000000000001</v>
      </c>
      <c r="I4744" s="286">
        <v>15.9</v>
      </c>
      <c r="J4744" s="287">
        <f>TRUNC(I4744*H4744,2)</f>
        <v>3.67</v>
      </c>
    </row>
    <row r="4745" spans="1:10" ht="26.4" x14ac:dyDescent="0.25">
      <c r="A4745" s="255" t="s">
        <v>11029</v>
      </c>
      <c r="B4745" s="281" t="s">
        <v>6134</v>
      </c>
      <c r="C4745" s="282" t="s">
        <v>6577</v>
      </c>
      <c r="D4745" s="281" t="s">
        <v>170</v>
      </c>
      <c r="E4745" s="281" t="s">
        <v>6578</v>
      </c>
      <c r="F4745" s="283" t="s">
        <v>6140</v>
      </c>
      <c r="G4745" s="284" t="s">
        <v>127</v>
      </c>
      <c r="H4745" s="285">
        <v>0.23100000000000001</v>
      </c>
      <c r="I4745" s="286">
        <v>22.06</v>
      </c>
      <c r="J4745" s="287">
        <f>TRUNC(I4745*H4745,2)</f>
        <v>5.09</v>
      </c>
    </row>
    <row r="4746" spans="1:10" ht="26.4" x14ac:dyDescent="0.25">
      <c r="A4746" s="255" t="s">
        <v>11030</v>
      </c>
      <c r="B4746" s="269" t="s">
        <v>5814</v>
      </c>
      <c r="C4746" s="270" t="s">
        <v>11031</v>
      </c>
      <c r="D4746" s="269" t="s">
        <v>170</v>
      </c>
      <c r="E4746" s="269" t="s">
        <v>11032</v>
      </c>
      <c r="F4746" s="271" t="s">
        <v>5822</v>
      </c>
      <c r="G4746" s="272" t="s">
        <v>101</v>
      </c>
      <c r="H4746" s="273">
        <v>1</v>
      </c>
      <c r="I4746" s="274">
        <v>12.32</v>
      </c>
      <c r="J4746" s="275">
        <f>TRUNC(I4746*H4746,2)</f>
        <v>12.32</v>
      </c>
    </row>
    <row r="4747" spans="1:10" ht="13.8" x14ac:dyDescent="0.25">
      <c r="A4747" s="255" t="s">
        <v>11033</v>
      </c>
      <c r="B4747" s="269" t="s">
        <v>5814</v>
      </c>
      <c r="C4747" s="270" t="s">
        <v>6860</v>
      </c>
      <c r="D4747" s="269" t="s">
        <v>170</v>
      </c>
      <c r="E4747" s="269" t="s">
        <v>6861</v>
      </c>
      <c r="F4747" s="271" t="s">
        <v>5822</v>
      </c>
      <c r="G4747" s="272" t="s">
        <v>101</v>
      </c>
      <c r="H4747" s="273">
        <v>4.5999999999999999E-2</v>
      </c>
      <c r="I4747" s="274">
        <v>16.77</v>
      </c>
      <c r="J4747" s="275">
        <f>TRUNC(I4747*H4747,2)</f>
        <v>0.77</v>
      </c>
    </row>
    <row r="4748" spans="1:10" ht="26.4" x14ac:dyDescent="0.25">
      <c r="A4748" s="255" t="s">
        <v>11034</v>
      </c>
      <c r="B4748" s="269" t="s">
        <v>5814</v>
      </c>
      <c r="C4748" s="270" t="s">
        <v>6768</v>
      </c>
      <c r="D4748" s="269" t="s">
        <v>170</v>
      </c>
      <c r="E4748" s="269" t="s">
        <v>6769</v>
      </c>
      <c r="F4748" s="271" t="s">
        <v>5822</v>
      </c>
      <c r="G4748" s="272" t="s">
        <v>101</v>
      </c>
      <c r="H4748" s="273">
        <v>1.0999999999999999E-2</v>
      </c>
      <c r="I4748" s="274">
        <v>58.23</v>
      </c>
      <c r="J4748" s="275">
        <f>TRUNC(I4748*H4748,2)</f>
        <v>0.64</v>
      </c>
    </row>
    <row r="4749" spans="1:10" ht="13.8" x14ac:dyDescent="0.25">
      <c r="A4749" s="255" t="s">
        <v>11035</v>
      </c>
      <c r="B4749" s="269" t="s">
        <v>5814</v>
      </c>
      <c r="C4749" s="270" t="s">
        <v>6718</v>
      </c>
      <c r="D4749" s="269" t="s">
        <v>170</v>
      </c>
      <c r="E4749" s="269" t="s">
        <v>6719</v>
      </c>
      <c r="F4749" s="271" t="s">
        <v>5822</v>
      </c>
      <c r="G4749" s="272" t="s">
        <v>101</v>
      </c>
      <c r="H4749" s="273">
        <v>2.3E-2</v>
      </c>
      <c r="I4749" s="274">
        <v>1.7</v>
      </c>
      <c r="J4749" s="275">
        <f>TRUNC(I4749*H4749,2)</f>
        <v>0.03</v>
      </c>
    </row>
    <row r="4750" spans="1:10" ht="13.8" x14ac:dyDescent="0.25">
      <c r="A4750" s="255" t="s">
        <v>11036</v>
      </c>
      <c r="B4750" s="276"/>
      <c r="C4750" s="276"/>
      <c r="D4750" s="276"/>
      <c r="E4750" s="276"/>
      <c r="F4750" s="276"/>
      <c r="G4750" s="276"/>
      <c r="H4750" s="277" t="s">
        <v>6038</v>
      </c>
      <c r="I4750" s="278">
        <v>0</v>
      </c>
      <c r="J4750" s="279">
        <f>SUM(J4743:J4749)</f>
        <v>22.52</v>
      </c>
    </row>
    <row r="4751" spans="1:10" ht="13.8" x14ac:dyDescent="0.25">
      <c r="A4751" s="255" t="s">
        <v>11037</v>
      </c>
      <c r="B4751" s="262"/>
      <c r="C4751" s="262"/>
      <c r="D4751" s="262"/>
      <c r="E4751" s="262"/>
      <c r="F4751" s="262"/>
      <c r="G4751" s="262"/>
      <c r="H4751" s="262"/>
      <c r="I4751" s="280"/>
      <c r="J4751" s="262"/>
    </row>
    <row r="4752" spans="1:10" ht="13.8" x14ac:dyDescent="0.25">
      <c r="A4752" s="255" t="s">
        <v>11038</v>
      </c>
      <c r="B4752" s="256" t="s">
        <v>11039</v>
      </c>
      <c r="C4752" s="257" t="s">
        <v>5802</v>
      </c>
      <c r="D4752" s="256" t="s">
        <v>5803</v>
      </c>
      <c r="E4752" s="256" t="s">
        <v>5804</v>
      </c>
      <c r="F4752" s="258" t="s">
        <v>5805</v>
      </c>
      <c r="G4752" s="259" t="s">
        <v>5806</v>
      </c>
      <c r="H4752" s="257" t="s">
        <v>5807</v>
      </c>
      <c r="I4752" s="260" t="s">
        <v>5808</v>
      </c>
      <c r="J4752" s="257" t="s">
        <v>5809</v>
      </c>
    </row>
    <row r="4753" spans="1:10" ht="26.4" x14ac:dyDescent="0.25">
      <c r="A4753" s="255" t="s">
        <v>11040</v>
      </c>
      <c r="B4753" s="262" t="s">
        <v>5810</v>
      </c>
      <c r="C4753" s="263" t="s">
        <v>11041</v>
      </c>
      <c r="D4753" s="262" t="s">
        <v>5812</v>
      </c>
      <c r="E4753" s="262" t="s">
        <v>3001</v>
      </c>
      <c r="F4753" s="264">
        <v>8</v>
      </c>
      <c r="G4753" s="265" t="s">
        <v>6185</v>
      </c>
      <c r="H4753" s="266">
        <v>1</v>
      </c>
      <c r="I4753" s="267"/>
      <c r="J4753" s="268"/>
    </row>
    <row r="4754" spans="1:10" ht="26.4" x14ac:dyDescent="0.25">
      <c r="A4754" s="255" t="s">
        <v>11042</v>
      </c>
      <c r="B4754" s="269" t="s">
        <v>5814</v>
      </c>
      <c r="C4754" s="270" t="s">
        <v>5854</v>
      </c>
      <c r="D4754" s="269" t="s">
        <v>5812</v>
      </c>
      <c r="E4754" s="269" t="s">
        <v>5567</v>
      </c>
      <c r="F4754" s="271" t="s">
        <v>5817</v>
      </c>
      <c r="G4754" s="272" t="s">
        <v>33</v>
      </c>
      <c r="H4754" s="273">
        <v>0.14000000000000001</v>
      </c>
      <c r="I4754" s="274">
        <v>12.28</v>
      </c>
      <c r="J4754" s="275">
        <f>TRUNC(I4754*H4754,2)</f>
        <v>1.71</v>
      </c>
    </row>
    <row r="4755" spans="1:10" ht="26.4" x14ac:dyDescent="0.25">
      <c r="A4755" s="255" t="s">
        <v>11043</v>
      </c>
      <c r="B4755" s="269" t="s">
        <v>5814</v>
      </c>
      <c r="C4755" s="270" t="s">
        <v>5855</v>
      </c>
      <c r="D4755" s="269" t="s">
        <v>5812</v>
      </c>
      <c r="E4755" s="269" t="s">
        <v>5568</v>
      </c>
      <c r="F4755" s="271" t="s">
        <v>5817</v>
      </c>
      <c r="G4755" s="272" t="s">
        <v>33</v>
      </c>
      <c r="H4755" s="273">
        <v>0.14000000000000001</v>
      </c>
      <c r="I4755" s="274">
        <v>18.62</v>
      </c>
      <c r="J4755" s="275">
        <f>TRUNC(I4755*H4755,2)</f>
        <v>2.6</v>
      </c>
    </row>
    <row r="4756" spans="1:10" ht="26.4" x14ac:dyDescent="0.25">
      <c r="A4756" s="255" t="s">
        <v>11044</v>
      </c>
      <c r="B4756" s="269" t="s">
        <v>5814</v>
      </c>
      <c r="C4756" s="270" t="s">
        <v>11045</v>
      </c>
      <c r="D4756" s="269" t="s">
        <v>5812</v>
      </c>
      <c r="E4756" s="269" t="s">
        <v>11046</v>
      </c>
      <c r="F4756" s="271" t="s">
        <v>5822</v>
      </c>
      <c r="G4756" s="272" t="s">
        <v>5573</v>
      </c>
      <c r="H4756" s="273">
        <v>1</v>
      </c>
      <c r="I4756" s="274">
        <v>41.02312380952381</v>
      </c>
      <c r="J4756" s="275">
        <f>TRUNC(I4756*H4756,2)</f>
        <v>41.02</v>
      </c>
    </row>
    <row r="4757" spans="1:10" ht="26.4" x14ac:dyDescent="0.25">
      <c r="A4757" s="255" t="s">
        <v>11047</v>
      </c>
      <c r="B4757" s="269" t="s">
        <v>5814</v>
      </c>
      <c r="C4757" s="270" t="s">
        <v>6735</v>
      </c>
      <c r="D4757" s="269" t="s">
        <v>5812</v>
      </c>
      <c r="E4757" s="269" t="s">
        <v>5586</v>
      </c>
      <c r="F4757" s="271" t="s">
        <v>5822</v>
      </c>
      <c r="G4757" s="272" t="s">
        <v>5587</v>
      </c>
      <c r="H4757" s="273">
        <v>1.57</v>
      </c>
      <c r="I4757" s="274">
        <v>0.38</v>
      </c>
      <c r="J4757" s="275">
        <f>TRUNC(I4757*H4757,2)</f>
        <v>0.59</v>
      </c>
    </row>
    <row r="4758" spans="1:10" ht="13.8" x14ac:dyDescent="0.25">
      <c r="A4758" s="255" t="s">
        <v>11048</v>
      </c>
      <c r="B4758" s="276"/>
      <c r="C4758" s="276"/>
      <c r="D4758" s="276"/>
      <c r="E4758" s="276"/>
      <c r="F4758" s="276"/>
      <c r="G4758" s="276"/>
      <c r="H4758" s="277" t="s">
        <v>6038</v>
      </c>
      <c r="I4758" s="278">
        <v>0</v>
      </c>
      <c r="J4758" s="279">
        <f>SUM(J4753:J4757)</f>
        <v>45.920000000000009</v>
      </c>
    </row>
    <row r="4759" spans="1:10" ht="13.8" x14ac:dyDescent="0.25">
      <c r="A4759" s="255" t="s">
        <v>11049</v>
      </c>
      <c r="B4759" s="262"/>
      <c r="C4759" s="262"/>
      <c r="D4759" s="262"/>
      <c r="E4759" s="262"/>
      <c r="F4759" s="262"/>
      <c r="G4759" s="262"/>
      <c r="H4759" s="262"/>
      <c r="I4759" s="280"/>
      <c r="J4759" s="262"/>
    </row>
    <row r="4760" spans="1:10" ht="41.4" x14ac:dyDescent="0.25">
      <c r="A4760" s="255" t="s">
        <v>11050</v>
      </c>
      <c r="B4760" s="256" t="s">
        <v>11051</v>
      </c>
      <c r="C4760" s="257" t="s">
        <v>5802</v>
      </c>
      <c r="D4760" s="256" t="s">
        <v>5803</v>
      </c>
      <c r="E4760" s="256" t="s">
        <v>5804</v>
      </c>
      <c r="F4760" s="258" t="s">
        <v>5805</v>
      </c>
      <c r="G4760" s="259" t="s">
        <v>5806</v>
      </c>
      <c r="H4760" s="257" t="s">
        <v>5807</v>
      </c>
      <c r="I4760" s="260" t="s">
        <v>5808</v>
      </c>
      <c r="J4760" s="257" t="s">
        <v>5809</v>
      </c>
    </row>
    <row r="4761" spans="1:10" ht="26.4" x14ac:dyDescent="0.25">
      <c r="A4761" s="255" t="s">
        <v>11052</v>
      </c>
      <c r="B4761" s="262" t="s">
        <v>5810</v>
      </c>
      <c r="C4761" s="263" t="s">
        <v>11053</v>
      </c>
      <c r="D4761" s="262" t="s">
        <v>5812</v>
      </c>
      <c r="E4761" s="262" t="s">
        <v>3005</v>
      </c>
      <c r="F4761" s="264">
        <v>8</v>
      </c>
      <c r="G4761" s="265" t="s">
        <v>6185</v>
      </c>
      <c r="H4761" s="266">
        <v>1</v>
      </c>
      <c r="I4761" s="267"/>
      <c r="J4761" s="268"/>
    </row>
    <row r="4762" spans="1:10" ht="26.4" x14ac:dyDescent="0.25">
      <c r="A4762" s="255" t="s">
        <v>11054</v>
      </c>
      <c r="B4762" s="269" t="s">
        <v>5814</v>
      </c>
      <c r="C4762" s="270" t="s">
        <v>5854</v>
      </c>
      <c r="D4762" s="269" t="s">
        <v>5812</v>
      </c>
      <c r="E4762" s="269" t="s">
        <v>5567</v>
      </c>
      <c r="F4762" s="271" t="s">
        <v>5817</v>
      </c>
      <c r="G4762" s="272" t="s">
        <v>33</v>
      </c>
      <c r="H4762" s="273">
        <v>0.185</v>
      </c>
      <c r="I4762" s="274">
        <v>12.28</v>
      </c>
      <c r="J4762" s="275">
        <f>TRUNC(I4762*H4762,2)</f>
        <v>2.27</v>
      </c>
    </row>
    <row r="4763" spans="1:10" ht="26.4" x14ac:dyDescent="0.25">
      <c r="A4763" s="255" t="s">
        <v>11055</v>
      </c>
      <c r="B4763" s="269" t="s">
        <v>5814</v>
      </c>
      <c r="C4763" s="270" t="s">
        <v>5855</v>
      </c>
      <c r="D4763" s="269" t="s">
        <v>5812</v>
      </c>
      <c r="E4763" s="269" t="s">
        <v>5568</v>
      </c>
      <c r="F4763" s="271" t="s">
        <v>5817</v>
      </c>
      <c r="G4763" s="272" t="s">
        <v>33</v>
      </c>
      <c r="H4763" s="273">
        <v>0.185</v>
      </c>
      <c r="I4763" s="274">
        <v>18.62</v>
      </c>
      <c r="J4763" s="275">
        <f>TRUNC(I4763*H4763,2)</f>
        <v>3.44</v>
      </c>
    </row>
    <row r="4764" spans="1:10" ht="26.4" x14ac:dyDescent="0.25">
      <c r="A4764" s="255" t="s">
        <v>11056</v>
      </c>
      <c r="B4764" s="269" t="s">
        <v>5814</v>
      </c>
      <c r="C4764" s="270" t="s">
        <v>11057</v>
      </c>
      <c r="D4764" s="269" t="s">
        <v>5812</v>
      </c>
      <c r="E4764" s="269" t="s">
        <v>11058</v>
      </c>
      <c r="F4764" s="271" t="s">
        <v>5822</v>
      </c>
      <c r="G4764" s="272" t="s">
        <v>5573</v>
      </c>
      <c r="H4764" s="273">
        <v>1</v>
      </c>
      <c r="I4764" s="274">
        <v>22.086695652173912</v>
      </c>
      <c r="J4764" s="275">
        <f>TRUNC(I4764*H4764,2)</f>
        <v>22.08</v>
      </c>
    </row>
    <row r="4765" spans="1:10" ht="26.4" x14ac:dyDescent="0.25">
      <c r="A4765" s="255" t="s">
        <v>11059</v>
      </c>
      <c r="B4765" s="269" t="s">
        <v>5814</v>
      </c>
      <c r="C4765" s="270" t="s">
        <v>6735</v>
      </c>
      <c r="D4765" s="269" t="s">
        <v>5812</v>
      </c>
      <c r="E4765" s="269" t="s">
        <v>5586</v>
      </c>
      <c r="F4765" s="271" t="s">
        <v>5822</v>
      </c>
      <c r="G4765" s="272" t="s">
        <v>5587</v>
      </c>
      <c r="H4765" s="273">
        <v>1.35</v>
      </c>
      <c r="I4765" s="274">
        <v>0.38</v>
      </c>
      <c r="J4765" s="275">
        <f>TRUNC(I4765*H4765,2)</f>
        <v>0.51</v>
      </c>
    </row>
    <row r="4766" spans="1:10" ht="13.8" x14ac:dyDescent="0.25">
      <c r="A4766" s="255" t="s">
        <v>11060</v>
      </c>
      <c r="B4766" s="276"/>
      <c r="C4766" s="276"/>
      <c r="D4766" s="276"/>
      <c r="E4766" s="276"/>
      <c r="F4766" s="276"/>
      <c r="G4766" s="276"/>
      <c r="H4766" s="277" t="s">
        <v>6038</v>
      </c>
      <c r="I4766" s="278">
        <v>0</v>
      </c>
      <c r="J4766" s="279">
        <f>SUM(J4761:J4765)</f>
        <v>28.3</v>
      </c>
    </row>
    <row r="4767" spans="1:10" ht="13.8" x14ac:dyDescent="0.25">
      <c r="A4767" s="255" t="s">
        <v>11061</v>
      </c>
      <c r="B4767" s="262"/>
      <c r="C4767" s="262"/>
      <c r="D4767" s="262"/>
      <c r="E4767" s="262"/>
      <c r="F4767" s="262"/>
      <c r="G4767" s="262"/>
      <c r="H4767" s="262"/>
      <c r="I4767" s="280"/>
      <c r="J4767" s="262"/>
    </row>
    <row r="4768" spans="1:10" ht="41.4" x14ac:dyDescent="0.25">
      <c r="A4768" s="255" t="s">
        <v>11062</v>
      </c>
      <c r="B4768" s="256" t="s">
        <v>11063</v>
      </c>
      <c r="C4768" s="257" t="s">
        <v>5802</v>
      </c>
      <c r="D4768" s="256" t="s">
        <v>5803</v>
      </c>
      <c r="E4768" s="256" t="s">
        <v>5804</v>
      </c>
      <c r="F4768" s="258" t="s">
        <v>5805</v>
      </c>
      <c r="G4768" s="259" t="s">
        <v>5806</v>
      </c>
      <c r="H4768" s="257" t="s">
        <v>5807</v>
      </c>
      <c r="I4768" s="260" t="s">
        <v>5808</v>
      </c>
      <c r="J4768" s="257" t="s">
        <v>5809</v>
      </c>
    </row>
    <row r="4769" spans="1:10" ht="52.8" x14ac:dyDescent="0.25">
      <c r="A4769" s="255" t="s">
        <v>11064</v>
      </c>
      <c r="B4769" s="262" t="s">
        <v>5810</v>
      </c>
      <c r="C4769" s="263" t="s">
        <v>11065</v>
      </c>
      <c r="D4769" s="262" t="s">
        <v>170</v>
      </c>
      <c r="E4769" s="262" t="s">
        <v>3007</v>
      </c>
      <c r="F4769" s="264" t="s">
        <v>6574</v>
      </c>
      <c r="G4769" s="265" t="s">
        <v>101</v>
      </c>
      <c r="H4769" s="266">
        <v>1</v>
      </c>
      <c r="I4769" s="267"/>
      <c r="J4769" s="268"/>
    </row>
    <row r="4770" spans="1:10" ht="26.4" x14ac:dyDescent="0.25">
      <c r="A4770" s="255" t="s">
        <v>11066</v>
      </c>
      <c r="B4770" s="281" t="s">
        <v>6134</v>
      </c>
      <c r="C4770" s="282" t="s">
        <v>6575</v>
      </c>
      <c r="D4770" s="281" t="s">
        <v>170</v>
      </c>
      <c r="E4770" s="281" t="s">
        <v>6576</v>
      </c>
      <c r="F4770" s="283" t="s">
        <v>6140</v>
      </c>
      <c r="G4770" s="284" t="s">
        <v>127</v>
      </c>
      <c r="H4770" s="285">
        <v>0.308</v>
      </c>
      <c r="I4770" s="286">
        <v>15.9</v>
      </c>
      <c r="J4770" s="287">
        <f>TRUNC(I4770*H4770,2)</f>
        <v>4.8899999999999997</v>
      </c>
    </row>
    <row r="4771" spans="1:10" ht="26.4" x14ac:dyDescent="0.25">
      <c r="A4771" s="255" t="s">
        <v>11067</v>
      </c>
      <c r="B4771" s="281" t="s">
        <v>6134</v>
      </c>
      <c r="C4771" s="282" t="s">
        <v>6577</v>
      </c>
      <c r="D4771" s="281" t="s">
        <v>170</v>
      </c>
      <c r="E4771" s="281" t="s">
        <v>6578</v>
      </c>
      <c r="F4771" s="283" t="s">
        <v>6140</v>
      </c>
      <c r="G4771" s="284" t="s">
        <v>127</v>
      </c>
      <c r="H4771" s="285">
        <v>0.308</v>
      </c>
      <c r="I4771" s="286">
        <v>22.06</v>
      </c>
      <c r="J4771" s="287">
        <f>TRUNC(I4771*H4771,2)</f>
        <v>6.79</v>
      </c>
    </row>
    <row r="4772" spans="1:10" ht="26.4" x14ac:dyDescent="0.25">
      <c r="A4772" s="255" t="s">
        <v>11068</v>
      </c>
      <c r="B4772" s="269" t="s">
        <v>5814</v>
      </c>
      <c r="C4772" s="270" t="s">
        <v>11069</v>
      </c>
      <c r="D4772" s="269" t="s">
        <v>170</v>
      </c>
      <c r="E4772" s="269" t="s">
        <v>11070</v>
      </c>
      <c r="F4772" s="271" t="s">
        <v>5822</v>
      </c>
      <c r="G4772" s="272" t="s">
        <v>101</v>
      </c>
      <c r="H4772" s="273">
        <v>1</v>
      </c>
      <c r="I4772" s="274">
        <v>327.05</v>
      </c>
      <c r="J4772" s="275">
        <f>TRUNC(I4772*H4772,2)</f>
        <v>327.05</v>
      </c>
    </row>
    <row r="4773" spans="1:10" ht="13.8" x14ac:dyDescent="0.25">
      <c r="A4773" s="255" t="s">
        <v>11071</v>
      </c>
      <c r="B4773" s="269" t="s">
        <v>5814</v>
      </c>
      <c r="C4773" s="270" t="s">
        <v>6860</v>
      </c>
      <c r="D4773" s="269" t="s">
        <v>170</v>
      </c>
      <c r="E4773" s="269" t="s">
        <v>6861</v>
      </c>
      <c r="F4773" s="271" t="s">
        <v>5822</v>
      </c>
      <c r="G4773" s="272" t="s">
        <v>101</v>
      </c>
      <c r="H4773" s="273">
        <v>0.19400000000000001</v>
      </c>
      <c r="I4773" s="274">
        <v>16.77</v>
      </c>
      <c r="J4773" s="275">
        <f>TRUNC(I4773*H4773,2)</f>
        <v>3.25</v>
      </c>
    </row>
    <row r="4774" spans="1:10" ht="26.4" x14ac:dyDescent="0.25">
      <c r="A4774" s="255" t="s">
        <v>11072</v>
      </c>
      <c r="B4774" s="269" t="s">
        <v>5814</v>
      </c>
      <c r="C4774" s="270" t="s">
        <v>6768</v>
      </c>
      <c r="D4774" s="269" t="s">
        <v>170</v>
      </c>
      <c r="E4774" s="269" t="s">
        <v>6769</v>
      </c>
      <c r="F4774" s="271" t="s">
        <v>5822</v>
      </c>
      <c r="G4774" s="272" t="s">
        <v>101</v>
      </c>
      <c r="H4774" s="273">
        <v>5.1999999999999998E-2</v>
      </c>
      <c r="I4774" s="274">
        <v>58.23</v>
      </c>
      <c r="J4774" s="275">
        <f>TRUNC(I4774*H4774,2)</f>
        <v>3.02</v>
      </c>
    </row>
    <row r="4775" spans="1:10" ht="13.8" x14ac:dyDescent="0.25">
      <c r="A4775" s="255" t="s">
        <v>11073</v>
      </c>
      <c r="B4775" s="269" t="s">
        <v>5814</v>
      </c>
      <c r="C4775" s="270" t="s">
        <v>6718</v>
      </c>
      <c r="D4775" s="269" t="s">
        <v>170</v>
      </c>
      <c r="E4775" s="269" t="s">
        <v>6719</v>
      </c>
      <c r="F4775" s="271" t="s">
        <v>5822</v>
      </c>
      <c r="G4775" s="272" t="s">
        <v>101</v>
      </c>
      <c r="H4775" s="273">
        <v>3.1E-2</v>
      </c>
      <c r="I4775" s="274">
        <v>1.7</v>
      </c>
      <c r="J4775" s="275">
        <f>TRUNC(I4775*H4775,2)</f>
        <v>0.05</v>
      </c>
    </row>
    <row r="4776" spans="1:10" ht="13.8" x14ac:dyDescent="0.25">
      <c r="A4776" s="255" t="s">
        <v>11074</v>
      </c>
      <c r="B4776" s="276"/>
      <c r="C4776" s="276"/>
      <c r="D4776" s="276"/>
      <c r="E4776" s="276"/>
      <c r="F4776" s="276"/>
      <c r="G4776" s="276"/>
      <c r="H4776" s="277" t="s">
        <v>6038</v>
      </c>
      <c r="I4776" s="278">
        <v>0</v>
      </c>
      <c r="J4776" s="279">
        <f>SUM(J4769:J4775)</f>
        <v>345.05</v>
      </c>
    </row>
    <row r="4777" spans="1:10" ht="13.8" x14ac:dyDescent="0.25">
      <c r="A4777" s="255" t="s">
        <v>11075</v>
      </c>
      <c r="B4777" s="262"/>
      <c r="C4777" s="262"/>
      <c r="D4777" s="262"/>
      <c r="E4777" s="262"/>
      <c r="F4777" s="262"/>
      <c r="G4777" s="262"/>
      <c r="H4777" s="262"/>
      <c r="I4777" s="280"/>
      <c r="J4777" s="262"/>
    </row>
    <row r="4778" spans="1:10" ht="41.4" x14ac:dyDescent="0.25">
      <c r="A4778" s="255" t="s">
        <v>11076</v>
      </c>
      <c r="B4778" s="256" t="s">
        <v>11077</v>
      </c>
      <c r="C4778" s="257" t="s">
        <v>5802</v>
      </c>
      <c r="D4778" s="256" t="s">
        <v>5803</v>
      </c>
      <c r="E4778" s="256" t="s">
        <v>5804</v>
      </c>
      <c r="F4778" s="258" t="s">
        <v>5805</v>
      </c>
      <c r="G4778" s="259" t="s">
        <v>5806</v>
      </c>
      <c r="H4778" s="257" t="s">
        <v>5807</v>
      </c>
      <c r="I4778" s="260" t="s">
        <v>5808</v>
      </c>
      <c r="J4778" s="257" t="s">
        <v>5809</v>
      </c>
    </row>
    <row r="4779" spans="1:10" ht="26.4" x14ac:dyDescent="0.25">
      <c r="A4779" s="255" t="s">
        <v>11078</v>
      </c>
      <c r="B4779" s="262" t="s">
        <v>5810</v>
      </c>
      <c r="C4779" s="263" t="s">
        <v>11079</v>
      </c>
      <c r="D4779" s="262" t="s">
        <v>5812</v>
      </c>
      <c r="E4779" s="262" t="s">
        <v>3009</v>
      </c>
      <c r="F4779" s="264">
        <v>8</v>
      </c>
      <c r="G4779" s="265" t="s">
        <v>6185</v>
      </c>
      <c r="H4779" s="266">
        <v>1</v>
      </c>
      <c r="I4779" s="267"/>
      <c r="J4779" s="268"/>
    </row>
    <row r="4780" spans="1:10" ht="26.4" x14ac:dyDescent="0.25">
      <c r="A4780" s="255" t="s">
        <v>11080</v>
      </c>
      <c r="B4780" s="269" t="s">
        <v>5814</v>
      </c>
      <c r="C4780" s="270" t="s">
        <v>5854</v>
      </c>
      <c r="D4780" s="269" t="s">
        <v>5812</v>
      </c>
      <c r="E4780" s="269" t="s">
        <v>5567</v>
      </c>
      <c r="F4780" s="271" t="s">
        <v>5817</v>
      </c>
      <c r="G4780" s="272" t="s">
        <v>33</v>
      </c>
      <c r="H4780" s="273">
        <v>0.09</v>
      </c>
      <c r="I4780" s="274">
        <v>12.28</v>
      </c>
      <c r="J4780" s="275">
        <f>TRUNC(I4780*H4780,2)</f>
        <v>1.1000000000000001</v>
      </c>
    </row>
    <row r="4781" spans="1:10" ht="26.4" x14ac:dyDescent="0.25">
      <c r="A4781" s="255" t="s">
        <v>11081</v>
      </c>
      <c r="B4781" s="269" t="s">
        <v>5814</v>
      </c>
      <c r="C4781" s="270" t="s">
        <v>5855</v>
      </c>
      <c r="D4781" s="269" t="s">
        <v>5812</v>
      </c>
      <c r="E4781" s="269" t="s">
        <v>5568</v>
      </c>
      <c r="F4781" s="271" t="s">
        <v>5817</v>
      </c>
      <c r="G4781" s="272" t="s">
        <v>33</v>
      </c>
      <c r="H4781" s="273">
        <v>8.3892857142857089E-2</v>
      </c>
      <c r="I4781" s="274">
        <v>18.62</v>
      </c>
      <c r="J4781" s="275">
        <f>TRUNC(I4781*H4781,2)</f>
        <v>1.56</v>
      </c>
    </row>
    <row r="4782" spans="1:10" ht="26.4" x14ac:dyDescent="0.25">
      <c r="A4782" s="255" t="s">
        <v>11082</v>
      </c>
      <c r="B4782" s="269" t="s">
        <v>5814</v>
      </c>
      <c r="C4782" s="270" t="s">
        <v>11083</v>
      </c>
      <c r="D4782" s="269" t="s">
        <v>5812</v>
      </c>
      <c r="E4782" s="269" t="s">
        <v>11084</v>
      </c>
      <c r="F4782" s="271" t="s">
        <v>5822</v>
      </c>
      <c r="G4782" s="272" t="s">
        <v>5573</v>
      </c>
      <c r="H4782" s="273">
        <v>1</v>
      </c>
      <c r="I4782" s="274">
        <v>2.25</v>
      </c>
      <c r="J4782" s="275">
        <f>TRUNC(I4782*H4782,2)</f>
        <v>2.25</v>
      </c>
    </row>
    <row r="4783" spans="1:10" ht="13.8" x14ac:dyDescent="0.25">
      <c r="A4783" s="255" t="s">
        <v>11085</v>
      </c>
      <c r="B4783" s="276"/>
      <c r="C4783" s="276"/>
      <c r="D4783" s="276"/>
      <c r="E4783" s="276"/>
      <c r="F4783" s="276"/>
      <c r="G4783" s="276"/>
      <c r="H4783" s="277" t="s">
        <v>6038</v>
      </c>
      <c r="I4783" s="278">
        <v>0</v>
      </c>
      <c r="J4783" s="279">
        <f>SUM(J4779:J4782)</f>
        <v>4.91</v>
      </c>
    </row>
    <row r="4784" spans="1:10" ht="13.8" x14ac:dyDescent="0.25">
      <c r="A4784" s="255" t="s">
        <v>11086</v>
      </c>
      <c r="B4784" s="262"/>
      <c r="C4784" s="262"/>
      <c r="D4784" s="262"/>
      <c r="E4784" s="262"/>
      <c r="F4784" s="262"/>
      <c r="G4784" s="262"/>
      <c r="H4784" s="262"/>
      <c r="I4784" s="280"/>
      <c r="J4784" s="262"/>
    </row>
    <row r="4785" spans="1:10" ht="41.4" x14ac:dyDescent="0.25">
      <c r="A4785" s="255" t="s">
        <v>11087</v>
      </c>
      <c r="B4785" s="256" t="s">
        <v>11088</v>
      </c>
      <c r="C4785" s="257" t="s">
        <v>5802</v>
      </c>
      <c r="D4785" s="256" t="s">
        <v>5803</v>
      </c>
      <c r="E4785" s="256" t="s">
        <v>5804</v>
      </c>
      <c r="F4785" s="258" t="s">
        <v>5805</v>
      </c>
      <c r="G4785" s="259" t="s">
        <v>5806</v>
      </c>
      <c r="H4785" s="257" t="s">
        <v>5807</v>
      </c>
      <c r="I4785" s="260" t="s">
        <v>5808</v>
      </c>
      <c r="J4785" s="257" t="s">
        <v>5809</v>
      </c>
    </row>
    <row r="4786" spans="1:10" ht="26.4" x14ac:dyDescent="0.25">
      <c r="A4786" s="255" t="s">
        <v>11089</v>
      </c>
      <c r="B4786" s="262" t="s">
        <v>5810</v>
      </c>
      <c r="C4786" s="263" t="s">
        <v>11090</v>
      </c>
      <c r="D4786" s="262" t="s">
        <v>5812</v>
      </c>
      <c r="E4786" s="262" t="s">
        <v>3012</v>
      </c>
      <c r="F4786" s="264">
        <v>8</v>
      </c>
      <c r="G4786" s="265" t="s">
        <v>6185</v>
      </c>
      <c r="H4786" s="266">
        <v>1</v>
      </c>
      <c r="I4786" s="267"/>
      <c r="J4786" s="268"/>
    </row>
    <row r="4787" spans="1:10" ht="26.4" x14ac:dyDescent="0.25">
      <c r="A4787" s="255" t="s">
        <v>11091</v>
      </c>
      <c r="B4787" s="269" t="s">
        <v>5814</v>
      </c>
      <c r="C4787" s="270" t="s">
        <v>5854</v>
      </c>
      <c r="D4787" s="269" t="s">
        <v>5812</v>
      </c>
      <c r="E4787" s="269" t="s">
        <v>5567</v>
      </c>
      <c r="F4787" s="271" t="s">
        <v>5817</v>
      </c>
      <c r="G4787" s="272" t="s">
        <v>33</v>
      </c>
      <c r="H4787" s="273">
        <v>0.185</v>
      </c>
      <c r="I4787" s="274">
        <v>12.28</v>
      </c>
      <c r="J4787" s="275">
        <f>TRUNC(I4787*H4787,2)</f>
        <v>2.27</v>
      </c>
    </row>
    <row r="4788" spans="1:10" ht="26.4" x14ac:dyDescent="0.25">
      <c r="A4788" s="255" t="s">
        <v>11092</v>
      </c>
      <c r="B4788" s="269" t="s">
        <v>5814</v>
      </c>
      <c r="C4788" s="270" t="s">
        <v>5855</v>
      </c>
      <c r="D4788" s="269" t="s">
        <v>5812</v>
      </c>
      <c r="E4788" s="269" t="s">
        <v>5568</v>
      </c>
      <c r="F4788" s="271" t="s">
        <v>5817</v>
      </c>
      <c r="G4788" s="272" t="s">
        <v>33</v>
      </c>
      <c r="H4788" s="273">
        <v>0.17242536231884059</v>
      </c>
      <c r="I4788" s="274">
        <v>18.62</v>
      </c>
      <c r="J4788" s="275">
        <f>TRUNC(I4788*H4788,2)</f>
        <v>3.21</v>
      </c>
    </row>
    <row r="4789" spans="1:10" ht="26.4" x14ac:dyDescent="0.25">
      <c r="A4789" s="255" t="s">
        <v>11093</v>
      </c>
      <c r="B4789" s="269" t="s">
        <v>5814</v>
      </c>
      <c r="C4789" s="270" t="s">
        <v>11094</v>
      </c>
      <c r="D4789" s="269" t="s">
        <v>5812</v>
      </c>
      <c r="E4789" s="269" t="s">
        <v>11095</v>
      </c>
      <c r="F4789" s="271" t="s">
        <v>5822</v>
      </c>
      <c r="G4789" s="272" t="s">
        <v>5573</v>
      </c>
      <c r="H4789" s="273">
        <v>1</v>
      </c>
      <c r="I4789" s="274">
        <v>31.57</v>
      </c>
      <c r="J4789" s="275">
        <f>TRUNC(I4789*H4789,2)</f>
        <v>31.57</v>
      </c>
    </row>
    <row r="4790" spans="1:10" ht="13.8" x14ac:dyDescent="0.25">
      <c r="A4790" s="255" t="s">
        <v>11096</v>
      </c>
      <c r="B4790" s="276"/>
      <c r="C4790" s="276"/>
      <c r="D4790" s="276"/>
      <c r="E4790" s="276"/>
      <c r="F4790" s="276"/>
      <c r="G4790" s="276"/>
      <c r="H4790" s="277" t="s">
        <v>6038</v>
      </c>
      <c r="I4790" s="278">
        <v>0</v>
      </c>
      <c r="J4790" s="279">
        <f>SUM(J4786:J4789)</f>
        <v>37.049999999999997</v>
      </c>
    </row>
    <row r="4791" spans="1:10" ht="13.8" x14ac:dyDescent="0.25">
      <c r="A4791" s="255" t="s">
        <v>11097</v>
      </c>
      <c r="B4791" s="262"/>
      <c r="C4791" s="262"/>
      <c r="D4791" s="262"/>
      <c r="E4791" s="262"/>
      <c r="F4791" s="262"/>
      <c r="G4791" s="262"/>
      <c r="H4791" s="262"/>
      <c r="I4791" s="280"/>
      <c r="J4791" s="262"/>
    </row>
    <row r="4792" spans="1:10" ht="41.4" x14ac:dyDescent="0.25">
      <c r="A4792" s="255" t="s">
        <v>11098</v>
      </c>
      <c r="B4792" s="256" t="s">
        <v>11099</v>
      </c>
      <c r="C4792" s="257" t="s">
        <v>5802</v>
      </c>
      <c r="D4792" s="256" t="s">
        <v>5803</v>
      </c>
      <c r="E4792" s="256" t="s">
        <v>5804</v>
      </c>
      <c r="F4792" s="258" t="s">
        <v>5805</v>
      </c>
      <c r="G4792" s="259" t="s">
        <v>5806</v>
      </c>
      <c r="H4792" s="257" t="s">
        <v>5807</v>
      </c>
      <c r="I4792" s="260" t="s">
        <v>5808</v>
      </c>
      <c r="J4792" s="257" t="s">
        <v>5809</v>
      </c>
    </row>
    <row r="4793" spans="1:10" ht="26.4" x14ac:dyDescent="0.25">
      <c r="A4793" s="255" t="s">
        <v>11100</v>
      </c>
      <c r="B4793" s="262" t="s">
        <v>5810</v>
      </c>
      <c r="C4793" s="263" t="s">
        <v>11101</v>
      </c>
      <c r="D4793" s="262" t="s">
        <v>5812</v>
      </c>
      <c r="E4793" s="262" t="s">
        <v>3017</v>
      </c>
      <c r="F4793" s="264">
        <v>8</v>
      </c>
      <c r="G4793" s="265" t="s">
        <v>6185</v>
      </c>
      <c r="H4793" s="266">
        <v>1</v>
      </c>
      <c r="I4793" s="267"/>
      <c r="J4793" s="268"/>
    </row>
    <row r="4794" spans="1:10" ht="26.4" x14ac:dyDescent="0.25">
      <c r="A4794" s="255" t="s">
        <v>11102</v>
      </c>
      <c r="B4794" s="269" t="s">
        <v>5814</v>
      </c>
      <c r="C4794" s="270" t="s">
        <v>5854</v>
      </c>
      <c r="D4794" s="269" t="s">
        <v>5812</v>
      </c>
      <c r="E4794" s="269" t="s">
        <v>5567</v>
      </c>
      <c r="F4794" s="271" t="s">
        <v>5817</v>
      </c>
      <c r="G4794" s="272" t="s">
        <v>33</v>
      </c>
      <c r="H4794" s="273">
        <v>0.37</v>
      </c>
      <c r="I4794" s="274">
        <v>12.28</v>
      </c>
      <c r="J4794" s="275">
        <f>TRUNC(I4794*H4794,2)</f>
        <v>4.54</v>
      </c>
    </row>
    <row r="4795" spans="1:10" ht="26.4" x14ac:dyDescent="0.25">
      <c r="A4795" s="255" t="s">
        <v>11103</v>
      </c>
      <c r="B4795" s="269" t="s">
        <v>5814</v>
      </c>
      <c r="C4795" s="270" t="s">
        <v>5855</v>
      </c>
      <c r="D4795" s="269" t="s">
        <v>5812</v>
      </c>
      <c r="E4795" s="269" t="s">
        <v>5568</v>
      </c>
      <c r="F4795" s="271" t="s">
        <v>5817</v>
      </c>
      <c r="G4795" s="272" t="s">
        <v>33</v>
      </c>
      <c r="H4795" s="273">
        <v>0.34545666666666919</v>
      </c>
      <c r="I4795" s="274">
        <v>18.62</v>
      </c>
      <c r="J4795" s="275">
        <f>TRUNC(I4795*H4795,2)</f>
        <v>6.43</v>
      </c>
    </row>
    <row r="4796" spans="1:10" ht="26.4" x14ac:dyDescent="0.25">
      <c r="A4796" s="255" t="s">
        <v>11104</v>
      </c>
      <c r="B4796" s="269" t="s">
        <v>5814</v>
      </c>
      <c r="C4796" s="270" t="s">
        <v>11105</v>
      </c>
      <c r="D4796" s="269" t="s">
        <v>5812</v>
      </c>
      <c r="E4796" s="269" t="s">
        <v>11106</v>
      </c>
      <c r="F4796" s="271" t="s">
        <v>5822</v>
      </c>
      <c r="G4796" s="272" t="s">
        <v>5573</v>
      </c>
      <c r="H4796" s="273">
        <v>1</v>
      </c>
      <c r="I4796" s="274">
        <v>107.82</v>
      </c>
      <c r="J4796" s="275">
        <f>TRUNC(I4796*H4796,2)</f>
        <v>107.82</v>
      </c>
    </row>
    <row r="4797" spans="1:10" ht="13.8" x14ac:dyDescent="0.25">
      <c r="A4797" s="255" t="s">
        <v>11107</v>
      </c>
      <c r="B4797" s="276"/>
      <c r="C4797" s="276"/>
      <c r="D4797" s="276"/>
      <c r="E4797" s="276"/>
      <c r="F4797" s="276"/>
      <c r="G4797" s="276"/>
      <c r="H4797" s="277" t="s">
        <v>6038</v>
      </c>
      <c r="I4797" s="278">
        <v>0</v>
      </c>
      <c r="J4797" s="279">
        <f>SUM(J4793:J4796)</f>
        <v>118.78999999999999</v>
      </c>
    </row>
    <row r="4798" spans="1:10" ht="13.8" x14ac:dyDescent="0.25">
      <c r="A4798" s="255" t="s">
        <v>11108</v>
      </c>
      <c r="B4798" s="262"/>
      <c r="C4798" s="262"/>
      <c r="D4798" s="262"/>
      <c r="E4798" s="262"/>
      <c r="F4798" s="262"/>
      <c r="G4798" s="262"/>
      <c r="H4798" s="262"/>
      <c r="I4798" s="280"/>
      <c r="J4798" s="262"/>
    </row>
    <row r="4799" spans="1:10" ht="41.4" x14ac:dyDescent="0.25">
      <c r="A4799" s="255" t="s">
        <v>11109</v>
      </c>
      <c r="B4799" s="256" t="s">
        <v>11110</v>
      </c>
      <c r="C4799" s="257" t="s">
        <v>5802</v>
      </c>
      <c r="D4799" s="256" t="s">
        <v>5803</v>
      </c>
      <c r="E4799" s="256" t="s">
        <v>5804</v>
      </c>
      <c r="F4799" s="258" t="s">
        <v>5805</v>
      </c>
      <c r="G4799" s="259" t="s">
        <v>5806</v>
      </c>
      <c r="H4799" s="257" t="s">
        <v>5807</v>
      </c>
      <c r="I4799" s="260" t="s">
        <v>5808</v>
      </c>
      <c r="J4799" s="257" t="s">
        <v>5809</v>
      </c>
    </row>
    <row r="4800" spans="1:10" ht="26.4" x14ac:dyDescent="0.25">
      <c r="A4800" s="255" t="s">
        <v>11111</v>
      </c>
      <c r="B4800" s="262" t="s">
        <v>5810</v>
      </c>
      <c r="C4800" s="263" t="s">
        <v>11112</v>
      </c>
      <c r="D4800" s="262" t="s">
        <v>5812</v>
      </c>
      <c r="E4800" s="262" t="s">
        <v>3020</v>
      </c>
      <c r="F4800" s="264">
        <v>8</v>
      </c>
      <c r="G4800" s="265" t="s">
        <v>6185</v>
      </c>
      <c r="H4800" s="266">
        <v>1</v>
      </c>
      <c r="I4800" s="267"/>
      <c r="J4800" s="268"/>
    </row>
    <row r="4801" spans="1:10" ht="26.4" x14ac:dyDescent="0.25">
      <c r="A4801" s="255" t="s">
        <v>11113</v>
      </c>
      <c r="B4801" s="269" t="s">
        <v>5814</v>
      </c>
      <c r="C4801" s="270" t="s">
        <v>5854</v>
      </c>
      <c r="D4801" s="269" t="s">
        <v>5812</v>
      </c>
      <c r="E4801" s="269" t="s">
        <v>5567</v>
      </c>
      <c r="F4801" s="271" t="s">
        <v>5817</v>
      </c>
      <c r="G4801" s="272" t="s">
        <v>33</v>
      </c>
      <c r="H4801" s="273">
        <v>0.45</v>
      </c>
      <c r="I4801" s="274">
        <v>12.28</v>
      </c>
      <c r="J4801" s="275">
        <f>TRUNC(I4801*H4801,2)</f>
        <v>5.52</v>
      </c>
    </row>
    <row r="4802" spans="1:10" ht="26.4" x14ac:dyDescent="0.25">
      <c r="A4802" s="255" t="s">
        <v>11114</v>
      </c>
      <c r="B4802" s="269" t="s">
        <v>5814</v>
      </c>
      <c r="C4802" s="270" t="s">
        <v>5855</v>
      </c>
      <c r="D4802" s="269" t="s">
        <v>5812</v>
      </c>
      <c r="E4802" s="269" t="s">
        <v>5568</v>
      </c>
      <c r="F4802" s="271" t="s">
        <v>5817</v>
      </c>
      <c r="G4802" s="272" t="s">
        <v>33</v>
      </c>
      <c r="H4802" s="273">
        <v>0.42014158163265314</v>
      </c>
      <c r="I4802" s="274">
        <v>18.62</v>
      </c>
      <c r="J4802" s="275">
        <f>TRUNC(I4802*H4802,2)</f>
        <v>7.82</v>
      </c>
    </row>
    <row r="4803" spans="1:10" ht="26.4" x14ac:dyDescent="0.25">
      <c r="A4803" s="255" t="s">
        <v>11115</v>
      </c>
      <c r="B4803" s="269" t="s">
        <v>5814</v>
      </c>
      <c r="C4803" s="270" t="s">
        <v>11116</v>
      </c>
      <c r="D4803" s="269" t="s">
        <v>5812</v>
      </c>
      <c r="E4803" s="269" t="s">
        <v>3020</v>
      </c>
      <c r="F4803" s="271" t="s">
        <v>5822</v>
      </c>
      <c r="G4803" s="272" t="s">
        <v>5573</v>
      </c>
      <c r="H4803" s="273">
        <v>1</v>
      </c>
      <c r="I4803" s="274">
        <v>71.319999999999993</v>
      </c>
      <c r="J4803" s="275">
        <f>TRUNC(I4803*H4803,2)</f>
        <v>71.319999999999993</v>
      </c>
    </row>
    <row r="4804" spans="1:10" ht="13.8" x14ac:dyDescent="0.25">
      <c r="A4804" s="255" t="s">
        <v>11117</v>
      </c>
      <c r="B4804" s="276"/>
      <c r="C4804" s="276"/>
      <c r="D4804" s="276"/>
      <c r="E4804" s="276"/>
      <c r="F4804" s="276"/>
      <c r="G4804" s="276"/>
      <c r="H4804" s="277" t="s">
        <v>6038</v>
      </c>
      <c r="I4804" s="278">
        <v>0</v>
      </c>
      <c r="J4804" s="279">
        <f>SUM(J4800:J4803)</f>
        <v>84.66</v>
      </c>
    </row>
    <row r="4805" spans="1:10" ht="13.8" x14ac:dyDescent="0.25">
      <c r="A4805" s="255" t="s">
        <v>11118</v>
      </c>
      <c r="B4805" s="262"/>
      <c r="C4805" s="262"/>
      <c r="D4805" s="262"/>
      <c r="E4805" s="262"/>
      <c r="F4805" s="262"/>
      <c r="G4805" s="262"/>
      <c r="H4805" s="262"/>
      <c r="I4805" s="280"/>
      <c r="J4805" s="262"/>
    </row>
    <row r="4806" spans="1:10" ht="41.4" x14ac:dyDescent="0.25">
      <c r="A4806" s="255" t="s">
        <v>11119</v>
      </c>
      <c r="B4806" s="256" t="s">
        <v>11120</v>
      </c>
      <c r="C4806" s="257" t="s">
        <v>5802</v>
      </c>
      <c r="D4806" s="256" t="s">
        <v>5803</v>
      </c>
      <c r="E4806" s="256" t="s">
        <v>5804</v>
      </c>
      <c r="F4806" s="258" t="s">
        <v>5805</v>
      </c>
      <c r="G4806" s="259" t="s">
        <v>5806</v>
      </c>
      <c r="H4806" s="257" t="s">
        <v>5807</v>
      </c>
      <c r="I4806" s="260" t="s">
        <v>5808</v>
      </c>
      <c r="J4806" s="257" t="s">
        <v>5809</v>
      </c>
    </row>
    <row r="4807" spans="1:10" ht="26.4" x14ac:dyDescent="0.25">
      <c r="A4807" s="255" t="s">
        <v>11121</v>
      </c>
      <c r="B4807" s="262" t="s">
        <v>5810</v>
      </c>
      <c r="C4807" s="263" t="s">
        <v>11122</v>
      </c>
      <c r="D4807" s="262" t="s">
        <v>5812</v>
      </c>
      <c r="E4807" s="262" t="s">
        <v>3022</v>
      </c>
      <c r="F4807" s="264">
        <v>8</v>
      </c>
      <c r="G4807" s="265" t="s">
        <v>6185</v>
      </c>
      <c r="H4807" s="266">
        <v>1</v>
      </c>
      <c r="I4807" s="267"/>
      <c r="J4807" s="268"/>
    </row>
    <row r="4808" spans="1:10" ht="26.4" x14ac:dyDescent="0.25">
      <c r="A4808" s="255" t="s">
        <v>11123</v>
      </c>
      <c r="B4808" s="269" t="s">
        <v>5814</v>
      </c>
      <c r="C4808" s="270" t="s">
        <v>5854</v>
      </c>
      <c r="D4808" s="269" t="s">
        <v>5812</v>
      </c>
      <c r="E4808" s="269" t="s">
        <v>5567</v>
      </c>
      <c r="F4808" s="271" t="s">
        <v>5817</v>
      </c>
      <c r="G4808" s="272" t="s">
        <v>33</v>
      </c>
      <c r="H4808" s="273">
        <v>0.3</v>
      </c>
      <c r="I4808" s="274">
        <v>12.28</v>
      </c>
      <c r="J4808" s="275">
        <f>TRUNC(I4808*H4808,2)</f>
        <v>3.68</v>
      </c>
    </row>
    <row r="4809" spans="1:10" ht="26.4" x14ac:dyDescent="0.25">
      <c r="A4809" s="255" t="s">
        <v>11124</v>
      </c>
      <c r="B4809" s="269" t="s">
        <v>5814</v>
      </c>
      <c r="C4809" s="270" t="s">
        <v>5855</v>
      </c>
      <c r="D4809" s="269" t="s">
        <v>5812</v>
      </c>
      <c r="E4809" s="269" t="s">
        <v>5568</v>
      </c>
      <c r="F4809" s="271" t="s">
        <v>5817</v>
      </c>
      <c r="G4809" s="272" t="s">
        <v>33</v>
      </c>
      <c r="H4809" s="273">
        <v>0.27993333333333348</v>
      </c>
      <c r="I4809" s="274">
        <v>18.62</v>
      </c>
      <c r="J4809" s="275">
        <f>TRUNC(I4809*H4809,2)</f>
        <v>5.21</v>
      </c>
    </row>
    <row r="4810" spans="1:10" ht="26.4" x14ac:dyDescent="0.25">
      <c r="A4810" s="255" t="s">
        <v>11125</v>
      </c>
      <c r="B4810" s="269" t="s">
        <v>5814</v>
      </c>
      <c r="C4810" s="270" t="s">
        <v>11126</v>
      </c>
      <c r="D4810" s="269" t="s">
        <v>5812</v>
      </c>
      <c r="E4810" s="269" t="s">
        <v>11127</v>
      </c>
      <c r="F4810" s="271" t="s">
        <v>5822</v>
      </c>
      <c r="G4810" s="272" t="s">
        <v>5573</v>
      </c>
      <c r="H4810" s="273">
        <v>1</v>
      </c>
      <c r="I4810" s="274">
        <v>13.15</v>
      </c>
      <c r="J4810" s="275">
        <f>TRUNC(I4810*H4810,2)</f>
        <v>13.15</v>
      </c>
    </row>
    <row r="4811" spans="1:10" ht="13.8" x14ac:dyDescent="0.25">
      <c r="A4811" s="255" t="s">
        <v>11128</v>
      </c>
      <c r="B4811" s="276"/>
      <c r="C4811" s="276"/>
      <c r="D4811" s="276"/>
      <c r="E4811" s="276"/>
      <c r="F4811" s="276"/>
      <c r="G4811" s="276"/>
      <c r="H4811" s="277" t="s">
        <v>6038</v>
      </c>
      <c r="I4811" s="278">
        <v>0</v>
      </c>
      <c r="J4811" s="279">
        <f>SUM(J4807:J4810)</f>
        <v>22.04</v>
      </c>
    </row>
    <row r="4812" spans="1:10" ht="13.8" x14ac:dyDescent="0.25">
      <c r="A4812" s="255" t="s">
        <v>11129</v>
      </c>
      <c r="B4812" s="262"/>
      <c r="C4812" s="262"/>
      <c r="D4812" s="262"/>
      <c r="E4812" s="262"/>
      <c r="F4812" s="262"/>
      <c r="G4812" s="262"/>
      <c r="H4812" s="262"/>
      <c r="I4812" s="280"/>
      <c r="J4812" s="262"/>
    </row>
    <row r="4813" spans="1:10" ht="41.4" x14ac:dyDescent="0.25">
      <c r="A4813" s="255" t="s">
        <v>11130</v>
      </c>
      <c r="B4813" s="256" t="s">
        <v>11131</v>
      </c>
      <c r="C4813" s="257" t="s">
        <v>5802</v>
      </c>
      <c r="D4813" s="256" t="s">
        <v>5803</v>
      </c>
      <c r="E4813" s="256" t="s">
        <v>5804</v>
      </c>
      <c r="F4813" s="258" t="s">
        <v>5805</v>
      </c>
      <c r="G4813" s="259" t="s">
        <v>5806</v>
      </c>
      <c r="H4813" s="257" t="s">
        <v>5807</v>
      </c>
      <c r="I4813" s="260" t="s">
        <v>5808</v>
      </c>
      <c r="J4813" s="257" t="s">
        <v>5809</v>
      </c>
    </row>
    <row r="4814" spans="1:10" ht="26.4" x14ac:dyDescent="0.25">
      <c r="A4814" s="255" t="s">
        <v>11132</v>
      </c>
      <c r="B4814" s="262" t="s">
        <v>5810</v>
      </c>
      <c r="C4814" s="263" t="s">
        <v>11133</v>
      </c>
      <c r="D4814" s="262" t="s">
        <v>5812</v>
      </c>
      <c r="E4814" s="262" t="s">
        <v>3024</v>
      </c>
      <c r="F4814" s="264">
        <v>8</v>
      </c>
      <c r="G4814" s="265" t="s">
        <v>6185</v>
      </c>
      <c r="H4814" s="266">
        <v>1</v>
      </c>
      <c r="I4814" s="267"/>
      <c r="J4814" s="268"/>
    </row>
    <row r="4815" spans="1:10" ht="26.4" x14ac:dyDescent="0.25">
      <c r="A4815" s="255" t="s">
        <v>11134</v>
      </c>
      <c r="B4815" s="269" t="s">
        <v>5814</v>
      </c>
      <c r="C4815" s="270" t="s">
        <v>5854</v>
      </c>
      <c r="D4815" s="269" t="s">
        <v>5812</v>
      </c>
      <c r="E4815" s="269" t="s">
        <v>5567</v>
      </c>
      <c r="F4815" s="271" t="s">
        <v>5817</v>
      </c>
      <c r="G4815" s="272" t="s">
        <v>33</v>
      </c>
      <c r="H4815" s="273">
        <v>0.2</v>
      </c>
      <c r="I4815" s="274">
        <v>12.28</v>
      </c>
      <c r="J4815" s="275">
        <f>TRUNC(I4815*H4815,2)</f>
        <v>2.4500000000000002</v>
      </c>
    </row>
    <row r="4816" spans="1:10" ht="26.4" x14ac:dyDescent="0.25">
      <c r="A4816" s="255" t="s">
        <v>11135</v>
      </c>
      <c r="B4816" s="269" t="s">
        <v>5814</v>
      </c>
      <c r="C4816" s="270" t="s">
        <v>5857</v>
      </c>
      <c r="D4816" s="269" t="s">
        <v>5812</v>
      </c>
      <c r="E4816" s="269" t="s">
        <v>5751</v>
      </c>
      <c r="F4816" s="271" t="s">
        <v>5817</v>
      </c>
      <c r="G4816" s="272" t="s">
        <v>33</v>
      </c>
      <c r="H4816" s="273">
        <v>0.18725925925925899</v>
      </c>
      <c r="I4816" s="274">
        <v>18.62</v>
      </c>
      <c r="J4816" s="275">
        <f>TRUNC(I4816*H4816,2)</f>
        <v>3.48</v>
      </c>
    </row>
    <row r="4817" spans="1:10" ht="26.4" x14ac:dyDescent="0.25">
      <c r="A4817" s="255" t="s">
        <v>11136</v>
      </c>
      <c r="B4817" s="269" t="s">
        <v>5814</v>
      </c>
      <c r="C4817" s="270" t="s">
        <v>6735</v>
      </c>
      <c r="D4817" s="269" t="s">
        <v>5812</v>
      </c>
      <c r="E4817" s="269" t="s">
        <v>5586</v>
      </c>
      <c r="F4817" s="271" t="s">
        <v>5822</v>
      </c>
      <c r="G4817" s="272" t="s">
        <v>5587</v>
      </c>
      <c r="H4817" s="273">
        <v>0.3</v>
      </c>
      <c r="I4817" s="274">
        <v>0.38</v>
      </c>
      <c r="J4817" s="275">
        <f>TRUNC(I4817*H4817,2)</f>
        <v>0.11</v>
      </c>
    </row>
    <row r="4818" spans="1:10" ht="26.4" x14ac:dyDescent="0.25">
      <c r="A4818" s="255" t="s">
        <v>11137</v>
      </c>
      <c r="B4818" s="269" t="s">
        <v>5814</v>
      </c>
      <c r="C4818" s="270" t="s">
        <v>11138</v>
      </c>
      <c r="D4818" s="269" t="s">
        <v>5812</v>
      </c>
      <c r="E4818" s="269" t="s">
        <v>3024</v>
      </c>
      <c r="F4818" s="271" t="s">
        <v>5822</v>
      </c>
      <c r="G4818" s="272" t="s">
        <v>5573</v>
      </c>
      <c r="H4818" s="273">
        <v>1</v>
      </c>
      <c r="I4818" s="274">
        <v>9.2899999999999991</v>
      </c>
      <c r="J4818" s="275">
        <f>TRUNC(I4818*H4818,2)</f>
        <v>9.2899999999999991</v>
      </c>
    </row>
    <row r="4819" spans="1:10" ht="13.8" x14ac:dyDescent="0.25">
      <c r="A4819" s="255" t="s">
        <v>11139</v>
      </c>
      <c r="B4819" s="276"/>
      <c r="C4819" s="276"/>
      <c r="D4819" s="276"/>
      <c r="E4819" s="276"/>
      <c r="F4819" s="276"/>
      <c r="G4819" s="276"/>
      <c r="H4819" s="277" t="s">
        <v>6038</v>
      </c>
      <c r="I4819" s="278">
        <v>0</v>
      </c>
      <c r="J4819" s="279">
        <f>SUM(J4814:J4818)</f>
        <v>15.329999999999998</v>
      </c>
    </row>
    <row r="4820" spans="1:10" ht="13.8" x14ac:dyDescent="0.25">
      <c r="A4820" s="255" t="s">
        <v>11140</v>
      </c>
      <c r="B4820" s="262"/>
      <c r="C4820" s="262"/>
      <c r="D4820" s="262"/>
      <c r="E4820" s="262"/>
      <c r="F4820" s="262"/>
      <c r="G4820" s="262"/>
      <c r="H4820" s="262"/>
      <c r="I4820" s="280"/>
      <c r="J4820" s="262"/>
    </row>
    <row r="4821" spans="1:10" ht="41.4" x14ac:dyDescent="0.25">
      <c r="A4821" s="255" t="s">
        <v>11141</v>
      </c>
      <c r="B4821" s="256" t="s">
        <v>11142</v>
      </c>
      <c r="C4821" s="257" t="s">
        <v>5802</v>
      </c>
      <c r="D4821" s="256" t="s">
        <v>5803</v>
      </c>
      <c r="E4821" s="256" t="s">
        <v>5804</v>
      </c>
      <c r="F4821" s="258" t="s">
        <v>5805</v>
      </c>
      <c r="G4821" s="259" t="s">
        <v>5806</v>
      </c>
      <c r="H4821" s="257" t="s">
        <v>5807</v>
      </c>
      <c r="I4821" s="260" t="s">
        <v>5808</v>
      </c>
      <c r="J4821" s="257" t="s">
        <v>5809</v>
      </c>
    </row>
    <row r="4822" spans="1:10" ht="26.4" x14ac:dyDescent="0.25">
      <c r="A4822" s="255" t="s">
        <v>11143</v>
      </c>
      <c r="B4822" s="262" t="s">
        <v>5810</v>
      </c>
      <c r="C4822" s="263" t="s">
        <v>11144</v>
      </c>
      <c r="D4822" s="262" t="s">
        <v>5812</v>
      </c>
      <c r="E4822" s="262" t="s">
        <v>3026</v>
      </c>
      <c r="F4822" s="264">
        <v>8</v>
      </c>
      <c r="G4822" s="265" t="s">
        <v>6185</v>
      </c>
      <c r="H4822" s="266">
        <v>1</v>
      </c>
      <c r="I4822" s="267"/>
      <c r="J4822" s="268"/>
    </row>
    <row r="4823" spans="1:10" ht="26.4" x14ac:dyDescent="0.25">
      <c r="A4823" s="255" t="s">
        <v>11145</v>
      </c>
      <c r="B4823" s="269" t="s">
        <v>5814</v>
      </c>
      <c r="C4823" s="270" t="s">
        <v>5854</v>
      </c>
      <c r="D4823" s="269" t="s">
        <v>5812</v>
      </c>
      <c r="E4823" s="269" t="s">
        <v>5567</v>
      </c>
      <c r="F4823" s="271" t="s">
        <v>5817</v>
      </c>
      <c r="G4823" s="272" t="s">
        <v>33</v>
      </c>
      <c r="H4823" s="273">
        <v>0.09</v>
      </c>
      <c r="I4823" s="274">
        <v>12.28</v>
      </c>
      <c r="J4823" s="275">
        <f>TRUNC(I4823*H4823,2)</f>
        <v>1.1000000000000001</v>
      </c>
    </row>
    <row r="4824" spans="1:10" ht="26.4" x14ac:dyDescent="0.25">
      <c r="A4824" s="255" t="s">
        <v>11146</v>
      </c>
      <c r="B4824" s="269" t="s">
        <v>5814</v>
      </c>
      <c r="C4824" s="270" t="s">
        <v>5855</v>
      </c>
      <c r="D4824" s="269" t="s">
        <v>5812</v>
      </c>
      <c r="E4824" s="269" t="s">
        <v>5568</v>
      </c>
      <c r="F4824" s="271" t="s">
        <v>5817</v>
      </c>
      <c r="G4824" s="272" t="s">
        <v>33</v>
      </c>
      <c r="H4824" s="273">
        <v>8.3892857142856658E-2</v>
      </c>
      <c r="I4824" s="274">
        <v>18.62</v>
      </c>
      <c r="J4824" s="275">
        <f>TRUNC(I4824*H4824,2)</f>
        <v>1.56</v>
      </c>
    </row>
    <row r="4825" spans="1:10" ht="26.4" x14ac:dyDescent="0.25">
      <c r="A4825" s="255" t="s">
        <v>11147</v>
      </c>
      <c r="B4825" s="269" t="s">
        <v>5814</v>
      </c>
      <c r="C4825" s="270" t="s">
        <v>6015</v>
      </c>
      <c r="D4825" s="269" t="s">
        <v>5812</v>
      </c>
      <c r="E4825" s="269" t="s">
        <v>6016</v>
      </c>
      <c r="F4825" s="271" t="s">
        <v>5822</v>
      </c>
      <c r="G4825" s="272" t="s">
        <v>5573</v>
      </c>
      <c r="H4825" s="273">
        <v>1</v>
      </c>
      <c r="I4825" s="274">
        <v>14.99</v>
      </c>
      <c r="J4825" s="275">
        <f>TRUNC(I4825*H4825,2)</f>
        <v>14.99</v>
      </c>
    </row>
    <row r="4826" spans="1:10" ht="13.8" x14ac:dyDescent="0.25">
      <c r="A4826" s="255" t="s">
        <v>11148</v>
      </c>
      <c r="B4826" s="276"/>
      <c r="C4826" s="276"/>
      <c r="D4826" s="276"/>
      <c r="E4826" s="276"/>
      <c r="F4826" s="276"/>
      <c r="G4826" s="276"/>
      <c r="H4826" s="277" t="s">
        <v>6038</v>
      </c>
      <c r="I4826" s="278">
        <v>0</v>
      </c>
      <c r="J4826" s="279">
        <f>SUM(J4822:J4825)</f>
        <v>17.649999999999999</v>
      </c>
    </row>
    <row r="4827" spans="1:10" ht="13.8" x14ac:dyDescent="0.25">
      <c r="A4827" s="255" t="s">
        <v>11149</v>
      </c>
      <c r="B4827" s="262"/>
      <c r="C4827" s="262"/>
      <c r="D4827" s="262"/>
      <c r="E4827" s="262"/>
      <c r="F4827" s="262"/>
      <c r="G4827" s="262"/>
      <c r="H4827" s="262"/>
      <c r="I4827" s="280"/>
      <c r="J4827" s="262"/>
    </row>
    <row r="4828" spans="1:10" ht="41.4" x14ac:dyDescent="0.25">
      <c r="A4828" s="255" t="s">
        <v>11150</v>
      </c>
      <c r="B4828" s="256" t="s">
        <v>11151</v>
      </c>
      <c r="C4828" s="257" t="s">
        <v>5802</v>
      </c>
      <c r="D4828" s="256" t="s">
        <v>5803</v>
      </c>
      <c r="E4828" s="256" t="s">
        <v>5804</v>
      </c>
      <c r="F4828" s="258" t="s">
        <v>5805</v>
      </c>
      <c r="G4828" s="259" t="s">
        <v>5806</v>
      </c>
      <c r="H4828" s="257" t="s">
        <v>5807</v>
      </c>
      <c r="I4828" s="260" t="s">
        <v>5808</v>
      </c>
      <c r="J4828" s="257" t="s">
        <v>5809</v>
      </c>
    </row>
    <row r="4829" spans="1:10" ht="26.4" x14ac:dyDescent="0.25">
      <c r="A4829" s="255" t="s">
        <v>11152</v>
      </c>
      <c r="B4829" s="262" t="s">
        <v>5810</v>
      </c>
      <c r="C4829" s="263" t="s">
        <v>11153</v>
      </c>
      <c r="D4829" s="262" t="s">
        <v>5812</v>
      </c>
      <c r="E4829" s="262" t="s">
        <v>3028</v>
      </c>
      <c r="F4829" s="264">
        <v>8</v>
      </c>
      <c r="G4829" s="265" t="s">
        <v>6185</v>
      </c>
      <c r="H4829" s="266">
        <v>1</v>
      </c>
      <c r="I4829" s="267"/>
      <c r="J4829" s="268"/>
    </row>
    <row r="4830" spans="1:10" ht="26.4" x14ac:dyDescent="0.25">
      <c r="A4830" s="255" t="s">
        <v>11154</v>
      </c>
      <c r="B4830" s="269" t="s">
        <v>5814</v>
      </c>
      <c r="C4830" s="270" t="s">
        <v>5854</v>
      </c>
      <c r="D4830" s="269" t="s">
        <v>5812</v>
      </c>
      <c r="E4830" s="269" t="s">
        <v>5567</v>
      </c>
      <c r="F4830" s="271" t="s">
        <v>5817</v>
      </c>
      <c r="G4830" s="272" t="s">
        <v>33</v>
      </c>
      <c r="H4830" s="273">
        <v>0.14000000000000001</v>
      </c>
      <c r="I4830" s="274">
        <v>12.28</v>
      </c>
      <c r="J4830" s="275">
        <f>TRUNC(I4830*H4830,2)</f>
        <v>1.71</v>
      </c>
    </row>
    <row r="4831" spans="1:10" ht="26.4" x14ac:dyDescent="0.25">
      <c r="A4831" s="255" t="s">
        <v>11155</v>
      </c>
      <c r="B4831" s="269" t="s">
        <v>5814</v>
      </c>
      <c r="C4831" s="270" t="s">
        <v>5855</v>
      </c>
      <c r="D4831" s="269" t="s">
        <v>5812</v>
      </c>
      <c r="E4831" s="269" t="s">
        <v>5568</v>
      </c>
      <c r="F4831" s="271" t="s">
        <v>5817</v>
      </c>
      <c r="G4831" s="272" t="s">
        <v>33</v>
      </c>
      <c r="H4831" s="273">
        <v>0.13072500000000128</v>
      </c>
      <c r="I4831" s="274">
        <v>18.62</v>
      </c>
      <c r="J4831" s="275">
        <f>TRUNC(I4831*H4831,2)</f>
        <v>2.4300000000000002</v>
      </c>
    </row>
    <row r="4832" spans="1:10" ht="26.4" x14ac:dyDescent="0.25">
      <c r="A4832" s="255" t="s">
        <v>11156</v>
      </c>
      <c r="B4832" s="269" t="s">
        <v>5814</v>
      </c>
      <c r="C4832" s="270" t="s">
        <v>11157</v>
      </c>
      <c r="D4832" s="269" t="s">
        <v>5812</v>
      </c>
      <c r="E4832" s="269" t="s">
        <v>11158</v>
      </c>
      <c r="F4832" s="271" t="s">
        <v>5822</v>
      </c>
      <c r="G4832" s="272" t="s">
        <v>5573</v>
      </c>
      <c r="H4832" s="273">
        <v>1</v>
      </c>
      <c r="I4832" s="274">
        <v>21.93</v>
      </c>
      <c r="J4832" s="275">
        <f>TRUNC(I4832*H4832,2)</f>
        <v>21.93</v>
      </c>
    </row>
    <row r="4833" spans="1:10" ht="13.8" x14ac:dyDescent="0.25">
      <c r="A4833" s="255" t="s">
        <v>11159</v>
      </c>
      <c r="B4833" s="276"/>
      <c r="C4833" s="276"/>
      <c r="D4833" s="276"/>
      <c r="E4833" s="276"/>
      <c r="F4833" s="276"/>
      <c r="G4833" s="276"/>
      <c r="H4833" s="277" t="s">
        <v>6038</v>
      </c>
      <c r="I4833" s="278">
        <v>0</v>
      </c>
      <c r="J4833" s="279">
        <f>SUM(J4829:J4832)</f>
        <v>26.07</v>
      </c>
    </row>
    <row r="4834" spans="1:10" ht="13.8" x14ac:dyDescent="0.25">
      <c r="A4834" s="255" t="s">
        <v>11160</v>
      </c>
      <c r="B4834" s="262"/>
      <c r="C4834" s="262"/>
      <c r="D4834" s="262"/>
      <c r="E4834" s="262"/>
      <c r="F4834" s="262"/>
      <c r="G4834" s="262"/>
      <c r="H4834" s="262"/>
      <c r="I4834" s="280"/>
      <c r="J4834" s="262"/>
    </row>
    <row r="4835" spans="1:10" ht="41.4" x14ac:dyDescent="0.25">
      <c r="A4835" s="255" t="s">
        <v>11161</v>
      </c>
      <c r="B4835" s="256" t="s">
        <v>11162</v>
      </c>
      <c r="C4835" s="257" t="s">
        <v>5802</v>
      </c>
      <c r="D4835" s="256" t="s">
        <v>5803</v>
      </c>
      <c r="E4835" s="256" t="s">
        <v>5804</v>
      </c>
      <c r="F4835" s="258" t="s">
        <v>5805</v>
      </c>
      <c r="G4835" s="259" t="s">
        <v>5806</v>
      </c>
      <c r="H4835" s="257" t="s">
        <v>5807</v>
      </c>
      <c r="I4835" s="260" t="s">
        <v>5808</v>
      </c>
      <c r="J4835" s="257" t="s">
        <v>5809</v>
      </c>
    </row>
    <row r="4836" spans="1:10" ht="26.4" x14ac:dyDescent="0.25">
      <c r="A4836" s="255" t="s">
        <v>11163</v>
      </c>
      <c r="B4836" s="262" t="s">
        <v>5810</v>
      </c>
      <c r="C4836" s="263" t="s">
        <v>11164</v>
      </c>
      <c r="D4836" s="262" t="s">
        <v>5812</v>
      </c>
      <c r="E4836" s="262" t="s">
        <v>3030</v>
      </c>
      <c r="F4836" s="264">
        <v>8</v>
      </c>
      <c r="G4836" s="265" t="s">
        <v>6185</v>
      </c>
      <c r="H4836" s="266">
        <v>1</v>
      </c>
      <c r="I4836" s="267"/>
      <c r="J4836" s="268"/>
    </row>
    <row r="4837" spans="1:10" ht="26.4" x14ac:dyDescent="0.25">
      <c r="A4837" s="255" t="s">
        <v>11165</v>
      </c>
      <c r="B4837" s="269" t="s">
        <v>5814</v>
      </c>
      <c r="C4837" s="270" t="s">
        <v>5854</v>
      </c>
      <c r="D4837" s="269" t="s">
        <v>5812</v>
      </c>
      <c r="E4837" s="269" t="s">
        <v>5567</v>
      </c>
      <c r="F4837" s="271" t="s">
        <v>5817</v>
      </c>
      <c r="G4837" s="272" t="s">
        <v>33</v>
      </c>
      <c r="H4837" s="273">
        <v>0.4</v>
      </c>
      <c r="I4837" s="274">
        <v>12.28</v>
      </c>
      <c r="J4837" s="275">
        <f>TRUNC(I4837*H4837,2)</f>
        <v>4.91</v>
      </c>
    </row>
    <row r="4838" spans="1:10" ht="26.4" x14ac:dyDescent="0.25">
      <c r="A4838" s="255" t="s">
        <v>11166</v>
      </c>
      <c r="B4838" s="269" t="s">
        <v>5814</v>
      </c>
      <c r="C4838" s="270" t="s">
        <v>5855</v>
      </c>
      <c r="D4838" s="269" t="s">
        <v>5812</v>
      </c>
      <c r="E4838" s="269" t="s">
        <v>5568</v>
      </c>
      <c r="F4838" s="271" t="s">
        <v>5817</v>
      </c>
      <c r="G4838" s="272" t="s">
        <v>33</v>
      </c>
      <c r="H4838" s="273">
        <v>0.37303105590061858</v>
      </c>
      <c r="I4838" s="274">
        <v>18.62</v>
      </c>
      <c r="J4838" s="275">
        <f>TRUNC(I4838*H4838,2)</f>
        <v>6.94</v>
      </c>
    </row>
    <row r="4839" spans="1:10" ht="26.4" x14ac:dyDescent="0.25">
      <c r="A4839" s="255" t="s">
        <v>11167</v>
      </c>
      <c r="B4839" s="269" t="s">
        <v>5814</v>
      </c>
      <c r="C4839" s="270" t="s">
        <v>11168</v>
      </c>
      <c r="D4839" s="269" t="s">
        <v>5812</v>
      </c>
      <c r="E4839" s="269" t="s">
        <v>11169</v>
      </c>
      <c r="F4839" s="271" t="s">
        <v>5822</v>
      </c>
      <c r="G4839" s="272" t="s">
        <v>5573</v>
      </c>
      <c r="H4839" s="273">
        <v>1</v>
      </c>
      <c r="I4839" s="274">
        <v>199.97</v>
      </c>
      <c r="J4839" s="275">
        <f>TRUNC(I4839*H4839,2)</f>
        <v>199.97</v>
      </c>
    </row>
    <row r="4840" spans="1:10" ht="13.8" x14ac:dyDescent="0.25">
      <c r="A4840" s="255" t="s">
        <v>11170</v>
      </c>
      <c r="B4840" s="276"/>
      <c r="C4840" s="276"/>
      <c r="D4840" s="276"/>
      <c r="E4840" s="276"/>
      <c r="F4840" s="276"/>
      <c r="G4840" s="276"/>
      <c r="H4840" s="277" t="s">
        <v>6038</v>
      </c>
      <c r="I4840" s="278">
        <v>0</v>
      </c>
      <c r="J4840" s="279">
        <f>SUM(J4836:J4839)</f>
        <v>211.82</v>
      </c>
    </row>
    <row r="4841" spans="1:10" ht="13.8" x14ac:dyDescent="0.25">
      <c r="A4841" s="255" t="s">
        <v>11171</v>
      </c>
      <c r="B4841" s="262"/>
      <c r="C4841" s="262"/>
      <c r="D4841" s="262"/>
      <c r="E4841" s="262"/>
      <c r="F4841" s="262"/>
      <c r="G4841" s="262"/>
      <c r="H4841" s="262"/>
      <c r="I4841" s="280"/>
      <c r="J4841" s="262"/>
    </row>
    <row r="4842" spans="1:10" ht="41.4" x14ac:dyDescent="0.25">
      <c r="A4842" s="255" t="s">
        <v>11172</v>
      </c>
      <c r="B4842" s="256" t="s">
        <v>11173</v>
      </c>
      <c r="C4842" s="257" t="s">
        <v>5802</v>
      </c>
      <c r="D4842" s="256" t="s">
        <v>5803</v>
      </c>
      <c r="E4842" s="256" t="s">
        <v>5804</v>
      </c>
      <c r="F4842" s="258" t="s">
        <v>5805</v>
      </c>
      <c r="G4842" s="259" t="s">
        <v>5806</v>
      </c>
      <c r="H4842" s="257" t="s">
        <v>5807</v>
      </c>
      <c r="I4842" s="260" t="s">
        <v>5808</v>
      </c>
      <c r="J4842" s="257" t="s">
        <v>5809</v>
      </c>
    </row>
    <row r="4843" spans="1:10" ht="26.4" x14ac:dyDescent="0.25">
      <c r="A4843" s="255" t="s">
        <v>11174</v>
      </c>
      <c r="B4843" s="262" t="s">
        <v>5810</v>
      </c>
      <c r="C4843" s="263" t="s">
        <v>11175</v>
      </c>
      <c r="D4843" s="262" t="s">
        <v>5812</v>
      </c>
      <c r="E4843" s="262" t="s">
        <v>3032</v>
      </c>
      <c r="F4843" s="264">
        <v>8</v>
      </c>
      <c r="G4843" s="265" t="s">
        <v>5587</v>
      </c>
      <c r="H4843" s="266">
        <v>1</v>
      </c>
      <c r="I4843" s="267"/>
      <c r="J4843" s="268"/>
    </row>
    <row r="4844" spans="1:10" ht="26.4" x14ac:dyDescent="0.25">
      <c r="A4844" s="255" t="s">
        <v>11176</v>
      </c>
      <c r="B4844" s="269" t="s">
        <v>5814</v>
      </c>
      <c r="C4844" s="270" t="s">
        <v>5854</v>
      </c>
      <c r="D4844" s="269" t="s">
        <v>5812</v>
      </c>
      <c r="E4844" s="269" t="s">
        <v>5567</v>
      </c>
      <c r="F4844" s="271" t="s">
        <v>5817</v>
      </c>
      <c r="G4844" s="272" t="s">
        <v>33</v>
      </c>
      <c r="H4844" s="273">
        <v>0.33</v>
      </c>
      <c r="I4844" s="274">
        <v>12.28</v>
      </c>
      <c r="J4844" s="275">
        <f>TRUNC(I4844*H4844,2)</f>
        <v>4.05</v>
      </c>
    </row>
    <row r="4845" spans="1:10" ht="26.4" x14ac:dyDescent="0.25">
      <c r="A4845" s="255" t="s">
        <v>11177</v>
      </c>
      <c r="B4845" s="269" t="s">
        <v>5814</v>
      </c>
      <c r="C4845" s="270" t="s">
        <v>5855</v>
      </c>
      <c r="D4845" s="269" t="s">
        <v>5812</v>
      </c>
      <c r="E4845" s="269" t="s">
        <v>5568</v>
      </c>
      <c r="F4845" s="271" t="s">
        <v>5817</v>
      </c>
      <c r="G4845" s="272" t="s">
        <v>33</v>
      </c>
      <c r="H4845" s="273">
        <v>0.33</v>
      </c>
      <c r="I4845" s="274">
        <v>18.62</v>
      </c>
      <c r="J4845" s="275">
        <f>TRUNC(I4845*H4845,2)</f>
        <v>6.14</v>
      </c>
    </row>
    <row r="4846" spans="1:10" ht="26.4" x14ac:dyDescent="0.25">
      <c r="A4846" s="255" t="s">
        <v>11178</v>
      </c>
      <c r="B4846" s="269" t="s">
        <v>5814</v>
      </c>
      <c r="C4846" s="270" t="s">
        <v>6735</v>
      </c>
      <c r="D4846" s="269" t="s">
        <v>5812</v>
      </c>
      <c r="E4846" s="269" t="s">
        <v>5586</v>
      </c>
      <c r="F4846" s="271" t="s">
        <v>5822</v>
      </c>
      <c r="G4846" s="272" t="s">
        <v>5587</v>
      </c>
      <c r="H4846" s="273">
        <v>0.81</v>
      </c>
      <c r="I4846" s="274">
        <v>0.38</v>
      </c>
      <c r="J4846" s="275">
        <f>TRUNC(I4846*H4846,2)</f>
        <v>0.3</v>
      </c>
    </row>
    <row r="4847" spans="1:10" ht="26.4" x14ac:dyDescent="0.25">
      <c r="A4847" s="255" t="s">
        <v>11179</v>
      </c>
      <c r="B4847" s="269" t="s">
        <v>5814</v>
      </c>
      <c r="C4847" s="270" t="s">
        <v>11180</v>
      </c>
      <c r="D4847" s="269" t="s">
        <v>5812</v>
      </c>
      <c r="E4847" s="269" t="s">
        <v>3032</v>
      </c>
      <c r="F4847" s="271" t="s">
        <v>5822</v>
      </c>
      <c r="G4847" s="272" t="s">
        <v>5587</v>
      </c>
      <c r="H4847" s="273">
        <v>1.01</v>
      </c>
      <c r="I4847" s="274">
        <v>34.402285714285711</v>
      </c>
      <c r="J4847" s="275">
        <f>TRUNC(I4847*H4847,2)</f>
        <v>34.74</v>
      </c>
    </row>
    <row r="4848" spans="1:10" ht="13.8" x14ac:dyDescent="0.25">
      <c r="A4848" s="255" t="s">
        <v>11181</v>
      </c>
      <c r="B4848" s="276"/>
      <c r="C4848" s="276"/>
      <c r="D4848" s="276"/>
      <c r="E4848" s="276"/>
      <c r="F4848" s="276"/>
      <c r="G4848" s="276"/>
      <c r="H4848" s="277" t="s">
        <v>6038</v>
      </c>
      <c r="I4848" s="278">
        <v>0</v>
      </c>
      <c r="J4848" s="279">
        <f>SUM(J4843:J4847)</f>
        <v>45.230000000000004</v>
      </c>
    </row>
    <row r="4849" spans="1:10" ht="13.8" x14ac:dyDescent="0.25">
      <c r="A4849" s="255" t="s">
        <v>11182</v>
      </c>
      <c r="B4849" s="262"/>
      <c r="C4849" s="262"/>
      <c r="D4849" s="262"/>
      <c r="E4849" s="262"/>
      <c r="F4849" s="262"/>
      <c r="G4849" s="262"/>
      <c r="H4849" s="262"/>
      <c r="I4849" s="280"/>
      <c r="J4849" s="262"/>
    </row>
    <row r="4850" spans="1:10" ht="41.4" x14ac:dyDescent="0.25">
      <c r="A4850" s="255" t="s">
        <v>11183</v>
      </c>
      <c r="B4850" s="256" t="s">
        <v>11184</v>
      </c>
      <c r="C4850" s="257" t="s">
        <v>5802</v>
      </c>
      <c r="D4850" s="256" t="s">
        <v>5803</v>
      </c>
      <c r="E4850" s="256" t="s">
        <v>5804</v>
      </c>
      <c r="F4850" s="258" t="s">
        <v>5805</v>
      </c>
      <c r="G4850" s="259" t="s">
        <v>5806</v>
      </c>
      <c r="H4850" s="257" t="s">
        <v>5807</v>
      </c>
      <c r="I4850" s="260" t="s">
        <v>5808</v>
      </c>
      <c r="J4850" s="257" t="s">
        <v>5809</v>
      </c>
    </row>
    <row r="4851" spans="1:10" ht="52.8" x14ac:dyDescent="0.25">
      <c r="A4851" s="255" t="s">
        <v>11185</v>
      </c>
      <c r="B4851" s="262" t="s">
        <v>5810</v>
      </c>
      <c r="C4851" s="263" t="s">
        <v>11186</v>
      </c>
      <c r="D4851" s="262" t="s">
        <v>170</v>
      </c>
      <c r="E4851" s="262" t="s">
        <v>3034</v>
      </c>
      <c r="F4851" s="264" t="s">
        <v>6574</v>
      </c>
      <c r="G4851" s="265" t="s">
        <v>123</v>
      </c>
      <c r="H4851" s="266">
        <v>1</v>
      </c>
      <c r="I4851" s="267"/>
      <c r="J4851" s="268"/>
    </row>
    <row r="4852" spans="1:10" ht="26.4" x14ac:dyDescent="0.25">
      <c r="A4852" s="255" t="s">
        <v>11187</v>
      </c>
      <c r="B4852" s="281" t="s">
        <v>6134</v>
      </c>
      <c r="C4852" s="282" t="s">
        <v>6575</v>
      </c>
      <c r="D4852" s="281" t="s">
        <v>170</v>
      </c>
      <c r="E4852" s="281" t="s">
        <v>6576</v>
      </c>
      <c r="F4852" s="283" t="s">
        <v>6140</v>
      </c>
      <c r="G4852" s="284" t="s">
        <v>127</v>
      </c>
      <c r="H4852" s="285">
        <v>0.17799999999999999</v>
      </c>
      <c r="I4852" s="286">
        <v>15.9</v>
      </c>
      <c r="J4852" s="287">
        <f>TRUNC(I4852*H4852,2)</f>
        <v>2.83</v>
      </c>
    </row>
    <row r="4853" spans="1:10" ht="26.4" x14ac:dyDescent="0.25">
      <c r="A4853" s="255" t="s">
        <v>11188</v>
      </c>
      <c r="B4853" s="281" t="s">
        <v>6134</v>
      </c>
      <c r="C4853" s="282" t="s">
        <v>6577</v>
      </c>
      <c r="D4853" s="281" t="s">
        <v>170</v>
      </c>
      <c r="E4853" s="281" t="s">
        <v>6578</v>
      </c>
      <c r="F4853" s="283" t="s">
        <v>6140</v>
      </c>
      <c r="G4853" s="284" t="s">
        <v>127</v>
      </c>
      <c r="H4853" s="285">
        <v>0.17799999999999999</v>
      </c>
      <c r="I4853" s="286">
        <v>22.06</v>
      </c>
      <c r="J4853" s="287">
        <f>TRUNC(I4853*H4853,2)</f>
        <v>3.92</v>
      </c>
    </row>
    <row r="4854" spans="1:10" ht="26.4" x14ac:dyDescent="0.25">
      <c r="A4854" s="255" t="s">
        <v>11189</v>
      </c>
      <c r="B4854" s="269" t="s">
        <v>5814</v>
      </c>
      <c r="C4854" s="270" t="s">
        <v>10760</v>
      </c>
      <c r="D4854" s="269" t="s">
        <v>170</v>
      </c>
      <c r="E4854" s="269" t="s">
        <v>10761</v>
      </c>
      <c r="F4854" s="271" t="s">
        <v>5822</v>
      </c>
      <c r="G4854" s="272" t="s">
        <v>123</v>
      </c>
      <c r="H4854" s="273">
        <v>1.0389999999999999</v>
      </c>
      <c r="I4854" s="274">
        <v>41.53</v>
      </c>
      <c r="J4854" s="275">
        <f>TRUNC(I4854*H4854,2)</f>
        <v>43.14</v>
      </c>
    </row>
    <row r="4855" spans="1:10" ht="13.8" x14ac:dyDescent="0.25">
      <c r="A4855" s="255" t="s">
        <v>11190</v>
      </c>
      <c r="B4855" s="276"/>
      <c r="C4855" s="276"/>
      <c r="D4855" s="276"/>
      <c r="E4855" s="276"/>
      <c r="F4855" s="276"/>
      <c r="G4855" s="276"/>
      <c r="H4855" s="277" t="s">
        <v>6038</v>
      </c>
      <c r="I4855" s="278">
        <v>0</v>
      </c>
      <c r="J4855" s="279">
        <f>SUM(J4851:J4854)</f>
        <v>49.89</v>
      </c>
    </row>
    <row r="4856" spans="1:10" ht="13.8" x14ac:dyDescent="0.25">
      <c r="A4856" s="255" t="s">
        <v>11191</v>
      </c>
      <c r="B4856" s="262"/>
      <c r="C4856" s="262"/>
      <c r="D4856" s="262"/>
      <c r="E4856" s="262"/>
      <c r="F4856" s="262"/>
      <c r="G4856" s="262"/>
      <c r="H4856" s="262"/>
      <c r="I4856" s="280"/>
      <c r="J4856" s="262"/>
    </row>
    <row r="4857" spans="1:10" ht="41.4" x14ac:dyDescent="0.25">
      <c r="A4857" s="255" t="s">
        <v>11192</v>
      </c>
      <c r="B4857" s="256" t="s">
        <v>11193</v>
      </c>
      <c r="C4857" s="257" t="s">
        <v>5802</v>
      </c>
      <c r="D4857" s="256" t="s">
        <v>5803</v>
      </c>
      <c r="E4857" s="256" t="s">
        <v>5804</v>
      </c>
      <c r="F4857" s="258" t="s">
        <v>5805</v>
      </c>
      <c r="G4857" s="259" t="s">
        <v>5806</v>
      </c>
      <c r="H4857" s="257" t="s">
        <v>5807</v>
      </c>
      <c r="I4857" s="260" t="s">
        <v>5808</v>
      </c>
      <c r="J4857" s="257" t="s">
        <v>5809</v>
      </c>
    </row>
    <row r="4858" spans="1:10" ht="26.4" x14ac:dyDescent="0.25">
      <c r="A4858" s="255" t="s">
        <v>11194</v>
      </c>
      <c r="B4858" s="262" t="s">
        <v>5810</v>
      </c>
      <c r="C4858" s="263" t="s">
        <v>11195</v>
      </c>
      <c r="D4858" s="262" t="s">
        <v>5812</v>
      </c>
      <c r="E4858" s="262" t="s">
        <v>3036</v>
      </c>
      <c r="F4858" s="264">
        <v>8</v>
      </c>
      <c r="G4858" s="265" t="s">
        <v>6185</v>
      </c>
      <c r="H4858" s="266">
        <v>1</v>
      </c>
      <c r="I4858" s="267"/>
      <c r="J4858" s="268"/>
    </row>
    <row r="4859" spans="1:10" ht="26.4" x14ac:dyDescent="0.25">
      <c r="A4859" s="255" t="s">
        <v>11196</v>
      </c>
      <c r="B4859" s="269" t="s">
        <v>5814</v>
      </c>
      <c r="C4859" s="270" t="s">
        <v>5854</v>
      </c>
      <c r="D4859" s="269" t="s">
        <v>5812</v>
      </c>
      <c r="E4859" s="269" t="s">
        <v>5567</v>
      </c>
      <c r="F4859" s="271" t="s">
        <v>5817</v>
      </c>
      <c r="G4859" s="272" t="s">
        <v>33</v>
      </c>
      <c r="H4859" s="273">
        <v>0.54</v>
      </c>
      <c r="I4859" s="274">
        <v>12.28</v>
      </c>
      <c r="J4859" s="275">
        <f>TRUNC(I4859*H4859,2)</f>
        <v>6.63</v>
      </c>
    </row>
    <row r="4860" spans="1:10" ht="26.4" x14ac:dyDescent="0.25">
      <c r="A4860" s="255" t="s">
        <v>11197</v>
      </c>
      <c r="B4860" s="269" t="s">
        <v>5814</v>
      </c>
      <c r="C4860" s="270" t="s">
        <v>5855</v>
      </c>
      <c r="D4860" s="269" t="s">
        <v>5812</v>
      </c>
      <c r="E4860" s="269" t="s">
        <v>5568</v>
      </c>
      <c r="F4860" s="271" t="s">
        <v>5817</v>
      </c>
      <c r="G4860" s="272" t="s">
        <v>33</v>
      </c>
      <c r="H4860" s="273">
        <v>0.54</v>
      </c>
      <c r="I4860" s="274">
        <v>18.62</v>
      </c>
      <c r="J4860" s="275">
        <f>TRUNC(I4860*H4860,2)</f>
        <v>10.050000000000001</v>
      </c>
    </row>
    <row r="4861" spans="1:10" ht="26.4" x14ac:dyDescent="0.25">
      <c r="A4861" s="255" t="s">
        <v>11198</v>
      </c>
      <c r="B4861" s="269" t="s">
        <v>5814</v>
      </c>
      <c r="C4861" s="270" t="s">
        <v>11199</v>
      </c>
      <c r="D4861" s="269" t="s">
        <v>5812</v>
      </c>
      <c r="E4861" s="269" t="s">
        <v>3036</v>
      </c>
      <c r="F4861" s="271" t="s">
        <v>5822</v>
      </c>
      <c r="G4861" s="272" t="s">
        <v>5573</v>
      </c>
      <c r="H4861" s="273">
        <v>1</v>
      </c>
      <c r="I4861" s="274">
        <v>115.28028879310344</v>
      </c>
      <c r="J4861" s="275">
        <f>TRUNC(I4861*H4861,2)</f>
        <v>115.28</v>
      </c>
    </row>
    <row r="4862" spans="1:10" ht="26.4" x14ac:dyDescent="0.25">
      <c r="A4862" s="255" t="s">
        <v>11200</v>
      </c>
      <c r="B4862" s="269" t="s">
        <v>5814</v>
      </c>
      <c r="C4862" s="270" t="s">
        <v>6735</v>
      </c>
      <c r="D4862" s="269" t="s">
        <v>5812</v>
      </c>
      <c r="E4862" s="269" t="s">
        <v>5586</v>
      </c>
      <c r="F4862" s="271" t="s">
        <v>5822</v>
      </c>
      <c r="G4862" s="272" t="s">
        <v>5587</v>
      </c>
      <c r="H4862" s="273">
        <v>0.3</v>
      </c>
      <c r="I4862" s="274">
        <v>0.38</v>
      </c>
      <c r="J4862" s="275">
        <f>TRUNC(I4862*H4862,2)</f>
        <v>0.11</v>
      </c>
    </row>
    <row r="4863" spans="1:10" ht="13.8" x14ac:dyDescent="0.25">
      <c r="A4863" s="255" t="s">
        <v>11201</v>
      </c>
      <c r="B4863" s="276"/>
      <c r="C4863" s="276"/>
      <c r="D4863" s="276"/>
      <c r="E4863" s="276"/>
      <c r="F4863" s="276"/>
      <c r="G4863" s="276"/>
      <c r="H4863" s="277" t="s">
        <v>6038</v>
      </c>
      <c r="I4863" s="278">
        <v>0</v>
      </c>
      <c r="J4863" s="279">
        <f>SUM(J4858:J4862)</f>
        <v>132.07000000000002</v>
      </c>
    </row>
    <row r="4864" spans="1:10" ht="13.8" x14ac:dyDescent="0.25">
      <c r="A4864" s="255" t="s">
        <v>11202</v>
      </c>
      <c r="B4864" s="262"/>
      <c r="C4864" s="262"/>
      <c r="D4864" s="262"/>
      <c r="E4864" s="262"/>
      <c r="F4864" s="262"/>
      <c r="G4864" s="262"/>
      <c r="H4864" s="262"/>
      <c r="I4864" s="280"/>
      <c r="J4864" s="262"/>
    </row>
    <row r="4865" spans="1:10" ht="41.4" x14ac:dyDescent="0.25">
      <c r="A4865" s="255" t="s">
        <v>11203</v>
      </c>
      <c r="B4865" s="256" t="s">
        <v>11204</v>
      </c>
      <c r="C4865" s="257" t="s">
        <v>5802</v>
      </c>
      <c r="D4865" s="256" t="s">
        <v>5803</v>
      </c>
      <c r="E4865" s="256" t="s">
        <v>5804</v>
      </c>
      <c r="F4865" s="258" t="s">
        <v>5805</v>
      </c>
      <c r="G4865" s="259" t="s">
        <v>5806</v>
      </c>
      <c r="H4865" s="257" t="s">
        <v>5807</v>
      </c>
      <c r="I4865" s="260" t="s">
        <v>5808</v>
      </c>
      <c r="J4865" s="257" t="s">
        <v>5809</v>
      </c>
    </row>
    <row r="4866" spans="1:10" ht="26.4" x14ac:dyDescent="0.25">
      <c r="A4866" s="255" t="s">
        <v>11205</v>
      </c>
      <c r="B4866" s="262" t="s">
        <v>5810</v>
      </c>
      <c r="C4866" s="263" t="s">
        <v>11206</v>
      </c>
      <c r="D4866" s="262" t="s">
        <v>5812</v>
      </c>
      <c r="E4866" s="262" t="s">
        <v>3038</v>
      </c>
      <c r="F4866" s="264">
        <v>8</v>
      </c>
      <c r="G4866" s="265" t="s">
        <v>6185</v>
      </c>
      <c r="H4866" s="266">
        <v>1</v>
      </c>
      <c r="I4866" s="267"/>
      <c r="J4866" s="268"/>
    </row>
    <row r="4867" spans="1:10" ht="26.4" x14ac:dyDescent="0.25">
      <c r="A4867" s="255" t="s">
        <v>11207</v>
      </c>
      <c r="B4867" s="269" t="s">
        <v>5814</v>
      </c>
      <c r="C4867" s="270" t="s">
        <v>5854</v>
      </c>
      <c r="D4867" s="269" t="s">
        <v>5812</v>
      </c>
      <c r="E4867" s="269" t="s">
        <v>5567</v>
      </c>
      <c r="F4867" s="271" t="s">
        <v>5817</v>
      </c>
      <c r="G4867" s="272" t="s">
        <v>33</v>
      </c>
      <c r="H4867" s="273">
        <v>0.54</v>
      </c>
      <c r="I4867" s="274">
        <v>12.28</v>
      </c>
      <c r="J4867" s="275">
        <f>TRUNC(I4867*H4867,2)</f>
        <v>6.63</v>
      </c>
    </row>
    <row r="4868" spans="1:10" ht="26.4" x14ac:dyDescent="0.25">
      <c r="A4868" s="255" t="s">
        <v>11208</v>
      </c>
      <c r="B4868" s="269" t="s">
        <v>5814</v>
      </c>
      <c r="C4868" s="270" t="s">
        <v>5855</v>
      </c>
      <c r="D4868" s="269" t="s">
        <v>5812</v>
      </c>
      <c r="E4868" s="269" t="s">
        <v>5568</v>
      </c>
      <c r="F4868" s="271" t="s">
        <v>5817</v>
      </c>
      <c r="G4868" s="272" t="s">
        <v>33</v>
      </c>
      <c r="H4868" s="273">
        <v>0.54</v>
      </c>
      <c r="I4868" s="274">
        <v>18.62</v>
      </c>
      <c r="J4868" s="275">
        <f>TRUNC(I4868*H4868,2)</f>
        <v>10.050000000000001</v>
      </c>
    </row>
    <row r="4869" spans="1:10" ht="26.4" x14ac:dyDescent="0.25">
      <c r="A4869" s="255" t="s">
        <v>11209</v>
      </c>
      <c r="B4869" s="269" t="s">
        <v>5814</v>
      </c>
      <c r="C4869" s="270" t="s">
        <v>6735</v>
      </c>
      <c r="D4869" s="269" t="s">
        <v>5812</v>
      </c>
      <c r="E4869" s="269" t="s">
        <v>5586</v>
      </c>
      <c r="F4869" s="271" t="s">
        <v>5822</v>
      </c>
      <c r="G4869" s="272" t="s">
        <v>5587</v>
      </c>
      <c r="H4869" s="273">
        <v>0.4</v>
      </c>
      <c r="I4869" s="274">
        <v>0.38</v>
      </c>
      <c r="J4869" s="275">
        <f>TRUNC(I4869*H4869,2)</f>
        <v>0.15</v>
      </c>
    </row>
    <row r="4870" spans="1:10" ht="26.4" x14ac:dyDescent="0.25">
      <c r="A4870" s="255" t="s">
        <v>11210</v>
      </c>
      <c r="B4870" s="269" t="s">
        <v>5814</v>
      </c>
      <c r="C4870" s="270" t="s">
        <v>11211</v>
      </c>
      <c r="D4870" s="269" t="s">
        <v>5812</v>
      </c>
      <c r="E4870" s="269" t="s">
        <v>3038</v>
      </c>
      <c r="F4870" s="271" t="s">
        <v>5822</v>
      </c>
      <c r="G4870" s="272" t="s">
        <v>5573</v>
      </c>
      <c r="H4870" s="273">
        <v>1</v>
      </c>
      <c r="I4870" s="274">
        <v>77.854045569620268</v>
      </c>
      <c r="J4870" s="275">
        <f>TRUNC(I4870*H4870,2)</f>
        <v>77.849999999999994</v>
      </c>
    </row>
    <row r="4871" spans="1:10" ht="13.8" x14ac:dyDescent="0.25">
      <c r="A4871" s="255" t="s">
        <v>11212</v>
      </c>
      <c r="B4871" s="276"/>
      <c r="C4871" s="276"/>
      <c r="D4871" s="276"/>
      <c r="E4871" s="276"/>
      <c r="F4871" s="276"/>
      <c r="G4871" s="276"/>
      <c r="H4871" s="277" t="s">
        <v>6038</v>
      </c>
      <c r="I4871" s="278">
        <v>0</v>
      </c>
      <c r="J4871" s="279">
        <f>SUM(J4866:J4870)</f>
        <v>94.679999999999993</v>
      </c>
    </row>
    <row r="4872" spans="1:10" ht="13.8" x14ac:dyDescent="0.25">
      <c r="A4872" s="255" t="s">
        <v>11213</v>
      </c>
      <c r="B4872" s="262"/>
      <c r="C4872" s="262"/>
      <c r="D4872" s="262"/>
      <c r="E4872" s="262"/>
      <c r="F4872" s="262"/>
      <c r="G4872" s="262"/>
      <c r="H4872" s="262"/>
      <c r="I4872" s="280"/>
      <c r="J4872" s="262"/>
    </row>
    <row r="4873" spans="1:10" ht="41.4" x14ac:dyDescent="0.25">
      <c r="A4873" s="255" t="s">
        <v>11214</v>
      </c>
      <c r="B4873" s="256" t="s">
        <v>11215</v>
      </c>
      <c r="C4873" s="257" t="s">
        <v>5802</v>
      </c>
      <c r="D4873" s="256" t="s">
        <v>5803</v>
      </c>
      <c r="E4873" s="256" t="s">
        <v>5804</v>
      </c>
      <c r="F4873" s="258" t="s">
        <v>5805</v>
      </c>
      <c r="G4873" s="259" t="s">
        <v>5806</v>
      </c>
      <c r="H4873" s="257" t="s">
        <v>5807</v>
      </c>
      <c r="I4873" s="260" t="s">
        <v>5808</v>
      </c>
      <c r="J4873" s="257" t="s">
        <v>5809</v>
      </c>
    </row>
    <row r="4874" spans="1:10" ht="26.4" x14ac:dyDescent="0.25">
      <c r="A4874" s="255" t="s">
        <v>11216</v>
      </c>
      <c r="B4874" s="262" t="s">
        <v>5810</v>
      </c>
      <c r="C4874" s="263" t="s">
        <v>11217</v>
      </c>
      <c r="D4874" s="262" t="s">
        <v>5812</v>
      </c>
      <c r="E4874" s="262" t="s">
        <v>3040</v>
      </c>
      <c r="F4874" s="264">
        <v>8</v>
      </c>
      <c r="G4874" s="265" t="s">
        <v>6185</v>
      </c>
      <c r="H4874" s="266">
        <v>1</v>
      </c>
      <c r="I4874" s="267"/>
      <c r="J4874" s="268"/>
    </row>
    <row r="4875" spans="1:10" ht="26.4" x14ac:dyDescent="0.25">
      <c r="A4875" s="255" t="s">
        <v>11218</v>
      </c>
      <c r="B4875" s="269" t="s">
        <v>5814</v>
      </c>
      <c r="C4875" s="270" t="s">
        <v>5854</v>
      </c>
      <c r="D4875" s="269" t="s">
        <v>5812</v>
      </c>
      <c r="E4875" s="269" t="s">
        <v>5567</v>
      </c>
      <c r="F4875" s="271" t="s">
        <v>5817</v>
      </c>
      <c r="G4875" s="272" t="s">
        <v>33</v>
      </c>
      <c r="H4875" s="273">
        <v>0.54</v>
      </c>
      <c r="I4875" s="274">
        <v>12.28</v>
      </c>
      <c r="J4875" s="275">
        <f>TRUNC(I4875*H4875,2)</f>
        <v>6.63</v>
      </c>
    </row>
    <row r="4876" spans="1:10" ht="26.4" x14ac:dyDescent="0.25">
      <c r="A4876" s="255" t="s">
        <v>11219</v>
      </c>
      <c r="B4876" s="269" t="s">
        <v>5814</v>
      </c>
      <c r="C4876" s="270" t="s">
        <v>5855</v>
      </c>
      <c r="D4876" s="269" t="s">
        <v>5812</v>
      </c>
      <c r="E4876" s="269" t="s">
        <v>5568</v>
      </c>
      <c r="F4876" s="271" t="s">
        <v>5817</v>
      </c>
      <c r="G4876" s="272" t="s">
        <v>33</v>
      </c>
      <c r="H4876" s="273">
        <v>0.54</v>
      </c>
      <c r="I4876" s="274">
        <v>18.62</v>
      </c>
      <c r="J4876" s="275">
        <f>TRUNC(I4876*H4876,2)</f>
        <v>10.050000000000001</v>
      </c>
    </row>
    <row r="4877" spans="1:10" ht="26.4" x14ac:dyDescent="0.25">
      <c r="A4877" s="255" t="s">
        <v>11220</v>
      </c>
      <c r="B4877" s="269" t="s">
        <v>5814</v>
      </c>
      <c r="C4877" s="270" t="s">
        <v>6735</v>
      </c>
      <c r="D4877" s="269" t="s">
        <v>5812</v>
      </c>
      <c r="E4877" s="269" t="s">
        <v>5586</v>
      </c>
      <c r="F4877" s="271" t="s">
        <v>5822</v>
      </c>
      <c r="G4877" s="272" t="s">
        <v>5587</v>
      </c>
      <c r="H4877" s="273">
        <v>0.4</v>
      </c>
      <c r="I4877" s="274">
        <v>0.38</v>
      </c>
      <c r="J4877" s="275">
        <f>TRUNC(I4877*H4877,2)</f>
        <v>0.15</v>
      </c>
    </row>
    <row r="4878" spans="1:10" ht="26.4" x14ac:dyDescent="0.25">
      <c r="A4878" s="255" t="s">
        <v>11221</v>
      </c>
      <c r="B4878" s="269" t="s">
        <v>5814</v>
      </c>
      <c r="C4878" s="270" t="s">
        <v>11222</v>
      </c>
      <c r="D4878" s="269" t="s">
        <v>5812</v>
      </c>
      <c r="E4878" s="269" t="s">
        <v>11223</v>
      </c>
      <c r="F4878" s="271" t="s">
        <v>5822</v>
      </c>
      <c r="G4878" s="272" t="s">
        <v>5573</v>
      </c>
      <c r="H4878" s="273">
        <v>1</v>
      </c>
      <c r="I4878" s="274">
        <v>56.914806896551724</v>
      </c>
      <c r="J4878" s="275">
        <f>TRUNC(I4878*H4878,2)</f>
        <v>56.91</v>
      </c>
    </row>
    <row r="4879" spans="1:10" ht="13.8" x14ac:dyDescent="0.25">
      <c r="A4879" s="255" t="s">
        <v>11224</v>
      </c>
      <c r="B4879" s="276"/>
      <c r="C4879" s="276"/>
      <c r="D4879" s="276"/>
      <c r="E4879" s="276"/>
      <c r="F4879" s="276"/>
      <c r="G4879" s="276"/>
      <c r="H4879" s="277" t="s">
        <v>6038</v>
      </c>
      <c r="I4879" s="278">
        <v>0</v>
      </c>
      <c r="J4879" s="279">
        <f>SUM(J4874:J4878)</f>
        <v>73.739999999999995</v>
      </c>
    </row>
    <row r="4880" spans="1:10" ht="13.8" x14ac:dyDescent="0.25">
      <c r="A4880" s="255" t="s">
        <v>11225</v>
      </c>
      <c r="B4880" s="262"/>
      <c r="C4880" s="262"/>
      <c r="D4880" s="262"/>
      <c r="E4880" s="262"/>
      <c r="F4880" s="262"/>
      <c r="G4880" s="262"/>
      <c r="H4880" s="262"/>
      <c r="I4880" s="280"/>
      <c r="J4880" s="262"/>
    </row>
    <row r="4881" spans="1:10" ht="41.4" x14ac:dyDescent="0.25">
      <c r="A4881" s="255" t="s">
        <v>11226</v>
      </c>
      <c r="B4881" s="256" t="s">
        <v>11227</v>
      </c>
      <c r="C4881" s="257" t="s">
        <v>5802</v>
      </c>
      <c r="D4881" s="256" t="s">
        <v>5803</v>
      </c>
      <c r="E4881" s="256" t="s">
        <v>5804</v>
      </c>
      <c r="F4881" s="258" t="s">
        <v>5805</v>
      </c>
      <c r="G4881" s="259" t="s">
        <v>5806</v>
      </c>
      <c r="H4881" s="257" t="s">
        <v>5807</v>
      </c>
      <c r="I4881" s="260" t="s">
        <v>5808</v>
      </c>
      <c r="J4881" s="257" t="s">
        <v>5809</v>
      </c>
    </row>
    <row r="4882" spans="1:10" ht="52.8" x14ac:dyDescent="0.25">
      <c r="A4882" s="255" t="s">
        <v>11228</v>
      </c>
      <c r="B4882" s="262" t="s">
        <v>5810</v>
      </c>
      <c r="C4882" s="263" t="s">
        <v>11229</v>
      </c>
      <c r="D4882" s="262" t="s">
        <v>170</v>
      </c>
      <c r="E4882" s="262" t="s">
        <v>3042</v>
      </c>
      <c r="F4882" s="264" t="s">
        <v>6574</v>
      </c>
      <c r="G4882" s="265" t="s">
        <v>101</v>
      </c>
      <c r="H4882" s="266">
        <v>1</v>
      </c>
      <c r="I4882" s="267"/>
      <c r="J4882" s="268"/>
    </row>
    <row r="4883" spans="1:10" ht="26.4" x14ac:dyDescent="0.25">
      <c r="A4883" s="255" t="s">
        <v>11230</v>
      </c>
      <c r="B4883" s="281" t="s">
        <v>6134</v>
      </c>
      <c r="C4883" s="282" t="s">
        <v>6575</v>
      </c>
      <c r="D4883" s="281" t="s">
        <v>170</v>
      </c>
      <c r="E4883" s="281" t="s">
        <v>6576</v>
      </c>
      <c r="F4883" s="283" t="s">
        <v>6140</v>
      </c>
      <c r="G4883" s="284" t="s">
        <v>127</v>
      </c>
      <c r="H4883" s="285">
        <v>0.49</v>
      </c>
      <c r="I4883" s="286">
        <v>15.9</v>
      </c>
      <c r="J4883" s="287">
        <f>TRUNC(I4883*H4883,2)</f>
        <v>7.79</v>
      </c>
    </row>
    <row r="4884" spans="1:10" ht="26.4" x14ac:dyDescent="0.25">
      <c r="A4884" s="255" t="s">
        <v>11231</v>
      </c>
      <c r="B4884" s="281" t="s">
        <v>6134</v>
      </c>
      <c r="C4884" s="282" t="s">
        <v>6577</v>
      </c>
      <c r="D4884" s="281" t="s">
        <v>170</v>
      </c>
      <c r="E4884" s="281" t="s">
        <v>6578</v>
      </c>
      <c r="F4884" s="283" t="s">
        <v>6140</v>
      </c>
      <c r="G4884" s="284" t="s">
        <v>127</v>
      </c>
      <c r="H4884" s="285">
        <v>0.49</v>
      </c>
      <c r="I4884" s="286">
        <v>22.06</v>
      </c>
      <c r="J4884" s="287">
        <f>TRUNC(I4884*H4884,2)</f>
        <v>10.8</v>
      </c>
    </row>
    <row r="4885" spans="1:10" ht="13.8" x14ac:dyDescent="0.25">
      <c r="A4885" s="255" t="s">
        <v>11232</v>
      </c>
      <c r="B4885" s="269" t="s">
        <v>5814</v>
      </c>
      <c r="C4885" s="270" t="s">
        <v>6937</v>
      </c>
      <c r="D4885" s="269" t="s">
        <v>170</v>
      </c>
      <c r="E4885" s="269" t="s">
        <v>6938</v>
      </c>
      <c r="F4885" s="271" t="s">
        <v>5822</v>
      </c>
      <c r="G4885" s="272" t="s">
        <v>101</v>
      </c>
      <c r="H4885" s="273">
        <v>1.2999999999999999E-2</v>
      </c>
      <c r="I4885" s="274">
        <v>11.48</v>
      </c>
      <c r="J4885" s="275">
        <f>TRUNC(I4885*H4885,2)</f>
        <v>0.14000000000000001</v>
      </c>
    </row>
    <row r="4886" spans="1:10" ht="13.8" x14ac:dyDescent="0.25">
      <c r="A4886" s="255" t="s">
        <v>11233</v>
      </c>
      <c r="B4886" s="269" t="s">
        <v>5814</v>
      </c>
      <c r="C4886" s="270" t="s">
        <v>11234</v>
      </c>
      <c r="D4886" s="269" t="s">
        <v>170</v>
      </c>
      <c r="E4886" s="269" t="s">
        <v>11235</v>
      </c>
      <c r="F4886" s="271" t="s">
        <v>5822</v>
      </c>
      <c r="G4886" s="272" t="s">
        <v>101</v>
      </c>
      <c r="H4886" s="273">
        <v>1</v>
      </c>
      <c r="I4886" s="274">
        <v>10.119999999999999</v>
      </c>
      <c r="J4886" s="275">
        <f>TRUNC(I4886*H4886,2)</f>
        <v>10.119999999999999</v>
      </c>
    </row>
    <row r="4887" spans="1:10" ht="13.8" x14ac:dyDescent="0.25">
      <c r="A4887" s="255" t="s">
        <v>11236</v>
      </c>
      <c r="B4887" s="269" t="s">
        <v>5814</v>
      </c>
      <c r="C4887" s="270" t="s">
        <v>6941</v>
      </c>
      <c r="D4887" s="269" t="s">
        <v>170</v>
      </c>
      <c r="E4887" s="269" t="s">
        <v>6942</v>
      </c>
      <c r="F4887" s="271" t="s">
        <v>5822</v>
      </c>
      <c r="G4887" s="272" t="s">
        <v>6405</v>
      </c>
      <c r="H4887" s="273">
        <v>3.0000000000000001E-3</v>
      </c>
      <c r="I4887" s="274">
        <v>33.299999999999997</v>
      </c>
      <c r="J4887" s="275">
        <f>TRUNC(I4887*H4887,2)</f>
        <v>0.09</v>
      </c>
    </row>
    <row r="4888" spans="1:10" ht="13.8" x14ac:dyDescent="0.25">
      <c r="A4888" s="255" t="s">
        <v>11237</v>
      </c>
      <c r="B4888" s="276"/>
      <c r="C4888" s="276"/>
      <c r="D4888" s="276"/>
      <c r="E4888" s="276"/>
      <c r="F4888" s="276"/>
      <c r="G4888" s="276"/>
      <c r="H4888" s="277" t="s">
        <v>6038</v>
      </c>
      <c r="I4888" s="278">
        <v>0</v>
      </c>
      <c r="J4888" s="279">
        <f>SUM(J4882:J4887)</f>
        <v>28.94</v>
      </c>
    </row>
    <row r="4889" spans="1:10" ht="13.8" x14ac:dyDescent="0.25">
      <c r="A4889" s="255" t="s">
        <v>11238</v>
      </c>
      <c r="B4889" s="262"/>
      <c r="C4889" s="262"/>
      <c r="D4889" s="262"/>
      <c r="E4889" s="262"/>
      <c r="F4889" s="262"/>
      <c r="G4889" s="262"/>
      <c r="H4889" s="262"/>
      <c r="I4889" s="280"/>
      <c r="J4889" s="262"/>
    </row>
    <row r="4890" spans="1:10" ht="41.4" x14ac:dyDescent="0.25">
      <c r="A4890" s="255" t="s">
        <v>11239</v>
      </c>
      <c r="B4890" s="256" t="s">
        <v>11240</v>
      </c>
      <c r="C4890" s="257" t="s">
        <v>5802</v>
      </c>
      <c r="D4890" s="256" t="s">
        <v>5803</v>
      </c>
      <c r="E4890" s="256" t="s">
        <v>5804</v>
      </c>
      <c r="F4890" s="258" t="s">
        <v>5805</v>
      </c>
      <c r="G4890" s="259" t="s">
        <v>5806</v>
      </c>
      <c r="H4890" s="257" t="s">
        <v>5807</v>
      </c>
      <c r="I4890" s="260" t="s">
        <v>5808</v>
      </c>
      <c r="J4890" s="257" t="s">
        <v>5809</v>
      </c>
    </row>
    <row r="4891" spans="1:10" ht="52.8" x14ac:dyDescent="0.25">
      <c r="A4891" s="255" t="s">
        <v>11241</v>
      </c>
      <c r="B4891" s="262" t="s">
        <v>5810</v>
      </c>
      <c r="C4891" s="263" t="s">
        <v>11242</v>
      </c>
      <c r="D4891" s="262" t="s">
        <v>170</v>
      </c>
      <c r="E4891" s="262" t="s">
        <v>3044</v>
      </c>
      <c r="F4891" s="264" t="s">
        <v>6574</v>
      </c>
      <c r="G4891" s="265" t="s">
        <v>101</v>
      </c>
      <c r="H4891" s="266">
        <v>1</v>
      </c>
      <c r="I4891" s="267"/>
      <c r="J4891" s="268"/>
    </row>
    <row r="4892" spans="1:10" ht="26.4" x14ac:dyDescent="0.25">
      <c r="A4892" s="255" t="s">
        <v>11243</v>
      </c>
      <c r="B4892" s="281" t="s">
        <v>6134</v>
      </c>
      <c r="C4892" s="282" t="s">
        <v>6575</v>
      </c>
      <c r="D4892" s="281" t="s">
        <v>170</v>
      </c>
      <c r="E4892" s="281" t="s">
        <v>6576</v>
      </c>
      <c r="F4892" s="283" t="s">
        <v>6140</v>
      </c>
      <c r="G4892" s="284" t="s">
        <v>127</v>
      </c>
      <c r="H4892" s="285">
        <v>0.60099999999999998</v>
      </c>
      <c r="I4892" s="286">
        <v>15.9</v>
      </c>
      <c r="J4892" s="287">
        <f>TRUNC(I4892*H4892,2)</f>
        <v>9.5500000000000007</v>
      </c>
    </row>
    <row r="4893" spans="1:10" ht="26.4" x14ac:dyDescent="0.25">
      <c r="A4893" s="255" t="s">
        <v>11244</v>
      </c>
      <c r="B4893" s="281" t="s">
        <v>6134</v>
      </c>
      <c r="C4893" s="282" t="s">
        <v>6577</v>
      </c>
      <c r="D4893" s="281" t="s">
        <v>170</v>
      </c>
      <c r="E4893" s="281" t="s">
        <v>6578</v>
      </c>
      <c r="F4893" s="283" t="s">
        <v>6140</v>
      </c>
      <c r="G4893" s="284" t="s">
        <v>127</v>
      </c>
      <c r="H4893" s="285">
        <v>0.60099999999999998</v>
      </c>
      <c r="I4893" s="286">
        <v>22.06</v>
      </c>
      <c r="J4893" s="287">
        <f>TRUNC(I4893*H4893,2)</f>
        <v>13.25</v>
      </c>
    </row>
    <row r="4894" spans="1:10" ht="13.8" x14ac:dyDescent="0.25">
      <c r="A4894" s="255" t="s">
        <v>11245</v>
      </c>
      <c r="B4894" s="269" t="s">
        <v>5814</v>
      </c>
      <c r="C4894" s="270" t="s">
        <v>6937</v>
      </c>
      <c r="D4894" s="269" t="s">
        <v>170</v>
      </c>
      <c r="E4894" s="269" t="s">
        <v>6938</v>
      </c>
      <c r="F4894" s="271" t="s">
        <v>5822</v>
      </c>
      <c r="G4894" s="272" t="s">
        <v>101</v>
      </c>
      <c r="H4894" s="273">
        <v>0.02</v>
      </c>
      <c r="I4894" s="274">
        <v>11.48</v>
      </c>
      <c r="J4894" s="275">
        <f>TRUNC(I4894*H4894,2)</f>
        <v>0.22</v>
      </c>
    </row>
    <row r="4895" spans="1:10" ht="13.8" x14ac:dyDescent="0.25">
      <c r="A4895" s="255" t="s">
        <v>11246</v>
      </c>
      <c r="B4895" s="269" t="s">
        <v>5814</v>
      </c>
      <c r="C4895" s="270" t="s">
        <v>11247</v>
      </c>
      <c r="D4895" s="269" t="s">
        <v>170</v>
      </c>
      <c r="E4895" s="269" t="s">
        <v>11248</v>
      </c>
      <c r="F4895" s="271" t="s">
        <v>5822</v>
      </c>
      <c r="G4895" s="272" t="s">
        <v>101</v>
      </c>
      <c r="H4895" s="273">
        <v>1</v>
      </c>
      <c r="I4895" s="274">
        <v>18.91</v>
      </c>
      <c r="J4895" s="275">
        <f>TRUNC(I4895*H4895,2)</f>
        <v>18.91</v>
      </c>
    </row>
    <row r="4896" spans="1:10" ht="13.8" x14ac:dyDescent="0.25">
      <c r="A4896" s="255" t="s">
        <v>11249</v>
      </c>
      <c r="B4896" s="269" t="s">
        <v>5814</v>
      </c>
      <c r="C4896" s="270" t="s">
        <v>6941</v>
      </c>
      <c r="D4896" s="269" t="s">
        <v>170</v>
      </c>
      <c r="E4896" s="269" t="s">
        <v>6942</v>
      </c>
      <c r="F4896" s="271" t="s">
        <v>5822</v>
      </c>
      <c r="G4896" s="272" t="s">
        <v>6405</v>
      </c>
      <c r="H4896" s="273">
        <v>5.0000000000000001E-3</v>
      </c>
      <c r="I4896" s="274">
        <v>33.299999999999997</v>
      </c>
      <c r="J4896" s="275">
        <f>TRUNC(I4896*H4896,2)</f>
        <v>0.16</v>
      </c>
    </row>
    <row r="4897" spans="1:10" ht="13.8" x14ac:dyDescent="0.25">
      <c r="A4897" s="255" t="s">
        <v>11250</v>
      </c>
      <c r="B4897" s="276"/>
      <c r="C4897" s="276"/>
      <c r="D4897" s="276"/>
      <c r="E4897" s="276"/>
      <c r="F4897" s="276"/>
      <c r="G4897" s="276"/>
      <c r="H4897" s="277" t="s">
        <v>6038</v>
      </c>
      <c r="I4897" s="278">
        <v>0</v>
      </c>
      <c r="J4897" s="279">
        <f>SUM(J4891:J4896)</f>
        <v>42.089999999999996</v>
      </c>
    </row>
    <row r="4898" spans="1:10" ht="13.8" x14ac:dyDescent="0.25">
      <c r="A4898" s="255" t="s">
        <v>11251</v>
      </c>
      <c r="B4898" s="262"/>
      <c r="C4898" s="262"/>
      <c r="D4898" s="262"/>
      <c r="E4898" s="262"/>
      <c r="F4898" s="262"/>
      <c r="G4898" s="262"/>
      <c r="H4898" s="262"/>
      <c r="I4898" s="280"/>
      <c r="J4898" s="262"/>
    </row>
    <row r="4899" spans="1:10" ht="41.4" x14ac:dyDescent="0.25">
      <c r="A4899" s="255" t="s">
        <v>11252</v>
      </c>
      <c r="B4899" s="256" t="s">
        <v>11253</v>
      </c>
      <c r="C4899" s="257" t="s">
        <v>5802</v>
      </c>
      <c r="D4899" s="256" t="s">
        <v>5803</v>
      </c>
      <c r="E4899" s="256" t="s">
        <v>5804</v>
      </c>
      <c r="F4899" s="258" t="s">
        <v>5805</v>
      </c>
      <c r="G4899" s="259" t="s">
        <v>5806</v>
      </c>
      <c r="H4899" s="257" t="s">
        <v>5807</v>
      </c>
      <c r="I4899" s="260" t="s">
        <v>5808</v>
      </c>
      <c r="J4899" s="257" t="s">
        <v>5809</v>
      </c>
    </row>
    <row r="4900" spans="1:10" ht="26.4" x14ac:dyDescent="0.25">
      <c r="A4900" s="255" t="s">
        <v>11254</v>
      </c>
      <c r="B4900" s="262" t="s">
        <v>5810</v>
      </c>
      <c r="C4900" s="263" t="s">
        <v>11255</v>
      </c>
      <c r="D4900" s="262" t="s">
        <v>5812</v>
      </c>
      <c r="E4900" s="262" t="s">
        <v>3046</v>
      </c>
      <c r="F4900" s="264">
        <v>8</v>
      </c>
      <c r="G4900" s="265" t="s">
        <v>6185</v>
      </c>
      <c r="H4900" s="266">
        <v>1</v>
      </c>
      <c r="I4900" s="267"/>
      <c r="J4900" s="268"/>
    </row>
    <row r="4901" spans="1:10" ht="26.4" x14ac:dyDescent="0.25">
      <c r="A4901" s="255" t="s">
        <v>11256</v>
      </c>
      <c r="B4901" s="269" t="s">
        <v>5814</v>
      </c>
      <c r="C4901" s="270" t="s">
        <v>5854</v>
      </c>
      <c r="D4901" s="269" t="s">
        <v>5812</v>
      </c>
      <c r="E4901" s="269" t="s">
        <v>5567</v>
      </c>
      <c r="F4901" s="271" t="s">
        <v>5817</v>
      </c>
      <c r="G4901" s="272" t="s">
        <v>33</v>
      </c>
      <c r="H4901" s="273">
        <v>0.4</v>
      </c>
      <c r="I4901" s="274">
        <v>12.28</v>
      </c>
      <c r="J4901" s="275">
        <f>TRUNC(I4901*H4901,2)</f>
        <v>4.91</v>
      </c>
    </row>
    <row r="4902" spans="1:10" ht="26.4" x14ac:dyDescent="0.25">
      <c r="A4902" s="255" t="s">
        <v>11257</v>
      </c>
      <c r="B4902" s="269" t="s">
        <v>5814</v>
      </c>
      <c r="C4902" s="270" t="s">
        <v>5855</v>
      </c>
      <c r="D4902" s="269" t="s">
        <v>5812</v>
      </c>
      <c r="E4902" s="269" t="s">
        <v>5568</v>
      </c>
      <c r="F4902" s="271" t="s">
        <v>5817</v>
      </c>
      <c r="G4902" s="272" t="s">
        <v>33</v>
      </c>
      <c r="H4902" s="273">
        <v>0.4</v>
      </c>
      <c r="I4902" s="274">
        <v>18.62</v>
      </c>
      <c r="J4902" s="275">
        <f>TRUNC(I4902*H4902,2)</f>
        <v>7.44</v>
      </c>
    </row>
    <row r="4903" spans="1:10" ht="26.4" x14ac:dyDescent="0.25">
      <c r="A4903" s="255" t="s">
        <v>11258</v>
      </c>
      <c r="B4903" s="269" t="s">
        <v>5814</v>
      </c>
      <c r="C4903" s="270" t="s">
        <v>6735</v>
      </c>
      <c r="D4903" s="269" t="s">
        <v>5812</v>
      </c>
      <c r="E4903" s="269" t="s">
        <v>5586</v>
      </c>
      <c r="F4903" s="271" t="s">
        <v>5822</v>
      </c>
      <c r="G4903" s="272" t="s">
        <v>5587</v>
      </c>
      <c r="H4903" s="273">
        <v>0.4</v>
      </c>
      <c r="I4903" s="274">
        <v>0.38</v>
      </c>
      <c r="J4903" s="275">
        <f>TRUNC(I4903*H4903,2)</f>
        <v>0.15</v>
      </c>
    </row>
    <row r="4904" spans="1:10" ht="26.4" x14ac:dyDescent="0.25">
      <c r="A4904" s="255" t="s">
        <v>11259</v>
      </c>
      <c r="B4904" s="269" t="s">
        <v>5814</v>
      </c>
      <c r="C4904" s="270" t="s">
        <v>11260</v>
      </c>
      <c r="D4904" s="269" t="s">
        <v>5812</v>
      </c>
      <c r="E4904" s="269" t="s">
        <v>3046</v>
      </c>
      <c r="F4904" s="271" t="s">
        <v>5822</v>
      </c>
      <c r="G4904" s="272" t="s">
        <v>5573</v>
      </c>
      <c r="H4904" s="273">
        <v>1</v>
      </c>
      <c r="I4904" s="274">
        <v>12.775999159663865</v>
      </c>
      <c r="J4904" s="275">
        <f>TRUNC(I4904*H4904,2)</f>
        <v>12.77</v>
      </c>
    </row>
    <row r="4905" spans="1:10" ht="13.8" x14ac:dyDescent="0.25">
      <c r="A4905" s="255" t="s">
        <v>11261</v>
      </c>
      <c r="B4905" s="276"/>
      <c r="C4905" s="276"/>
      <c r="D4905" s="276"/>
      <c r="E4905" s="276"/>
      <c r="F4905" s="276"/>
      <c r="G4905" s="276"/>
      <c r="H4905" s="277" t="s">
        <v>6038</v>
      </c>
      <c r="I4905" s="278">
        <v>0</v>
      </c>
      <c r="J4905" s="279">
        <f>SUM(J4900:J4904)</f>
        <v>25.270000000000003</v>
      </c>
    </row>
    <row r="4906" spans="1:10" ht="13.8" x14ac:dyDescent="0.25">
      <c r="A4906" s="255" t="s">
        <v>11262</v>
      </c>
      <c r="B4906" s="262"/>
      <c r="C4906" s="262"/>
      <c r="D4906" s="262"/>
      <c r="E4906" s="262"/>
      <c r="F4906" s="262"/>
      <c r="G4906" s="262"/>
      <c r="H4906" s="262"/>
      <c r="I4906" s="280"/>
      <c r="J4906" s="262"/>
    </row>
    <row r="4907" spans="1:10" ht="41.4" x14ac:dyDescent="0.25">
      <c r="A4907" s="255" t="s">
        <v>11263</v>
      </c>
      <c r="B4907" s="256" t="s">
        <v>11264</v>
      </c>
      <c r="C4907" s="257" t="s">
        <v>5802</v>
      </c>
      <c r="D4907" s="256" t="s">
        <v>5803</v>
      </c>
      <c r="E4907" s="256" t="s">
        <v>5804</v>
      </c>
      <c r="F4907" s="258" t="s">
        <v>5805</v>
      </c>
      <c r="G4907" s="259" t="s">
        <v>5806</v>
      </c>
      <c r="H4907" s="257" t="s">
        <v>5807</v>
      </c>
      <c r="I4907" s="260" t="s">
        <v>5808</v>
      </c>
      <c r="J4907" s="257" t="s">
        <v>5809</v>
      </c>
    </row>
    <row r="4908" spans="1:10" ht="52.8" x14ac:dyDescent="0.25">
      <c r="A4908" s="255" t="s">
        <v>11265</v>
      </c>
      <c r="B4908" s="262" t="s">
        <v>5810</v>
      </c>
      <c r="C4908" s="263" t="s">
        <v>11266</v>
      </c>
      <c r="D4908" s="262" t="s">
        <v>170</v>
      </c>
      <c r="E4908" s="262" t="s">
        <v>3048</v>
      </c>
      <c r="F4908" s="264" t="s">
        <v>6574</v>
      </c>
      <c r="G4908" s="265" t="s">
        <v>101</v>
      </c>
      <c r="H4908" s="266">
        <v>1</v>
      </c>
      <c r="I4908" s="267"/>
      <c r="J4908" s="268"/>
    </row>
    <row r="4909" spans="1:10" ht="26.4" x14ac:dyDescent="0.25">
      <c r="A4909" s="255" t="s">
        <v>11267</v>
      </c>
      <c r="B4909" s="281" t="s">
        <v>6134</v>
      </c>
      <c r="C4909" s="282" t="s">
        <v>6575</v>
      </c>
      <c r="D4909" s="281" t="s">
        <v>170</v>
      </c>
      <c r="E4909" s="281" t="s">
        <v>6576</v>
      </c>
      <c r="F4909" s="283" t="s">
        <v>6140</v>
      </c>
      <c r="G4909" s="284" t="s">
        <v>127</v>
      </c>
      <c r="H4909" s="285">
        <v>0.52200000000000002</v>
      </c>
      <c r="I4909" s="286">
        <v>15.9</v>
      </c>
      <c r="J4909" s="287">
        <f>TRUNC(I4909*H4909,2)</f>
        <v>8.2899999999999991</v>
      </c>
    </row>
    <row r="4910" spans="1:10" ht="26.4" x14ac:dyDescent="0.25">
      <c r="A4910" s="255" t="s">
        <v>11268</v>
      </c>
      <c r="B4910" s="281" t="s">
        <v>6134</v>
      </c>
      <c r="C4910" s="282" t="s">
        <v>6577</v>
      </c>
      <c r="D4910" s="281" t="s">
        <v>170</v>
      </c>
      <c r="E4910" s="281" t="s">
        <v>6578</v>
      </c>
      <c r="F4910" s="283" t="s">
        <v>6140</v>
      </c>
      <c r="G4910" s="284" t="s">
        <v>127</v>
      </c>
      <c r="H4910" s="285">
        <v>0.52200000000000002</v>
      </c>
      <c r="I4910" s="286">
        <v>22.06</v>
      </c>
      <c r="J4910" s="287">
        <f>TRUNC(I4910*H4910,2)</f>
        <v>11.51</v>
      </c>
    </row>
    <row r="4911" spans="1:10" ht="13.8" x14ac:dyDescent="0.25">
      <c r="A4911" s="255" t="s">
        <v>11269</v>
      </c>
      <c r="B4911" s="269" t="s">
        <v>5814</v>
      </c>
      <c r="C4911" s="270" t="s">
        <v>6937</v>
      </c>
      <c r="D4911" s="269" t="s">
        <v>170</v>
      </c>
      <c r="E4911" s="269" t="s">
        <v>6938</v>
      </c>
      <c r="F4911" s="271" t="s">
        <v>5822</v>
      </c>
      <c r="G4911" s="272" t="s">
        <v>101</v>
      </c>
      <c r="H4911" s="273">
        <v>2.7E-2</v>
      </c>
      <c r="I4911" s="274">
        <v>11.48</v>
      </c>
      <c r="J4911" s="275">
        <f>TRUNC(I4911*H4911,2)</f>
        <v>0.3</v>
      </c>
    </row>
    <row r="4912" spans="1:10" ht="26.4" x14ac:dyDescent="0.25">
      <c r="A4912" s="255" t="s">
        <v>11270</v>
      </c>
      <c r="B4912" s="269" t="s">
        <v>5814</v>
      </c>
      <c r="C4912" s="270" t="s">
        <v>11271</v>
      </c>
      <c r="D4912" s="269" t="s">
        <v>170</v>
      </c>
      <c r="E4912" s="269" t="s">
        <v>5584</v>
      </c>
      <c r="F4912" s="271" t="s">
        <v>5822</v>
      </c>
      <c r="G4912" s="272" t="s">
        <v>101</v>
      </c>
      <c r="H4912" s="273">
        <v>1</v>
      </c>
      <c r="I4912" s="274">
        <v>79.510000000000005</v>
      </c>
      <c r="J4912" s="275">
        <f>TRUNC(I4912*H4912,2)</f>
        <v>79.510000000000005</v>
      </c>
    </row>
    <row r="4913" spans="1:10" ht="13.8" x14ac:dyDescent="0.25">
      <c r="A4913" s="255" t="s">
        <v>11272</v>
      </c>
      <c r="B4913" s="269" t="s">
        <v>5814</v>
      </c>
      <c r="C4913" s="270" t="s">
        <v>6941</v>
      </c>
      <c r="D4913" s="269" t="s">
        <v>170</v>
      </c>
      <c r="E4913" s="269" t="s">
        <v>6942</v>
      </c>
      <c r="F4913" s="271" t="s">
        <v>5822</v>
      </c>
      <c r="G4913" s="272" t="s">
        <v>6405</v>
      </c>
      <c r="H4913" s="273">
        <v>3.0000000000000001E-3</v>
      </c>
      <c r="I4913" s="274">
        <v>33.299999999999997</v>
      </c>
      <c r="J4913" s="275">
        <f>TRUNC(I4913*H4913,2)</f>
        <v>0.09</v>
      </c>
    </row>
    <row r="4914" spans="1:10" ht="13.8" x14ac:dyDescent="0.25">
      <c r="A4914" s="255" t="s">
        <v>11273</v>
      </c>
      <c r="B4914" s="276"/>
      <c r="C4914" s="276"/>
      <c r="D4914" s="276"/>
      <c r="E4914" s="276"/>
      <c r="F4914" s="276"/>
      <c r="G4914" s="276"/>
      <c r="H4914" s="277" t="s">
        <v>6038</v>
      </c>
      <c r="I4914" s="278">
        <v>0</v>
      </c>
      <c r="J4914" s="279">
        <f>SUM(J4908:J4913)</f>
        <v>99.7</v>
      </c>
    </row>
    <row r="4915" spans="1:10" ht="13.8" x14ac:dyDescent="0.25">
      <c r="A4915" s="255" t="s">
        <v>11274</v>
      </c>
      <c r="B4915" s="262"/>
      <c r="C4915" s="262"/>
      <c r="D4915" s="262"/>
      <c r="E4915" s="262"/>
      <c r="F4915" s="262"/>
      <c r="G4915" s="262"/>
      <c r="H4915" s="262"/>
      <c r="I4915" s="280"/>
      <c r="J4915" s="262"/>
    </row>
    <row r="4916" spans="1:10" ht="41.4" x14ac:dyDescent="0.25">
      <c r="A4916" s="255" t="s">
        <v>11275</v>
      </c>
      <c r="B4916" s="256" t="s">
        <v>11276</v>
      </c>
      <c r="C4916" s="257" t="s">
        <v>5802</v>
      </c>
      <c r="D4916" s="256" t="s">
        <v>5803</v>
      </c>
      <c r="E4916" s="256" t="s">
        <v>5804</v>
      </c>
      <c r="F4916" s="258" t="s">
        <v>5805</v>
      </c>
      <c r="G4916" s="259" t="s">
        <v>5806</v>
      </c>
      <c r="H4916" s="257" t="s">
        <v>5807</v>
      </c>
      <c r="I4916" s="260" t="s">
        <v>5808</v>
      </c>
      <c r="J4916" s="257" t="s">
        <v>5809</v>
      </c>
    </row>
    <row r="4917" spans="1:10" ht="52.8" x14ac:dyDescent="0.25">
      <c r="A4917" s="255" t="s">
        <v>11277</v>
      </c>
      <c r="B4917" s="262" t="s">
        <v>5810</v>
      </c>
      <c r="C4917" s="263" t="s">
        <v>11278</v>
      </c>
      <c r="D4917" s="262" t="s">
        <v>170</v>
      </c>
      <c r="E4917" s="262" t="s">
        <v>3053</v>
      </c>
      <c r="F4917" s="264" t="s">
        <v>6574</v>
      </c>
      <c r="G4917" s="265" t="s">
        <v>101</v>
      </c>
      <c r="H4917" s="266">
        <v>1</v>
      </c>
      <c r="I4917" s="267"/>
      <c r="J4917" s="268"/>
    </row>
    <row r="4918" spans="1:10" ht="26.4" x14ac:dyDescent="0.25">
      <c r="A4918" s="255" t="s">
        <v>11279</v>
      </c>
      <c r="B4918" s="281" t="s">
        <v>6134</v>
      </c>
      <c r="C4918" s="282" t="s">
        <v>6575</v>
      </c>
      <c r="D4918" s="281" t="s">
        <v>170</v>
      </c>
      <c r="E4918" s="281" t="s">
        <v>6576</v>
      </c>
      <c r="F4918" s="283" t="s">
        <v>6140</v>
      </c>
      <c r="G4918" s="284" t="s">
        <v>127</v>
      </c>
      <c r="H4918" s="285">
        <v>0.53300000000000003</v>
      </c>
      <c r="I4918" s="286">
        <v>15.9</v>
      </c>
      <c r="J4918" s="287">
        <f>TRUNC(I4918*H4918,2)</f>
        <v>8.4700000000000006</v>
      </c>
    </row>
    <row r="4919" spans="1:10" ht="26.4" x14ac:dyDescent="0.25">
      <c r="A4919" s="255" t="s">
        <v>11280</v>
      </c>
      <c r="B4919" s="281" t="s">
        <v>6134</v>
      </c>
      <c r="C4919" s="282" t="s">
        <v>6577</v>
      </c>
      <c r="D4919" s="281" t="s">
        <v>170</v>
      </c>
      <c r="E4919" s="281" t="s">
        <v>6578</v>
      </c>
      <c r="F4919" s="283" t="s">
        <v>6140</v>
      </c>
      <c r="G4919" s="284" t="s">
        <v>127</v>
      </c>
      <c r="H4919" s="285">
        <v>0.53300000000000003</v>
      </c>
      <c r="I4919" s="286">
        <v>22.06</v>
      </c>
      <c r="J4919" s="287">
        <f>TRUNC(I4919*H4919,2)</f>
        <v>11.75</v>
      </c>
    </row>
    <row r="4920" spans="1:10" ht="13.8" x14ac:dyDescent="0.25">
      <c r="A4920" s="255" t="s">
        <v>11281</v>
      </c>
      <c r="B4920" s="269" t="s">
        <v>5814</v>
      </c>
      <c r="C4920" s="270" t="s">
        <v>6937</v>
      </c>
      <c r="D4920" s="269" t="s">
        <v>170</v>
      </c>
      <c r="E4920" s="269" t="s">
        <v>6938</v>
      </c>
      <c r="F4920" s="271" t="s">
        <v>5822</v>
      </c>
      <c r="G4920" s="272" t="s">
        <v>101</v>
      </c>
      <c r="H4920" s="273">
        <v>1.7000000000000001E-2</v>
      </c>
      <c r="I4920" s="274">
        <v>11.48</v>
      </c>
      <c r="J4920" s="275">
        <f>TRUNC(I4920*H4920,2)</f>
        <v>0.19</v>
      </c>
    </row>
    <row r="4921" spans="1:10" ht="13.8" x14ac:dyDescent="0.25">
      <c r="A4921" s="255" t="s">
        <v>11282</v>
      </c>
      <c r="B4921" s="269" t="s">
        <v>5814</v>
      </c>
      <c r="C4921" s="270" t="s">
        <v>6941</v>
      </c>
      <c r="D4921" s="269" t="s">
        <v>170</v>
      </c>
      <c r="E4921" s="269" t="s">
        <v>6942</v>
      </c>
      <c r="F4921" s="271" t="s">
        <v>5822</v>
      </c>
      <c r="G4921" s="272" t="s">
        <v>6405</v>
      </c>
      <c r="H4921" s="273">
        <v>4.0000000000000001E-3</v>
      </c>
      <c r="I4921" s="274">
        <v>33.299999999999997</v>
      </c>
      <c r="J4921" s="275">
        <f>TRUNC(I4921*H4921,2)</f>
        <v>0.13</v>
      </c>
    </row>
    <row r="4922" spans="1:10" ht="26.4" x14ac:dyDescent="0.25">
      <c r="A4922" s="255" t="s">
        <v>11283</v>
      </c>
      <c r="B4922" s="269" t="s">
        <v>5814</v>
      </c>
      <c r="C4922" s="270" t="s">
        <v>11284</v>
      </c>
      <c r="D4922" s="269" t="s">
        <v>170</v>
      </c>
      <c r="E4922" s="269" t="s">
        <v>11285</v>
      </c>
      <c r="F4922" s="271" t="s">
        <v>5822</v>
      </c>
      <c r="G4922" s="272" t="s">
        <v>101</v>
      </c>
      <c r="H4922" s="273">
        <v>1</v>
      </c>
      <c r="I4922" s="274">
        <v>48.71</v>
      </c>
      <c r="J4922" s="275">
        <f>TRUNC(I4922*H4922,2)</f>
        <v>48.71</v>
      </c>
    </row>
    <row r="4923" spans="1:10" ht="13.8" x14ac:dyDescent="0.25">
      <c r="A4923" s="255" t="s">
        <v>11286</v>
      </c>
      <c r="B4923" s="276"/>
      <c r="C4923" s="276"/>
      <c r="D4923" s="276"/>
      <c r="E4923" s="276"/>
      <c r="F4923" s="276"/>
      <c r="G4923" s="276"/>
      <c r="H4923" s="277" t="s">
        <v>6038</v>
      </c>
      <c r="I4923" s="278">
        <v>0</v>
      </c>
      <c r="J4923" s="279">
        <f>SUM(J4917:J4922)</f>
        <v>69.25</v>
      </c>
    </row>
    <row r="4924" spans="1:10" ht="13.8" x14ac:dyDescent="0.25">
      <c r="A4924" s="255" t="s">
        <v>11287</v>
      </c>
      <c r="B4924" s="262"/>
      <c r="C4924" s="262"/>
      <c r="D4924" s="262"/>
      <c r="E4924" s="262"/>
      <c r="F4924" s="262"/>
      <c r="G4924" s="262"/>
      <c r="H4924" s="262"/>
      <c r="I4924" s="280"/>
      <c r="J4924" s="262"/>
    </row>
    <row r="4925" spans="1:10" ht="13.8" x14ac:dyDescent="0.25">
      <c r="A4925" s="255" t="s">
        <v>11288</v>
      </c>
      <c r="B4925" s="256" t="s">
        <v>11289</v>
      </c>
      <c r="C4925" s="257" t="s">
        <v>5802</v>
      </c>
      <c r="D4925" s="256" t="s">
        <v>5803</v>
      </c>
      <c r="E4925" s="256" t="s">
        <v>5804</v>
      </c>
      <c r="F4925" s="258" t="s">
        <v>5805</v>
      </c>
      <c r="G4925" s="259" t="s">
        <v>5806</v>
      </c>
      <c r="H4925" s="257" t="s">
        <v>5807</v>
      </c>
      <c r="I4925" s="260" t="s">
        <v>5808</v>
      </c>
      <c r="J4925" s="257" t="s">
        <v>5809</v>
      </c>
    </row>
    <row r="4926" spans="1:10" ht="26.4" x14ac:dyDescent="0.25">
      <c r="A4926" s="255" t="s">
        <v>11290</v>
      </c>
      <c r="B4926" s="262" t="s">
        <v>5810</v>
      </c>
      <c r="C4926" s="263" t="s">
        <v>11291</v>
      </c>
      <c r="D4926" s="262" t="s">
        <v>5812</v>
      </c>
      <c r="E4926" s="262" t="s">
        <v>3077</v>
      </c>
      <c r="F4926" s="264">
        <v>12</v>
      </c>
      <c r="G4926" s="265" t="s">
        <v>5813</v>
      </c>
      <c r="H4926" s="266">
        <v>1</v>
      </c>
      <c r="I4926" s="267"/>
      <c r="J4926" s="268"/>
    </row>
    <row r="4927" spans="1:10" ht="26.4" x14ac:dyDescent="0.25">
      <c r="A4927" s="255" t="s">
        <v>11292</v>
      </c>
      <c r="B4927" s="269" t="s">
        <v>5814</v>
      </c>
      <c r="C4927" s="270" t="s">
        <v>6371</v>
      </c>
      <c r="D4927" s="269" t="s">
        <v>5812</v>
      </c>
      <c r="E4927" s="269" t="s">
        <v>5580</v>
      </c>
      <c r="F4927" s="271" t="s">
        <v>5822</v>
      </c>
      <c r="G4927" s="272" t="s">
        <v>5824</v>
      </c>
      <c r="H4927" s="273">
        <v>2.2564216216216213E-2</v>
      </c>
      <c r="I4927" s="274">
        <v>145.91</v>
      </c>
      <c r="J4927" s="275">
        <f>TRUNC(I4927*H4927,2)</f>
        <v>3.29</v>
      </c>
    </row>
    <row r="4928" spans="1:10" ht="26.4" x14ac:dyDescent="0.25">
      <c r="A4928" s="255" t="s">
        <v>11293</v>
      </c>
      <c r="B4928" s="269" t="s">
        <v>5814</v>
      </c>
      <c r="C4928" s="270" t="s">
        <v>5861</v>
      </c>
      <c r="D4928" s="269" t="s">
        <v>5812</v>
      </c>
      <c r="E4928" s="269" t="s">
        <v>5589</v>
      </c>
      <c r="F4928" s="271" t="s">
        <v>5817</v>
      </c>
      <c r="G4928" s="272" t="s">
        <v>33</v>
      </c>
      <c r="H4928" s="273">
        <v>0.22620000000000001</v>
      </c>
      <c r="I4928" s="274">
        <v>18.62</v>
      </c>
      <c r="J4928" s="275">
        <f>TRUNC(I4928*H4928,2)</f>
        <v>4.21</v>
      </c>
    </row>
    <row r="4929" spans="1:10" ht="26.4" x14ac:dyDescent="0.25">
      <c r="A4929" s="255" t="s">
        <v>11294</v>
      </c>
      <c r="B4929" s="269" t="s">
        <v>5814</v>
      </c>
      <c r="C4929" s="270" t="s">
        <v>5862</v>
      </c>
      <c r="D4929" s="269" t="s">
        <v>5812</v>
      </c>
      <c r="E4929" s="269" t="s">
        <v>5558</v>
      </c>
      <c r="F4929" s="271" t="s">
        <v>5817</v>
      </c>
      <c r="G4929" s="272" t="s">
        <v>33</v>
      </c>
      <c r="H4929" s="273">
        <v>0.373</v>
      </c>
      <c r="I4929" s="274">
        <v>11.13</v>
      </c>
      <c r="J4929" s="275">
        <f>TRUNC(I4929*H4929,2)</f>
        <v>4.1500000000000004</v>
      </c>
    </row>
    <row r="4930" spans="1:10" ht="26.4" x14ac:dyDescent="0.25">
      <c r="A4930" s="255" t="s">
        <v>11295</v>
      </c>
      <c r="B4930" s="269" t="s">
        <v>5814</v>
      </c>
      <c r="C4930" s="270" t="s">
        <v>5869</v>
      </c>
      <c r="D4930" s="269" t="s">
        <v>5812</v>
      </c>
      <c r="E4930" s="269" t="s">
        <v>5599</v>
      </c>
      <c r="F4930" s="271" t="s">
        <v>5822</v>
      </c>
      <c r="G4930" s="272" t="s">
        <v>5564</v>
      </c>
      <c r="H4930" s="273">
        <v>11.879300000000001</v>
      </c>
      <c r="I4930" s="274">
        <v>0.54</v>
      </c>
      <c r="J4930" s="275">
        <f>TRUNC(I4930*H4930,2)</f>
        <v>6.41</v>
      </c>
    </row>
    <row r="4931" spans="1:10" ht="13.8" x14ac:dyDescent="0.25">
      <c r="A4931" s="255" t="s">
        <v>11296</v>
      </c>
      <c r="B4931" s="276"/>
      <c r="C4931" s="276"/>
      <c r="D4931" s="276"/>
      <c r="E4931" s="276"/>
      <c r="F4931" s="276"/>
      <c r="G4931" s="276"/>
      <c r="H4931" s="277" t="s">
        <v>6038</v>
      </c>
      <c r="I4931" s="278">
        <v>0</v>
      </c>
      <c r="J4931" s="279">
        <f>SUM(J4926:J4930)</f>
        <v>18.060000000000002</v>
      </c>
    </row>
    <row r="4932" spans="1:10" ht="13.8" x14ac:dyDescent="0.25">
      <c r="A4932" s="255" t="s">
        <v>11297</v>
      </c>
      <c r="B4932" s="262"/>
      <c r="C4932" s="262"/>
      <c r="D4932" s="262"/>
      <c r="E4932" s="262"/>
      <c r="F4932" s="262"/>
      <c r="G4932" s="262"/>
      <c r="H4932" s="262"/>
      <c r="I4932" s="280"/>
      <c r="J4932" s="262"/>
    </row>
    <row r="4933" spans="1:10" ht="13.8" x14ac:dyDescent="0.25">
      <c r="A4933" s="255" t="s">
        <v>11298</v>
      </c>
      <c r="B4933" s="256" t="s">
        <v>11299</v>
      </c>
      <c r="C4933" s="257" t="s">
        <v>5802</v>
      </c>
      <c r="D4933" s="256" t="s">
        <v>5803</v>
      </c>
      <c r="E4933" s="256" t="s">
        <v>5804</v>
      </c>
      <c r="F4933" s="258" t="s">
        <v>5805</v>
      </c>
      <c r="G4933" s="259" t="s">
        <v>5806</v>
      </c>
      <c r="H4933" s="257" t="s">
        <v>5807</v>
      </c>
      <c r="I4933" s="260" t="s">
        <v>5808</v>
      </c>
      <c r="J4933" s="257" t="s">
        <v>5809</v>
      </c>
    </row>
    <row r="4934" spans="1:10" ht="26.4" x14ac:dyDescent="0.25">
      <c r="A4934" s="255" t="s">
        <v>11300</v>
      </c>
      <c r="B4934" s="262" t="s">
        <v>5810</v>
      </c>
      <c r="C4934" s="263" t="s">
        <v>11301</v>
      </c>
      <c r="D4934" s="262" t="s">
        <v>5812</v>
      </c>
      <c r="E4934" s="262" t="s">
        <v>3079</v>
      </c>
      <c r="F4934" s="264">
        <v>12</v>
      </c>
      <c r="G4934" s="265" t="s">
        <v>5813</v>
      </c>
      <c r="H4934" s="266">
        <v>1</v>
      </c>
      <c r="I4934" s="267"/>
      <c r="J4934" s="268"/>
    </row>
    <row r="4935" spans="1:10" ht="26.4" x14ac:dyDescent="0.25">
      <c r="A4935" s="255" t="s">
        <v>11302</v>
      </c>
      <c r="B4935" s="269" t="s">
        <v>5814</v>
      </c>
      <c r="C4935" s="270" t="s">
        <v>5819</v>
      </c>
      <c r="D4935" s="269" t="s">
        <v>5812</v>
      </c>
      <c r="E4935" s="269" t="s">
        <v>5637</v>
      </c>
      <c r="F4935" s="271" t="s">
        <v>5817</v>
      </c>
      <c r="G4935" s="272" t="s">
        <v>33</v>
      </c>
      <c r="H4935" s="273">
        <v>0.94799999999999995</v>
      </c>
      <c r="I4935" s="274">
        <v>18.91</v>
      </c>
      <c r="J4935" s="275">
        <f>TRUNC(I4935*H4935,2)</f>
        <v>17.920000000000002</v>
      </c>
    </row>
    <row r="4936" spans="1:10" ht="26.4" x14ac:dyDescent="0.25">
      <c r="A4936" s="255" t="s">
        <v>11303</v>
      </c>
      <c r="B4936" s="269" t="s">
        <v>5814</v>
      </c>
      <c r="C4936" s="270" t="s">
        <v>11304</v>
      </c>
      <c r="D4936" s="269" t="s">
        <v>5812</v>
      </c>
      <c r="E4936" s="269" t="s">
        <v>11305</v>
      </c>
      <c r="F4936" s="271" t="s">
        <v>5822</v>
      </c>
      <c r="G4936" s="272" t="s">
        <v>5564</v>
      </c>
      <c r="H4936" s="273">
        <v>0.26</v>
      </c>
      <c r="I4936" s="274">
        <v>7.12</v>
      </c>
      <c r="J4936" s="275">
        <f>TRUNC(I4936*H4936,2)</f>
        <v>1.85</v>
      </c>
    </row>
    <row r="4937" spans="1:10" ht="26.4" x14ac:dyDescent="0.25">
      <c r="A4937" s="255" t="s">
        <v>11306</v>
      </c>
      <c r="B4937" s="269" t="s">
        <v>5814</v>
      </c>
      <c r="C4937" s="270" t="s">
        <v>5854</v>
      </c>
      <c r="D4937" s="269" t="s">
        <v>5812</v>
      </c>
      <c r="E4937" s="269" t="s">
        <v>5567</v>
      </c>
      <c r="F4937" s="271" t="s">
        <v>5817</v>
      </c>
      <c r="G4937" s="272" t="s">
        <v>33</v>
      </c>
      <c r="H4937" s="273">
        <v>0.192</v>
      </c>
      <c r="I4937" s="274">
        <v>12.28</v>
      </c>
      <c r="J4937" s="275">
        <f>TRUNC(I4937*H4937,2)</f>
        <v>2.35</v>
      </c>
    </row>
    <row r="4938" spans="1:10" ht="26.4" x14ac:dyDescent="0.25">
      <c r="A4938" s="255" t="s">
        <v>11307</v>
      </c>
      <c r="B4938" s="269" t="s">
        <v>5814</v>
      </c>
      <c r="C4938" s="270" t="s">
        <v>11308</v>
      </c>
      <c r="D4938" s="269" t="s">
        <v>5812</v>
      </c>
      <c r="E4938" s="269" t="s">
        <v>11309</v>
      </c>
      <c r="F4938" s="271" t="s">
        <v>5822</v>
      </c>
      <c r="G4938" s="272" t="s">
        <v>5813</v>
      </c>
      <c r="H4938" s="273">
        <v>1.125</v>
      </c>
      <c r="I4938" s="274">
        <v>42.214421249999972</v>
      </c>
      <c r="J4938" s="275">
        <f>TRUNC(I4938*H4938,2)</f>
        <v>47.49</v>
      </c>
    </row>
    <row r="4939" spans="1:10" ht="26.4" x14ac:dyDescent="0.25">
      <c r="A4939" s="255" t="s">
        <v>11310</v>
      </c>
      <c r="B4939" s="269" t="s">
        <v>5814</v>
      </c>
      <c r="C4939" s="270" t="s">
        <v>11311</v>
      </c>
      <c r="D4939" s="269" t="s">
        <v>5812</v>
      </c>
      <c r="E4939" s="269" t="s">
        <v>11312</v>
      </c>
      <c r="F4939" s="271" t="s">
        <v>5822</v>
      </c>
      <c r="G4939" s="272" t="s">
        <v>5690</v>
      </c>
      <c r="H4939" s="273">
        <v>0.61499999999999999</v>
      </c>
      <c r="I4939" s="274">
        <v>18.059999999999999</v>
      </c>
      <c r="J4939" s="275">
        <f>TRUNC(I4939*H4939,2)</f>
        <v>11.1</v>
      </c>
    </row>
    <row r="4940" spans="1:10" ht="13.8" x14ac:dyDescent="0.25">
      <c r="A4940" s="255" t="s">
        <v>11313</v>
      </c>
      <c r="B4940" s="276"/>
      <c r="C4940" s="276"/>
      <c r="D4940" s="276"/>
      <c r="E4940" s="276"/>
      <c r="F4940" s="276"/>
      <c r="G4940" s="276"/>
      <c r="H4940" s="277" t="s">
        <v>6038</v>
      </c>
      <c r="I4940" s="278">
        <v>0</v>
      </c>
      <c r="J4940" s="279">
        <f>SUM(J4934:J4939)</f>
        <v>80.710000000000008</v>
      </c>
    </row>
    <row r="4941" spans="1:10" ht="13.8" x14ac:dyDescent="0.25">
      <c r="A4941" s="255" t="s">
        <v>11314</v>
      </c>
      <c r="B4941" s="262"/>
      <c r="C4941" s="262"/>
      <c r="D4941" s="262"/>
      <c r="E4941" s="262"/>
      <c r="F4941" s="262"/>
      <c r="G4941" s="262"/>
      <c r="H4941" s="262"/>
      <c r="I4941" s="280"/>
      <c r="J4941" s="262"/>
    </row>
    <row r="4942" spans="1:10" ht="13.8" x14ac:dyDescent="0.25">
      <c r="A4942" s="255" t="s">
        <v>11315</v>
      </c>
      <c r="B4942" s="256" t="s">
        <v>11316</v>
      </c>
      <c r="C4942" s="257" t="s">
        <v>5802</v>
      </c>
      <c r="D4942" s="256" t="s">
        <v>5803</v>
      </c>
      <c r="E4942" s="256" t="s">
        <v>5804</v>
      </c>
      <c r="F4942" s="258" t="s">
        <v>5805</v>
      </c>
      <c r="G4942" s="259" t="s">
        <v>5806</v>
      </c>
      <c r="H4942" s="257" t="s">
        <v>5807</v>
      </c>
      <c r="I4942" s="260" t="s">
        <v>5808</v>
      </c>
      <c r="J4942" s="257" t="s">
        <v>5809</v>
      </c>
    </row>
    <row r="4943" spans="1:10" ht="26.4" x14ac:dyDescent="0.25">
      <c r="A4943" s="255" t="s">
        <v>11317</v>
      </c>
      <c r="B4943" s="262" t="s">
        <v>5810</v>
      </c>
      <c r="C4943" s="263" t="s">
        <v>11318</v>
      </c>
      <c r="D4943" s="262" t="s">
        <v>5812</v>
      </c>
      <c r="E4943" s="262" t="s">
        <v>3081</v>
      </c>
      <c r="F4943" s="264">
        <v>12</v>
      </c>
      <c r="G4943" s="265" t="s">
        <v>5813</v>
      </c>
      <c r="H4943" s="266">
        <v>1</v>
      </c>
      <c r="I4943" s="267"/>
      <c r="J4943" s="268"/>
    </row>
    <row r="4944" spans="1:10" ht="26.4" x14ac:dyDescent="0.25">
      <c r="A4944" s="255" t="s">
        <v>11319</v>
      </c>
      <c r="B4944" s="269" t="s">
        <v>5814</v>
      </c>
      <c r="C4944" s="270" t="s">
        <v>6371</v>
      </c>
      <c r="D4944" s="269" t="s">
        <v>5812</v>
      </c>
      <c r="E4944" s="269" t="s">
        <v>5580</v>
      </c>
      <c r="F4944" s="271" t="s">
        <v>5822</v>
      </c>
      <c r="G4944" s="272" t="s">
        <v>5824</v>
      </c>
      <c r="H4944" s="273">
        <v>2.4299999999999999E-2</v>
      </c>
      <c r="I4944" s="274">
        <v>145.91</v>
      </c>
      <c r="J4944" s="275">
        <f>TRUNC(I4944*H4944,2)</f>
        <v>3.54</v>
      </c>
    </row>
    <row r="4945" spans="1:10" ht="26.4" x14ac:dyDescent="0.25">
      <c r="A4945" s="255" t="s">
        <v>11320</v>
      </c>
      <c r="B4945" s="269" t="s">
        <v>5814</v>
      </c>
      <c r="C4945" s="270" t="s">
        <v>5861</v>
      </c>
      <c r="D4945" s="269" t="s">
        <v>5812</v>
      </c>
      <c r="E4945" s="269" t="s">
        <v>5589</v>
      </c>
      <c r="F4945" s="271" t="s">
        <v>5817</v>
      </c>
      <c r="G4945" s="272" t="s">
        <v>33</v>
      </c>
      <c r="H4945" s="273">
        <v>0.20616514285714205</v>
      </c>
      <c r="I4945" s="274">
        <v>18.62</v>
      </c>
      <c r="J4945" s="275">
        <f>TRUNC(I4945*H4945,2)</f>
        <v>3.83</v>
      </c>
    </row>
    <row r="4946" spans="1:10" ht="26.4" x14ac:dyDescent="0.25">
      <c r="A4946" s="255" t="s">
        <v>11321</v>
      </c>
      <c r="B4946" s="269" t="s">
        <v>5814</v>
      </c>
      <c r="C4946" s="270" t="s">
        <v>5862</v>
      </c>
      <c r="D4946" s="269" t="s">
        <v>5812</v>
      </c>
      <c r="E4946" s="269" t="s">
        <v>5558</v>
      </c>
      <c r="F4946" s="271" t="s">
        <v>5817</v>
      </c>
      <c r="G4946" s="272" t="s">
        <v>33</v>
      </c>
      <c r="H4946" s="273">
        <v>0.373</v>
      </c>
      <c r="I4946" s="274">
        <v>11.13</v>
      </c>
      <c r="J4946" s="275">
        <f>TRUNC(I4946*H4946,2)</f>
        <v>4.1500000000000004</v>
      </c>
    </row>
    <row r="4947" spans="1:10" ht="26.4" x14ac:dyDescent="0.25">
      <c r="A4947" s="255" t="s">
        <v>11322</v>
      </c>
      <c r="B4947" s="269" t="s">
        <v>5814</v>
      </c>
      <c r="C4947" s="270" t="s">
        <v>5869</v>
      </c>
      <c r="D4947" s="269" t="s">
        <v>5812</v>
      </c>
      <c r="E4947" s="269" t="s">
        <v>5599</v>
      </c>
      <c r="F4947" s="271" t="s">
        <v>5822</v>
      </c>
      <c r="G4947" s="272" t="s">
        <v>5564</v>
      </c>
      <c r="H4947" s="273">
        <v>9.7200000000000006</v>
      </c>
      <c r="I4947" s="274">
        <v>0.54</v>
      </c>
      <c r="J4947" s="275">
        <f>TRUNC(I4947*H4947,2)</f>
        <v>5.24</v>
      </c>
    </row>
    <row r="4948" spans="1:10" ht="13.8" x14ac:dyDescent="0.25">
      <c r="A4948" s="255" t="s">
        <v>11323</v>
      </c>
      <c r="B4948" s="276"/>
      <c r="C4948" s="276"/>
      <c r="D4948" s="276"/>
      <c r="E4948" s="276"/>
      <c r="F4948" s="276"/>
      <c r="G4948" s="276"/>
      <c r="H4948" s="277" t="s">
        <v>6038</v>
      </c>
      <c r="I4948" s="278">
        <v>0</v>
      </c>
      <c r="J4948" s="279">
        <f>SUM(J4943:J4947)</f>
        <v>16.759999999999998</v>
      </c>
    </row>
    <row r="4949" spans="1:10" ht="13.8" x14ac:dyDescent="0.25">
      <c r="A4949" s="255" t="s">
        <v>11324</v>
      </c>
      <c r="B4949" s="262"/>
      <c r="C4949" s="262"/>
      <c r="D4949" s="262"/>
      <c r="E4949" s="262"/>
      <c r="F4949" s="262"/>
      <c r="G4949" s="262"/>
      <c r="H4949" s="262"/>
      <c r="I4949" s="280"/>
      <c r="J4949" s="262"/>
    </row>
    <row r="4950" spans="1:10" ht="13.8" x14ac:dyDescent="0.25">
      <c r="A4950" s="255" t="s">
        <v>11325</v>
      </c>
      <c r="B4950" s="256" t="s">
        <v>11326</v>
      </c>
      <c r="C4950" s="257" t="s">
        <v>5802</v>
      </c>
      <c r="D4950" s="256" t="s">
        <v>5803</v>
      </c>
      <c r="E4950" s="256" t="s">
        <v>5804</v>
      </c>
      <c r="F4950" s="258" t="s">
        <v>5805</v>
      </c>
      <c r="G4950" s="259" t="s">
        <v>5806</v>
      </c>
      <c r="H4950" s="257" t="s">
        <v>5807</v>
      </c>
      <c r="I4950" s="260" t="s">
        <v>5808</v>
      </c>
      <c r="J4950" s="257" t="s">
        <v>5809</v>
      </c>
    </row>
    <row r="4951" spans="1:10" ht="26.4" x14ac:dyDescent="0.25">
      <c r="A4951" s="255" t="s">
        <v>11327</v>
      </c>
      <c r="B4951" s="262" t="s">
        <v>5810</v>
      </c>
      <c r="C4951" s="263" t="s">
        <v>11328</v>
      </c>
      <c r="D4951" s="262" t="s">
        <v>5812</v>
      </c>
      <c r="E4951" s="262" t="s">
        <v>3083</v>
      </c>
      <c r="F4951" s="264">
        <v>12</v>
      </c>
      <c r="G4951" s="265" t="s">
        <v>5813</v>
      </c>
      <c r="H4951" s="266">
        <v>1</v>
      </c>
      <c r="I4951" s="267"/>
      <c r="J4951" s="268"/>
    </row>
    <row r="4952" spans="1:10" ht="26.4" x14ac:dyDescent="0.25">
      <c r="A4952" s="255" t="s">
        <v>11329</v>
      </c>
      <c r="B4952" s="269" t="s">
        <v>5814</v>
      </c>
      <c r="C4952" s="270" t="s">
        <v>5854</v>
      </c>
      <c r="D4952" s="269" t="s">
        <v>5812</v>
      </c>
      <c r="E4952" s="269" t="s">
        <v>5567</v>
      </c>
      <c r="F4952" s="271" t="s">
        <v>5817</v>
      </c>
      <c r="G4952" s="272" t="s">
        <v>33</v>
      </c>
      <c r="H4952" s="273">
        <v>0.108</v>
      </c>
      <c r="I4952" s="274">
        <v>12.28</v>
      </c>
      <c r="J4952" s="275">
        <f>TRUNC(I4952*H4952,2)</f>
        <v>1.32</v>
      </c>
    </row>
    <row r="4953" spans="1:10" ht="26.4" x14ac:dyDescent="0.25">
      <c r="A4953" s="255" t="s">
        <v>11330</v>
      </c>
      <c r="B4953" s="269" t="s">
        <v>5814</v>
      </c>
      <c r="C4953" s="270" t="s">
        <v>5819</v>
      </c>
      <c r="D4953" s="269" t="s">
        <v>5812</v>
      </c>
      <c r="E4953" s="269" t="s">
        <v>5637</v>
      </c>
      <c r="F4953" s="271" t="s">
        <v>5817</v>
      </c>
      <c r="G4953" s="272" t="s">
        <v>33</v>
      </c>
      <c r="H4953" s="273">
        <v>0.49837719696969673</v>
      </c>
      <c r="I4953" s="274">
        <v>18.91</v>
      </c>
      <c r="J4953" s="275">
        <f>TRUNC(I4953*H4953,2)</f>
        <v>9.42</v>
      </c>
    </row>
    <row r="4954" spans="1:10" ht="26.4" x14ac:dyDescent="0.25">
      <c r="A4954" s="255" t="s">
        <v>11331</v>
      </c>
      <c r="B4954" s="269" t="s">
        <v>5814</v>
      </c>
      <c r="C4954" s="270" t="s">
        <v>11332</v>
      </c>
      <c r="D4954" s="269" t="s">
        <v>5812</v>
      </c>
      <c r="E4954" s="269" t="s">
        <v>11333</v>
      </c>
      <c r="F4954" s="271" t="s">
        <v>5822</v>
      </c>
      <c r="G4954" s="272" t="s">
        <v>5564</v>
      </c>
      <c r="H4954" s="273">
        <v>3.2</v>
      </c>
      <c r="I4954" s="274">
        <v>3.13</v>
      </c>
      <c r="J4954" s="275">
        <f>TRUNC(I4954*H4954,2)</f>
        <v>10.01</v>
      </c>
    </row>
    <row r="4955" spans="1:10" ht="13.8" x14ac:dyDescent="0.25">
      <c r="A4955" s="255" t="s">
        <v>11334</v>
      </c>
      <c r="B4955" s="276"/>
      <c r="C4955" s="276"/>
      <c r="D4955" s="276"/>
      <c r="E4955" s="276"/>
      <c r="F4955" s="276"/>
      <c r="G4955" s="276"/>
      <c r="H4955" s="277" t="s">
        <v>6038</v>
      </c>
      <c r="I4955" s="278">
        <v>0</v>
      </c>
      <c r="J4955" s="279">
        <f>SUM(J4951:J4954)</f>
        <v>20.75</v>
      </c>
    </row>
    <row r="4956" spans="1:10" ht="13.8" x14ac:dyDescent="0.25">
      <c r="A4956" s="255" t="s">
        <v>11335</v>
      </c>
      <c r="B4956" s="262"/>
      <c r="C4956" s="262"/>
      <c r="D4956" s="262"/>
      <c r="E4956" s="262"/>
      <c r="F4956" s="262"/>
      <c r="G4956" s="262"/>
      <c r="H4956" s="262"/>
      <c r="I4956" s="280"/>
      <c r="J4956" s="262"/>
    </row>
    <row r="4957" spans="1:10" ht="13.8" x14ac:dyDescent="0.25">
      <c r="A4957" s="255" t="s">
        <v>11336</v>
      </c>
      <c r="B4957" s="256" t="s">
        <v>11337</v>
      </c>
      <c r="C4957" s="257" t="s">
        <v>5802</v>
      </c>
      <c r="D4957" s="256" t="s">
        <v>5803</v>
      </c>
      <c r="E4957" s="256" t="s">
        <v>5804</v>
      </c>
      <c r="F4957" s="258" t="s">
        <v>5805</v>
      </c>
      <c r="G4957" s="259" t="s">
        <v>5806</v>
      </c>
      <c r="H4957" s="257" t="s">
        <v>5807</v>
      </c>
      <c r="I4957" s="260" t="s">
        <v>5808</v>
      </c>
      <c r="J4957" s="257" t="s">
        <v>5809</v>
      </c>
    </row>
    <row r="4958" spans="1:10" ht="26.4" x14ac:dyDescent="0.25">
      <c r="A4958" s="255" t="s">
        <v>11338</v>
      </c>
      <c r="B4958" s="262" t="s">
        <v>5810</v>
      </c>
      <c r="C4958" s="263" t="s">
        <v>11339</v>
      </c>
      <c r="D4958" s="262" t="s">
        <v>5812</v>
      </c>
      <c r="E4958" s="262" t="s">
        <v>3087</v>
      </c>
      <c r="F4958" s="264">
        <v>18</v>
      </c>
      <c r="G4958" s="265" t="s">
        <v>5813</v>
      </c>
      <c r="H4958" s="266">
        <v>1</v>
      </c>
      <c r="I4958" s="267"/>
      <c r="J4958" s="268"/>
    </row>
    <row r="4959" spans="1:10" ht="26.4" x14ac:dyDescent="0.25">
      <c r="A4959" s="255" t="s">
        <v>11340</v>
      </c>
      <c r="B4959" s="269" t="s">
        <v>5814</v>
      </c>
      <c r="C4959" s="270" t="s">
        <v>6640</v>
      </c>
      <c r="D4959" s="269" t="s">
        <v>5812</v>
      </c>
      <c r="E4959" s="269" t="s">
        <v>5644</v>
      </c>
      <c r="F4959" s="271" t="s">
        <v>5822</v>
      </c>
      <c r="G4959" s="272" t="s">
        <v>5573</v>
      </c>
      <c r="H4959" s="273">
        <v>5.21E-2</v>
      </c>
      <c r="I4959" s="274">
        <v>10.42</v>
      </c>
      <c r="J4959" s="275">
        <f>TRUNC(I4959*H4959,2)</f>
        <v>0.54</v>
      </c>
    </row>
    <row r="4960" spans="1:10" ht="26.4" x14ac:dyDescent="0.25">
      <c r="A4960" s="255" t="s">
        <v>11341</v>
      </c>
      <c r="B4960" s="269" t="s">
        <v>5814</v>
      </c>
      <c r="C4960" s="270" t="s">
        <v>8603</v>
      </c>
      <c r="D4960" s="269" t="s">
        <v>5812</v>
      </c>
      <c r="E4960" s="269" t="s">
        <v>8604</v>
      </c>
      <c r="F4960" s="271" t="s">
        <v>5822</v>
      </c>
      <c r="G4960" s="272" t="s">
        <v>5573</v>
      </c>
      <c r="H4960" s="273">
        <v>3.125</v>
      </c>
      <c r="I4960" s="274">
        <v>22.1</v>
      </c>
      <c r="J4960" s="275">
        <f>TRUNC(I4960*H4960,2)</f>
        <v>69.06</v>
      </c>
    </row>
    <row r="4961" spans="1:10" ht="26.4" x14ac:dyDescent="0.25">
      <c r="A4961" s="255" t="s">
        <v>11342</v>
      </c>
      <c r="B4961" s="269" t="s">
        <v>5814</v>
      </c>
      <c r="C4961" s="270" t="s">
        <v>6644</v>
      </c>
      <c r="D4961" s="269" t="s">
        <v>5812</v>
      </c>
      <c r="E4961" s="269" t="s">
        <v>5641</v>
      </c>
      <c r="F4961" s="271" t="s">
        <v>5822</v>
      </c>
      <c r="G4961" s="272" t="s">
        <v>5564</v>
      </c>
      <c r="H4961" s="273">
        <v>4.1700000000000001E-2</v>
      </c>
      <c r="I4961" s="274">
        <v>21.6</v>
      </c>
      <c r="J4961" s="275">
        <f>TRUNC(I4961*H4961,2)</f>
        <v>0.9</v>
      </c>
    </row>
    <row r="4962" spans="1:10" ht="26.4" x14ac:dyDescent="0.25">
      <c r="A4962" s="255" t="s">
        <v>11343</v>
      </c>
      <c r="B4962" s="269" t="s">
        <v>5814</v>
      </c>
      <c r="C4962" s="270" t="s">
        <v>6649</v>
      </c>
      <c r="D4962" s="269" t="s">
        <v>5812</v>
      </c>
      <c r="E4962" s="269" t="s">
        <v>5640</v>
      </c>
      <c r="F4962" s="271" t="s">
        <v>5822</v>
      </c>
      <c r="G4962" s="272" t="s">
        <v>5564</v>
      </c>
      <c r="H4962" s="273">
        <v>0.23799999999999999</v>
      </c>
      <c r="I4962" s="274">
        <v>27.99</v>
      </c>
      <c r="J4962" s="275">
        <f>TRUNC(I4962*H4962,2)</f>
        <v>6.66</v>
      </c>
    </row>
    <row r="4963" spans="1:10" ht="26.4" x14ac:dyDescent="0.25">
      <c r="A4963" s="255" t="s">
        <v>11344</v>
      </c>
      <c r="B4963" s="269" t="s">
        <v>5814</v>
      </c>
      <c r="C4963" s="270" t="s">
        <v>6648</v>
      </c>
      <c r="D4963" s="269" t="s">
        <v>5812</v>
      </c>
      <c r="E4963" s="269" t="s">
        <v>5642</v>
      </c>
      <c r="F4963" s="271" t="s">
        <v>5822</v>
      </c>
      <c r="G4963" s="272" t="s">
        <v>5573</v>
      </c>
      <c r="H4963" s="273">
        <v>0.29759999999999998</v>
      </c>
      <c r="I4963" s="274">
        <v>2.3199999999999998</v>
      </c>
      <c r="J4963" s="275">
        <f>TRUNC(I4963*H4963,2)</f>
        <v>0.69</v>
      </c>
    </row>
    <row r="4964" spans="1:10" ht="26.4" x14ac:dyDescent="0.25">
      <c r="A4964" s="255" t="s">
        <v>11345</v>
      </c>
      <c r="B4964" s="269" t="s">
        <v>5814</v>
      </c>
      <c r="C4964" s="270" t="s">
        <v>5861</v>
      </c>
      <c r="D4964" s="269" t="s">
        <v>5812</v>
      </c>
      <c r="E4964" s="269" t="s">
        <v>5589</v>
      </c>
      <c r="F4964" s="271" t="s">
        <v>5817</v>
      </c>
      <c r="G4964" s="272" t="s">
        <v>33</v>
      </c>
      <c r="H4964" s="273">
        <v>0.30859999999999999</v>
      </c>
      <c r="I4964" s="274">
        <v>18.62</v>
      </c>
      <c r="J4964" s="275">
        <f>TRUNC(I4964*H4964,2)</f>
        <v>5.74</v>
      </c>
    </row>
    <row r="4965" spans="1:10" ht="26.4" x14ac:dyDescent="0.25">
      <c r="A4965" s="255" t="s">
        <v>11346</v>
      </c>
      <c r="B4965" s="269" t="s">
        <v>5814</v>
      </c>
      <c r="C4965" s="270" t="s">
        <v>10478</v>
      </c>
      <c r="D4965" s="269" t="s">
        <v>5812</v>
      </c>
      <c r="E4965" s="269" t="s">
        <v>10479</v>
      </c>
      <c r="F4965" s="271" t="s">
        <v>5822</v>
      </c>
      <c r="G4965" s="272" t="s">
        <v>5564</v>
      </c>
      <c r="H4965" s="273">
        <v>15</v>
      </c>
      <c r="I4965" s="274">
        <v>8.9607096296296316</v>
      </c>
      <c r="J4965" s="275">
        <f>TRUNC(I4965*H4965,2)</f>
        <v>134.41</v>
      </c>
    </row>
    <row r="4966" spans="1:10" ht="26.4" x14ac:dyDescent="0.25">
      <c r="A4966" s="255" t="s">
        <v>11347</v>
      </c>
      <c r="B4966" s="269" t="s">
        <v>5814</v>
      </c>
      <c r="C4966" s="270" t="s">
        <v>6641</v>
      </c>
      <c r="D4966" s="269" t="s">
        <v>5812</v>
      </c>
      <c r="E4966" s="269" t="s">
        <v>5643</v>
      </c>
      <c r="F4966" s="271" t="s">
        <v>5822</v>
      </c>
      <c r="G4966" s="272" t="s">
        <v>5573</v>
      </c>
      <c r="H4966" s="273">
        <v>5.9499999999999997E-2</v>
      </c>
      <c r="I4966" s="274">
        <v>13.3</v>
      </c>
      <c r="J4966" s="275">
        <f>TRUNC(I4966*H4966,2)</f>
        <v>0.79</v>
      </c>
    </row>
    <row r="4967" spans="1:10" ht="26.4" x14ac:dyDescent="0.25">
      <c r="A4967" s="255" t="s">
        <v>11348</v>
      </c>
      <c r="B4967" s="269" t="s">
        <v>5814</v>
      </c>
      <c r="C4967" s="270" t="s">
        <v>11349</v>
      </c>
      <c r="D4967" s="269" t="s">
        <v>5812</v>
      </c>
      <c r="E4967" s="269" t="s">
        <v>5645</v>
      </c>
      <c r="F4967" s="271" t="s">
        <v>5822</v>
      </c>
      <c r="G4967" s="272" t="s">
        <v>5573</v>
      </c>
      <c r="H4967" s="273">
        <v>1</v>
      </c>
      <c r="I4967" s="274">
        <v>85.37</v>
      </c>
      <c r="J4967" s="275">
        <f>TRUNC(I4967*H4967,2)</f>
        <v>85.37</v>
      </c>
    </row>
    <row r="4968" spans="1:10" ht="13.8" x14ac:dyDescent="0.25">
      <c r="A4968" s="255" t="s">
        <v>11350</v>
      </c>
      <c r="B4968" s="276"/>
      <c r="C4968" s="276"/>
      <c r="D4968" s="276"/>
      <c r="E4968" s="276"/>
      <c r="F4968" s="276"/>
      <c r="G4968" s="276"/>
      <c r="H4968" s="277" t="s">
        <v>6038</v>
      </c>
      <c r="I4968" s="278">
        <v>0</v>
      </c>
      <c r="J4968" s="279">
        <f>SUM(J4958:J4967)</f>
        <v>304.15999999999997</v>
      </c>
    </row>
    <row r="4969" spans="1:10" ht="13.8" x14ac:dyDescent="0.25">
      <c r="A4969" s="255" t="s">
        <v>11351</v>
      </c>
      <c r="B4969" s="262"/>
      <c r="C4969" s="262"/>
      <c r="D4969" s="262"/>
      <c r="E4969" s="262"/>
      <c r="F4969" s="262"/>
      <c r="G4969" s="262"/>
      <c r="H4969" s="262"/>
      <c r="I4969" s="280"/>
      <c r="J4969" s="262"/>
    </row>
    <row r="4970" spans="1:10" ht="13.8" x14ac:dyDescent="0.25">
      <c r="A4970" s="255" t="s">
        <v>11352</v>
      </c>
      <c r="B4970" s="256" t="s">
        <v>11353</v>
      </c>
      <c r="C4970" s="257" t="s">
        <v>5802</v>
      </c>
      <c r="D4970" s="256" t="s">
        <v>5803</v>
      </c>
      <c r="E4970" s="256" t="s">
        <v>5804</v>
      </c>
      <c r="F4970" s="258" t="s">
        <v>5805</v>
      </c>
      <c r="G4970" s="259" t="s">
        <v>5806</v>
      </c>
      <c r="H4970" s="257" t="s">
        <v>5807</v>
      </c>
      <c r="I4970" s="260" t="s">
        <v>5808</v>
      </c>
      <c r="J4970" s="257" t="s">
        <v>5809</v>
      </c>
    </row>
    <row r="4971" spans="1:10" ht="26.4" x14ac:dyDescent="0.25">
      <c r="A4971" s="255" t="s">
        <v>11354</v>
      </c>
      <c r="B4971" s="262" t="s">
        <v>5810</v>
      </c>
      <c r="C4971" s="263" t="s">
        <v>11355</v>
      </c>
      <c r="D4971" s="262" t="s">
        <v>5812</v>
      </c>
      <c r="E4971" s="262" t="s">
        <v>3090</v>
      </c>
      <c r="F4971" s="264">
        <v>18</v>
      </c>
      <c r="G4971" s="265" t="s">
        <v>5587</v>
      </c>
      <c r="H4971" s="266">
        <v>1</v>
      </c>
      <c r="I4971" s="267"/>
      <c r="J4971" s="268"/>
    </row>
    <row r="4972" spans="1:10" ht="26.4" x14ac:dyDescent="0.25">
      <c r="A4972" s="255" t="s">
        <v>11356</v>
      </c>
      <c r="B4972" s="269" t="s">
        <v>5814</v>
      </c>
      <c r="C4972" s="270" t="s">
        <v>6640</v>
      </c>
      <c r="D4972" s="269" t="s">
        <v>5812</v>
      </c>
      <c r="E4972" s="269" t="s">
        <v>5644</v>
      </c>
      <c r="F4972" s="271" t="s">
        <v>5822</v>
      </c>
      <c r="G4972" s="272" t="s">
        <v>5573</v>
      </c>
      <c r="H4972" s="273">
        <v>0.14949999999999999</v>
      </c>
      <c r="I4972" s="274">
        <v>10.42</v>
      </c>
      <c r="J4972" s="275">
        <f>TRUNC(I4972*H4972,2)</f>
        <v>1.55</v>
      </c>
    </row>
    <row r="4973" spans="1:10" ht="26.4" x14ac:dyDescent="0.25">
      <c r="A4973" s="255" t="s">
        <v>11357</v>
      </c>
      <c r="B4973" s="269" t="s">
        <v>5814</v>
      </c>
      <c r="C4973" s="270" t="s">
        <v>6371</v>
      </c>
      <c r="D4973" s="269" t="s">
        <v>5812</v>
      </c>
      <c r="E4973" s="269" t="s">
        <v>5580</v>
      </c>
      <c r="F4973" s="271" t="s">
        <v>5822</v>
      </c>
      <c r="G4973" s="272" t="s">
        <v>5824</v>
      </c>
      <c r="H4973" s="273">
        <v>8.0999999999999996E-3</v>
      </c>
      <c r="I4973" s="274">
        <v>145.91</v>
      </c>
      <c r="J4973" s="275">
        <f>TRUNC(I4973*H4973,2)</f>
        <v>1.18</v>
      </c>
    </row>
    <row r="4974" spans="1:10" ht="26.4" x14ac:dyDescent="0.25">
      <c r="A4974" s="255" t="s">
        <v>11358</v>
      </c>
      <c r="B4974" s="269" t="s">
        <v>5814</v>
      </c>
      <c r="C4974" s="270" t="s">
        <v>8606</v>
      </c>
      <c r="D4974" s="269" t="s">
        <v>5812</v>
      </c>
      <c r="E4974" s="269" t="s">
        <v>8607</v>
      </c>
      <c r="F4974" s="271" t="s">
        <v>5822</v>
      </c>
      <c r="G4974" s="272" t="s">
        <v>5564</v>
      </c>
      <c r="H4974" s="273">
        <v>4.9924999999999997</v>
      </c>
      <c r="I4974" s="274">
        <v>8.4600000000000009</v>
      </c>
      <c r="J4974" s="275">
        <f>TRUNC(I4974*H4974,2)</f>
        <v>42.23</v>
      </c>
    </row>
    <row r="4975" spans="1:10" ht="26.4" x14ac:dyDescent="0.25">
      <c r="A4975" s="255" t="s">
        <v>11359</v>
      </c>
      <c r="B4975" s="269" t="s">
        <v>5814</v>
      </c>
      <c r="C4975" s="270" t="s">
        <v>6644</v>
      </c>
      <c r="D4975" s="269" t="s">
        <v>5812</v>
      </c>
      <c r="E4975" s="269" t="s">
        <v>5641</v>
      </c>
      <c r="F4975" s="271" t="s">
        <v>5822</v>
      </c>
      <c r="G4975" s="272" t="s">
        <v>5564</v>
      </c>
      <c r="H4975" s="273">
        <v>7.22E-2</v>
      </c>
      <c r="I4975" s="274">
        <v>21.6</v>
      </c>
      <c r="J4975" s="275">
        <f>TRUNC(I4975*H4975,2)</f>
        <v>1.55</v>
      </c>
    </row>
    <row r="4976" spans="1:10" ht="26.4" x14ac:dyDescent="0.25">
      <c r="A4976" s="255" t="s">
        <v>11360</v>
      </c>
      <c r="B4976" s="269" t="s">
        <v>5814</v>
      </c>
      <c r="C4976" s="270" t="s">
        <v>11361</v>
      </c>
      <c r="D4976" s="269" t="s">
        <v>5812</v>
      </c>
      <c r="E4976" s="269" t="s">
        <v>5645</v>
      </c>
      <c r="F4976" s="271" t="s">
        <v>5822</v>
      </c>
      <c r="G4976" s="272" t="s">
        <v>5573</v>
      </c>
      <c r="H4976" s="273">
        <v>1</v>
      </c>
      <c r="I4976" s="274">
        <v>158.69999999999999</v>
      </c>
      <c r="J4976" s="275">
        <f>TRUNC(I4976*H4976,2)</f>
        <v>158.69999999999999</v>
      </c>
    </row>
    <row r="4977" spans="1:10" ht="26.4" x14ac:dyDescent="0.25">
      <c r="A4977" s="255" t="s">
        <v>11362</v>
      </c>
      <c r="B4977" s="269" t="s">
        <v>5814</v>
      </c>
      <c r="C4977" s="270" t="s">
        <v>11363</v>
      </c>
      <c r="D4977" s="269" t="s">
        <v>5812</v>
      </c>
      <c r="E4977" s="269" t="s">
        <v>11364</v>
      </c>
      <c r="F4977" s="271" t="s">
        <v>5822</v>
      </c>
      <c r="G4977" s="272" t="s">
        <v>5564</v>
      </c>
      <c r="H4977" s="273">
        <v>0.35139999999999999</v>
      </c>
      <c r="I4977" s="274">
        <v>12</v>
      </c>
      <c r="J4977" s="275">
        <f>TRUNC(I4977*H4977,2)</f>
        <v>4.21</v>
      </c>
    </row>
    <row r="4978" spans="1:10" ht="26.4" x14ac:dyDescent="0.25">
      <c r="A4978" s="255" t="s">
        <v>11365</v>
      </c>
      <c r="B4978" s="269" t="s">
        <v>5814</v>
      </c>
      <c r="C4978" s="270" t="s">
        <v>11366</v>
      </c>
      <c r="D4978" s="269" t="s">
        <v>5812</v>
      </c>
      <c r="E4978" s="269" t="s">
        <v>11367</v>
      </c>
      <c r="F4978" s="271" t="s">
        <v>5822</v>
      </c>
      <c r="G4978" s="272" t="s">
        <v>5564</v>
      </c>
      <c r="H4978" s="273">
        <v>20.318200000000001</v>
      </c>
      <c r="I4978" s="274">
        <v>8.66</v>
      </c>
      <c r="J4978" s="275">
        <f>TRUNC(I4978*H4978,2)</f>
        <v>175.95</v>
      </c>
    </row>
    <row r="4979" spans="1:10" ht="26.4" x14ac:dyDescent="0.25">
      <c r="A4979" s="255" t="s">
        <v>11368</v>
      </c>
      <c r="B4979" s="269" t="s">
        <v>5814</v>
      </c>
      <c r="C4979" s="270" t="s">
        <v>11369</v>
      </c>
      <c r="D4979" s="269" t="s">
        <v>5812</v>
      </c>
      <c r="E4979" s="269" t="s">
        <v>11370</v>
      </c>
      <c r="F4979" s="271" t="s">
        <v>5822</v>
      </c>
      <c r="G4979" s="272" t="s">
        <v>5564</v>
      </c>
      <c r="H4979" s="273">
        <v>3.1337999999999999</v>
      </c>
      <c r="I4979" s="274">
        <v>9.7100000000000009</v>
      </c>
      <c r="J4979" s="275">
        <f>TRUNC(I4979*H4979,2)</f>
        <v>30.42</v>
      </c>
    </row>
    <row r="4980" spans="1:10" ht="26.4" x14ac:dyDescent="0.25">
      <c r="A4980" s="255" t="s">
        <v>11371</v>
      </c>
      <c r="B4980" s="269" t="s">
        <v>5814</v>
      </c>
      <c r="C4980" s="270" t="s">
        <v>6649</v>
      </c>
      <c r="D4980" s="269" t="s">
        <v>5812</v>
      </c>
      <c r="E4980" s="269" t="s">
        <v>5640</v>
      </c>
      <c r="F4980" s="271" t="s">
        <v>5822</v>
      </c>
      <c r="G4980" s="272" t="s">
        <v>5564</v>
      </c>
      <c r="H4980" s="273">
        <v>0.14760000000000001</v>
      </c>
      <c r="I4980" s="274">
        <v>27.99</v>
      </c>
      <c r="J4980" s="275">
        <f>TRUNC(I4980*H4980,2)</f>
        <v>4.13</v>
      </c>
    </row>
    <row r="4981" spans="1:10" ht="26.4" x14ac:dyDescent="0.25">
      <c r="A4981" s="255" t="s">
        <v>11372</v>
      </c>
      <c r="B4981" s="269" t="s">
        <v>5814</v>
      </c>
      <c r="C4981" s="270" t="s">
        <v>5856</v>
      </c>
      <c r="D4981" s="269" t="s">
        <v>5812</v>
      </c>
      <c r="E4981" s="269" t="s">
        <v>5590</v>
      </c>
      <c r="F4981" s="271" t="s">
        <v>5817</v>
      </c>
      <c r="G4981" s="272" t="s">
        <v>33</v>
      </c>
      <c r="H4981" s="273">
        <v>1.66E-2</v>
      </c>
      <c r="I4981" s="274">
        <v>13.36</v>
      </c>
      <c r="J4981" s="275">
        <f>TRUNC(I4981*H4981,2)</f>
        <v>0.22</v>
      </c>
    </row>
    <row r="4982" spans="1:10" ht="26.4" x14ac:dyDescent="0.25">
      <c r="A4982" s="255" t="s">
        <v>11373</v>
      </c>
      <c r="B4982" s="269" t="s">
        <v>5814</v>
      </c>
      <c r="C4982" s="270" t="s">
        <v>6444</v>
      </c>
      <c r="D4982" s="269" t="s">
        <v>5812</v>
      </c>
      <c r="E4982" s="269" t="s">
        <v>6445</v>
      </c>
      <c r="F4982" s="271" t="s">
        <v>5822</v>
      </c>
      <c r="G4982" s="272" t="s">
        <v>5824</v>
      </c>
      <c r="H4982" s="273">
        <v>3.8E-3</v>
      </c>
      <c r="I4982" s="274">
        <v>121.96</v>
      </c>
      <c r="J4982" s="275">
        <f>TRUNC(I4982*H4982,2)</f>
        <v>0.46</v>
      </c>
    </row>
    <row r="4983" spans="1:10" ht="26.4" x14ac:dyDescent="0.25">
      <c r="A4983" s="255" t="s">
        <v>11374</v>
      </c>
      <c r="B4983" s="269" t="s">
        <v>5814</v>
      </c>
      <c r="C4983" s="270" t="s">
        <v>5858</v>
      </c>
      <c r="D4983" s="269" t="s">
        <v>5812</v>
      </c>
      <c r="E4983" s="269" t="s">
        <v>5596</v>
      </c>
      <c r="F4983" s="271" t="s">
        <v>5822</v>
      </c>
      <c r="G4983" s="272" t="s">
        <v>5824</v>
      </c>
      <c r="H4983" s="273">
        <v>3.8E-3</v>
      </c>
      <c r="I4983" s="274">
        <v>113.9</v>
      </c>
      <c r="J4983" s="275">
        <f>TRUNC(I4983*H4983,2)</f>
        <v>0.43</v>
      </c>
    </row>
    <row r="4984" spans="1:10" ht="26.4" x14ac:dyDescent="0.25">
      <c r="A4984" s="255" t="s">
        <v>11375</v>
      </c>
      <c r="B4984" s="269" t="s">
        <v>5814</v>
      </c>
      <c r="C4984" s="270" t="s">
        <v>11376</v>
      </c>
      <c r="D4984" s="269" t="s">
        <v>5812</v>
      </c>
      <c r="E4984" s="269" t="s">
        <v>11377</v>
      </c>
      <c r="F4984" s="271" t="s">
        <v>5822</v>
      </c>
      <c r="G4984" s="272" t="s">
        <v>5564</v>
      </c>
      <c r="H4984" s="273">
        <v>9.6724999999999994</v>
      </c>
      <c r="I4984" s="274">
        <v>10.33</v>
      </c>
      <c r="J4984" s="275">
        <f>TRUNC(I4984*H4984,2)</f>
        <v>99.91</v>
      </c>
    </row>
    <row r="4985" spans="1:10" ht="26.4" x14ac:dyDescent="0.25">
      <c r="A4985" s="255" t="s">
        <v>11378</v>
      </c>
      <c r="B4985" s="269" t="s">
        <v>5814</v>
      </c>
      <c r="C4985" s="270" t="s">
        <v>6648</v>
      </c>
      <c r="D4985" s="269" t="s">
        <v>5812</v>
      </c>
      <c r="E4985" s="269" t="s">
        <v>5642</v>
      </c>
      <c r="F4985" s="271" t="s">
        <v>5822</v>
      </c>
      <c r="G4985" s="272" t="s">
        <v>5573</v>
      </c>
      <c r="H4985" s="273">
        <v>0.1845</v>
      </c>
      <c r="I4985" s="274">
        <v>2.3199999999999998</v>
      </c>
      <c r="J4985" s="275">
        <f>TRUNC(I4985*H4985,2)</f>
        <v>0.42</v>
      </c>
    </row>
    <row r="4986" spans="1:10" ht="26.4" x14ac:dyDescent="0.25">
      <c r="A4986" s="255" t="s">
        <v>11379</v>
      </c>
      <c r="B4986" s="269" t="s">
        <v>5814</v>
      </c>
      <c r="C4986" s="270" t="s">
        <v>5861</v>
      </c>
      <c r="D4986" s="269" t="s">
        <v>5812</v>
      </c>
      <c r="E4986" s="269" t="s">
        <v>5589</v>
      </c>
      <c r="F4986" s="271" t="s">
        <v>5817</v>
      </c>
      <c r="G4986" s="272" t="s">
        <v>33</v>
      </c>
      <c r="H4986" s="273">
        <v>0.12429999999999999</v>
      </c>
      <c r="I4986" s="274">
        <v>18.62</v>
      </c>
      <c r="J4986" s="275">
        <f>TRUNC(I4986*H4986,2)</f>
        <v>2.31</v>
      </c>
    </row>
    <row r="4987" spans="1:10" ht="26.4" x14ac:dyDescent="0.25">
      <c r="A4987" s="255" t="s">
        <v>11380</v>
      </c>
      <c r="B4987" s="269" t="s">
        <v>5814</v>
      </c>
      <c r="C4987" s="270" t="s">
        <v>5862</v>
      </c>
      <c r="D4987" s="269" t="s">
        <v>5812</v>
      </c>
      <c r="E4987" s="269" t="s">
        <v>5558</v>
      </c>
      <c r="F4987" s="271" t="s">
        <v>5817</v>
      </c>
      <c r="G4987" s="272" t="s">
        <v>33</v>
      </c>
      <c r="H4987" s="273">
        <v>0.36809999999999998</v>
      </c>
      <c r="I4987" s="274">
        <v>11.13</v>
      </c>
      <c r="J4987" s="275">
        <f>TRUNC(I4987*H4987,2)</f>
        <v>4.09</v>
      </c>
    </row>
    <row r="4988" spans="1:10" ht="26.4" x14ac:dyDescent="0.25">
      <c r="A4988" s="255" t="s">
        <v>11381</v>
      </c>
      <c r="B4988" s="269" t="s">
        <v>5814</v>
      </c>
      <c r="C4988" s="270" t="s">
        <v>7014</v>
      </c>
      <c r="D4988" s="269" t="s">
        <v>5812</v>
      </c>
      <c r="E4988" s="269" t="s">
        <v>7015</v>
      </c>
      <c r="F4988" s="271" t="s">
        <v>5822</v>
      </c>
      <c r="G4988" s="272" t="s">
        <v>5564</v>
      </c>
      <c r="H4988" s="273">
        <v>4.1382000000000003</v>
      </c>
      <c r="I4988" s="274">
        <v>7.2637400000000172</v>
      </c>
      <c r="J4988" s="275">
        <f>TRUNC(I4988*H4988,2)</f>
        <v>30.05</v>
      </c>
    </row>
    <row r="4989" spans="1:10" ht="26.4" x14ac:dyDescent="0.25">
      <c r="A4989" s="255" t="s">
        <v>11382</v>
      </c>
      <c r="B4989" s="269" t="s">
        <v>5814</v>
      </c>
      <c r="C4989" s="270" t="s">
        <v>5869</v>
      </c>
      <c r="D4989" s="269" t="s">
        <v>5812</v>
      </c>
      <c r="E4989" s="269" t="s">
        <v>5599</v>
      </c>
      <c r="F4989" s="271" t="s">
        <v>5822</v>
      </c>
      <c r="G4989" s="272" t="s">
        <v>5564</v>
      </c>
      <c r="H4989" s="273">
        <v>2.5598000000000001</v>
      </c>
      <c r="I4989" s="274">
        <v>0.54</v>
      </c>
      <c r="J4989" s="275">
        <f>TRUNC(I4989*H4989,2)</f>
        <v>1.38</v>
      </c>
    </row>
    <row r="4990" spans="1:10" ht="26.4" x14ac:dyDescent="0.25">
      <c r="A4990" s="255" t="s">
        <v>11383</v>
      </c>
      <c r="B4990" s="269" t="s">
        <v>5814</v>
      </c>
      <c r="C4990" s="270" t="s">
        <v>6641</v>
      </c>
      <c r="D4990" s="269" t="s">
        <v>5812</v>
      </c>
      <c r="E4990" s="269" t="s">
        <v>5643</v>
      </c>
      <c r="F4990" s="271" t="s">
        <v>5822</v>
      </c>
      <c r="G4990" s="272" t="s">
        <v>5573</v>
      </c>
      <c r="H4990" s="273">
        <v>3.6900000000000002E-2</v>
      </c>
      <c r="I4990" s="274">
        <v>13.3</v>
      </c>
      <c r="J4990" s="275">
        <f>TRUNC(I4990*H4990,2)</f>
        <v>0.49</v>
      </c>
    </row>
    <row r="4991" spans="1:10" ht="26.4" x14ac:dyDescent="0.25">
      <c r="A4991" s="255" t="s">
        <v>11384</v>
      </c>
      <c r="B4991" s="269" t="s">
        <v>5814</v>
      </c>
      <c r="C4991" s="270" t="s">
        <v>11385</v>
      </c>
      <c r="D4991" s="269" t="s">
        <v>5812</v>
      </c>
      <c r="E4991" s="269" t="s">
        <v>11386</v>
      </c>
      <c r="F4991" s="271" t="s">
        <v>5822</v>
      </c>
      <c r="G4991" s="272" t="s">
        <v>5573</v>
      </c>
      <c r="H4991" s="273">
        <v>2.6890999999999998</v>
      </c>
      <c r="I4991" s="274">
        <v>2.0699999999999998</v>
      </c>
      <c r="J4991" s="275">
        <f>TRUNC(I4991*H4991,2)</f>
        <v>5.56</v>
      </c>
    </row>
    <row r="4992" spans="1:10" ht="13.8" x14ac:dyDescent="0.25">
      <c r="A4992" s="255" t="s">
        <v>11387</v>
      </c>
      <c r="B4992" s="276"/>
      <c r="C4992" s="276"/>
      <c r="D4992" s="276"/>
      <c r="E4992" s="276"/>
      <c r="F4992" s="276"/>
      <c r="G4992" s="276"/>
      <c r="H4992" s="277" t="s">
        <v>6038</v>
      </c>
      <c r="I4992" s="278">
        <v>0</v>
      </c>
      <c r="J4992" s="279">
        <f>SUM(J4971:J4991)</f>
        <v>565.2399999999999</v>
      </c>
    </row>
    <row r="4993" spans="1:10" ht="13.8" x14ac:dyDescent="0.25">
      <c r="A4993" s="255" t="s">
        <v>11388</v>
      </c>
      <c r="B4993" s="262"/>
      <c r="C4993" s="262"/>
      <c r="D4993" s="262"/>
      <c r="E4993" s="262"/>
      <c r="F4993" s="262"/>
      <c r="G4993" s="262"/>
      <c r="H4993" s="262"/>
      <c r="I4993" s="280"/>
      <c r="J4993" s="262"/>
    </row>
    <row r="4994" spans="1:10" ht="13.8" x14ac:dyDescent="0.25">
      <c r="A4994" s="255" t="s">
        <v>11389</v>
      </c>
      <c r="B4994" s="256" t="s">
        <v>11390</v>
      </c>
      <c r="C4994" s="257" t="s">
        <v>5802</v>
      </c>
      <c r="D4994" s="256" t="s">
        <v>5803</v>
      </c>
      <c r="E4994" s="256" t="s">
        <v>5804</v>
      </c>
      <c r="F4994" s="258" t="s">
        <v>5805</v>
      </c>
      <c r="G4994" s="259" t="s">
        <v>5806</v>
      </c>
      <c r="H4994" s="257" t="s">
        <v>5807</v>
      </c>
      <c r="I4994" s="260" t="s">
        <v>5808</v>
      </c>
      <c r="J4994" s="257" t="s">
        <v>5809</v>
      </c>
    </row>
    <row r="4995" spans="1:10" ht="26.4" x14ac:dyDescent="0.25">
      <c r="A4995" s="255" t="s">
        <v>11391</v>
      </c>
      <c r="B4995" s="262" t="s">
        <v>5810</v>
      </c>
      <c r="C4995" s="263" t="s">
        <v>11392</v>
      </c>
      <c r="D4995" s="262" t="s">
        <v>5812</v>
      </c>
      <c r="E4995" s="262" t="s">
        <v>3092</v>
      </c>
      <c r="F4995" s="264">
        <v>18</v>
      </c>
      <c r="G4995" s="265" t="s">
        <v>5587</v>
      </c>
      <c r="H4995" s="266">
        <v>1</v>
      </c>
      <c r="I4995" s="267"/>
      <c r="J4995" s="268"/>
    </row>
    <row r="4996" spans="1:10" ht="26.4" x14ac:dyDescent="0.25">
      <c r="A4996" s="255" t="s">
        <v>11393</v>
      </c>
      <c r="B4996" s="269" t="s">
        <v>5814</v>
      </c>
      <c r="C4996" s="270" t="s">
        <v>5856</v>
      </c>
      <c r="D4996" s="269" t="s">
        <v>5812</v>
      </c>
      <c r="E4996" s="269" t="s">
        <v>5590</v>
      </c>
      <c r="F4996" s="271" t="s">
        <v>5817</v>
      </c>
      <c r="G4996" s="272" t="s">
        <v>33</v>
      </c>
      <c r="H4996" s="273">
        <v>3.3000000000000002E-2</v>
      </c>
      <c r="I4996" s="274">
        <v>13.36</v>
      </c>
      <c r="J4996" s="275">
        <f>TRUNC(I4996*H4996,2)</f>
        <v>0.44</v>
      </c>
    </row>
    <row r="4997" spans="1:10" ht="26.4" x14ac:dyDescent="0.25">
      <c r="A4997" s="255" t="s">
        <v>11394</v>
      </c>
      <c r="B4997" s="269" t="s">
        <v>5814</v>
      </c>
      <c r="C4997" s="270" t="s">
        <v>5861</v>
      </c>
      <c r="D4997" s="269" t="s">
        <v>5812</v>
      </c>
      <c r="E4997" s="269" t="s">
        <v>5589</v>
      </c>
      <c r="F4997" s="271" t="s">
        <v>5817</v>
      </c>
      <c r="G4997" s="272" t="s">
        <v>33</v>
      </c>
      <c r="H4997" s="273">
        <v>0.2029</v>
      </c>
      <c r="I4997" s="274">
        <v>18.62</v>
      </c>
      <c r="J4997" s="275">
        <f>TRUNC(I4997*H4997,2)</f>
        <v>3.77</v>
      </c>
    </row>
    <row r="4998" spans="1:10" ht="26.4" x14ac:dyDescent="0.25">
      <c r="A4998" s="255" t="s">
        <v>11395</v>
      </c>
      <c r="B4998" s="269" t="s">
        <v>5814</v>
      </c>
      <c r="C4998" s="270" t="s">
        <v>5862</v>
      </c>
      <c r="D4998" s="269" t="s">
        <v>5812</v>
      </c>
      <c r="E4998" s="269" t="s">
        <v>5558</v>
      </c>
      <c r="F4998" s="271" t="s">
        <v>5817</v>
      </c>
      <c r="G4998" s="272" t="s">
        <v>33</v>
      </c>
      <c r="H4998" s="273">
        <v>0.68640000000000001</v>
      </c>
      <c r="I4998" s="274">
        <v>11.13</v>
      </c>
      <c r="J4998" s="275">
        <f>TRUNC(I4998*H4998,2)</f>
        <v>7.63</v>
      </c>
    </row>
    <row r="4999" spans="1:10" ht="26.4" x14ac:dyDescent="0.25">
      <c r="A4999" s="255" t="s">
        <v>11396</v>
      </c>
      <c r="B4999" s="269" t="s">
        <v>5814</v>
      </c>
      <c r="C4999" s="270" t="s">
        <v>7014</v>
      </c>
      <c r="D4999" s="269" t="s">
        <v>5812</v>
      </c>
      <c r="E4999" s="269" t="s">
        <v>7015</v>
      </c>
      <c r="F4999" s="271" t="s">
        <v>5822</v>
      </c>
      <c r="G4999" s="272" t="s">
        <v>5564</v>
      </c>
      <c r="H4999" s="273">
        <v>4.5937999999999999</v>
      </c>
      <c r="I4999" s="274">
        <v>7.23</v>
      </c>
      <c r="J4999" s="275">
        <f>TRUNC(I4999*H4999,2)</f>
        <v>33.21</v>
      </c>
    </row>
    <row r="5000" spans="1:10" ht="26.4" x14ac:dyDescent="0.25">
      <c r="A5000" s="255" t="s">
        <v>11397</v>
      </c>
      <c r="B5000" s="269" t="s">
        <v>5814</v>
      </c>
      <c r="C5000" s="270" t="s">
        <v>6371</v>
      </c>
      <c r="D5000" s="269" t="s">
        <v>5812</v>
      </c>
      <c r="E5000" s="269" t="s">
        <v>5580</v>
      </c>
      <c r="F5000" s="271" t="s">
        <v>5822</v>
      </c>
      <c r="G5000" s="272" t="s">
        <v>5824</v>
      </c>
      <c r="H5000" s="273">
        <v>1.61E-2</v>
      </c>
      <c r="I5000" s="274">
        <v>145.91</v>
      </c>
      <c r="J5000" s="275">
        <f>TRUNC(I5000*H5000,2)</f>
        <v>2.34</v>
      </c>
    </row>
    <row r="5001" spans="1:10" ht="26.4" x14ac:dyDescent="0.25">
      <c r="A5001" s="255" t="s">
        <v>11398</v>
      </c>
      <c r="B5001" s="269" t="s">
        <v>5814</v>
      </c>
      <c r="C5001" s="270" t="s">
        <v>6444</v>
      </c>
      <c r="D5001" s="269" t="s">
        <v>5812</v>
      </c>
      <c r="E5001" s="269" t="s">
        <v>6445</v>
      </c>
      <c r="F5001" s="271" t="s">
        <v>5822</v>
      </c>
      <c r="G5001" s="272" t="s">
        <v>5824</v>
      </c>
      <c r="H5001" s="273">
        <v>7.4999999999999997E-3</v>
      </c>
      <c r="I5001" s="274">
        <v>121.96</v>
      </c>
      <c r="J5001" s="275">
        <f>TRUNC(I5001*H5001,2)</f>
        <v>0.91</v>
      </c>
    </row>
    <row r="5002" spans="1:10" ht="26.4" x14ac:dyDescent="0.25">
      <c r="A5002" s="255" t="s">
        <v>11399</v>
      </c>
      <c r="B5002" s="269" t="s">
        <v>5814</v>
      </c>
      <c r="C5002" s="270" t="s">
        <v>5858</v>
      </c>
      <c r="D5002" s="269" t="s">
        <v>5812</v>
      </c>
      <c r="E5002" s="269" t="s">
        <v>5596</v>
      </c>
      <c r="F5002" s="271" t="s">
        <v>5822</v>
      </c>
      <c r="G5002" s="272" t="s">
        <v>5824</v>
      </c>
      <c r="H5002" s="273">
        <v>7.4999999999999997E-3</v>
      </c>
      <c r="I5002" s="274">
        <v>113.9</v>
      </c>
      <c r="J5002" s="275">
        <f>TRUNC(I5002*H5002,2)</f>
        <v>0.85</v>
      </c>
    </row>
    <row r="5003" spans="1:10" ht="26.4" x14ac:dyDescent="0.25">
      <c r="A5003" s="255" t="s">
        <v>11400</v>
      </c>
      <c r="B5003" s="269" t="s">
        <v>5814</v>
      </c>
      <c r="C5003" s="270" t="s">
        <v>5869</v>
      </c>
      <c r="D5003" s="269" t="s">
        <v>5812</v>
      </c>
      <c r="E5003" s="269" t="s">
        <v>5599</v>
      </c>
      <c r="F5003" s="271" t="s">
        <v>5822</v>
      </c>
      <c r="G5003" s="272" t="s">
        <v>5564</v>
      </c>
      <c r="H5003" s="273">
        <v>5.0769000000000002</v>
      </c>
      <c r="I5003" s="274">
        <v>0.54</v>
      </c>
      <c r="J5003" s="275">
        <f>TRUNC(I5003*H5003,2)</f>
        <v>2.74</v>
      </c>
    </row>
    <row r="5004" spans="1:10" ht="26.4" x14ac:dyDescent="0.25">
      <c r="A5004" s="255" t="s">
        <v>11401</v>
      </c>
      <c r="B5004" s="269" t="s">
        <v>5814</v>
      </c>
      <c r="C5004" s="270" t="s">
        <v>6640</v>
      </c>
      <c r="D5004" s="269" t="s">
        <v>5812</v>
      </c>
      <c r="E5004" s="269" t="s">
        <v>5644</v>
      </c>
      <c r="F5004" s="271" t="s">
        <v>5822</v>
      </c>
      <c r="G5004" s="272" t="s">
        <v>5573</v>
      </c>
      <c r="H5004" s="273">
        <v>0.14929999999999999</v>
      </c>
      <c r="I5004" s="274">
        <v>10.42</v>
      </c>
      <c r="J5004" s="275">
        <f>TRUNC(I5004*H5004,2)</f>
        <v>1.55</v>
      </c>
    </row>
    <row r="5005" spans="1:10" ht="26.4" x14ac:dyDescent="0.25">
      <c r="A5005" s="255" t="s">
        <v>11402</v>
      </c>
      <c r="B5005" s="269" t="s">
        <v>5814</v>
      </c>
      <c r="C5005" s="270" t="s">
        <v>6641</v>
      </c>
      <c r="D5005" s="269" t="s">
        <v>5812</v>
      </c>
      <c r="E5005" s="269" t="s">
        <v>5643</v>
      </c>
      <c r="F5005" s="271" t="s">
        <v>5822</v>
      </c>
      <c r="G5005" s="272" t="s">
        <v>5573</v>
      </c>
      <c r="H5005" s="273">
        <v>1.9300000000000001E-2</v>
      </c>
      <c r="I5005" s="274">
        <v>13.3</v>
      </c>
      <c r="J5005" s="275">
        <f>TRUNC(I5005*H5005,2)</f>
        <v>0.25</v>
      </c>
    </row>
    <row r="5006" spans="1:10" ht="26.4" x14ac:dyDescent="0.25">
      <c r="A5006" s="255" t="s">
        <v>11403</v>
      </c>
      <c r="B5006" s="269" t="s">
        <v>5814</v>
      </c>
      <c r="C5006" s="270" t="s">
        <v>6644</v>
      </c>
      <c r="D5006" s="269" t="s">
        <v>5812</v>
      </c>
      <c r="E5006" s="269" t="s">
        <v>5641</v>
      </c>
      <c r="F5006" s="271" t="s">
        <v>5822</v>
      </c>
      <c r="G5006" s="272" t="s">
        <v>5564</v>
      </c>
      <c r="H5006" s="273">
        <v>4.7E-2</v>
      </c>
      <c r="I5006" s="274">
        <v>21.6</v>
      </c>
      <c r="J5006" s="275">
        <f>TRUNC(I5006*H5006,2)</f>
        <v>1.01</v>
      </c>
    </row>
    <row r="5007" spans="1:10" ht="26.4" x14ac:dyDescent="0.25">
      <c r="A5007" s="255" t="s">
        <v>11404</v>
      </c>
      <c r="B5007" s="269" t="s">
        <v>5814</v>
      </c>
      <c r="C5007" s="270" t="s">
        <v>11405</v>
      </c>
      <c r="D5007" s="269" t="s">
        <v>5812</v>
      </c>
      <c r="E5007" s="269" t="s">
        <v>5645</v>
      </c>
      <c r="F5007" s="271" t="s">
        <v>5822</v>
      </c>
      <c r="G5007" s="272" t="s">
        <v>5573</v>
      </c>
      <c r="H5007" s="273">
        <v>1</v>
      </c>
      <c r="I5007" s="274">
        <v>113.14107368421045</v>
      </c>
      <c r="J5007" s="275">
        <f>TRUNC(I5007*H5007,2)</f>
        <v>113.14</v>
      </c>
    </row>
    <row r="5008" spans="1:10" ht="26.4" x14ac:dyDescent="0.25">
      <c r="A5008" s="255" t="s">
        <v>11406</v>
      </c>
      <c r="B5008" s="269" t="s">
        <v>5814</v>
      </c>
      <c r="C5008" s="270" t="s">
        <v>11363</v>
      </c>
      <c r="D5008" s="269" t="s">
        <v>5812</v>
      </c>
      <c r="E5008" s="269" t="s">
        <v>11364</v>
      </c>
      <c r="F5008" s="271" t="s">
        <v>5822</v>
      </c>
      <c r="G5008" s="272" t="s">
        <v>5564</v>
      </c>
      <c r="H5008" s="273">
        <v>0.69699999999999995</v>
      </c>
      <c r="I5008" s="274">
        <v>12</v>
      </c>
      <c r="J5008" s="275">
        <f>TRUNC(I5008*H5008,2)</f>
        <v>8.36</v>
      </c>
    </row>
    <row r="5009" spans="1:10" ht="26.4" x14ac:dyDescent="0.25">
      <c r="A5009" s="255" t="s">
        <v>11407</v>
      </c>
      <c r="B5009" s="269" t="s">
        <v>5814</v>
      </c>
      <c r="C5009" s="270" t="s">
        <v>11366</v>
      </c>
      <c r="D5009" s="269" t="s">
        <v>5812</v>
      </c>
      <c r="E5009" s="269" t="s">
        <v>11367</v>
      </c>
      <c r="F5009" s="271" t="s">
        <v>5822</v>
      </c>
      <c r="G5009" s="272" t="s">
        <v>5564</v>
      </c>
      <c r="H5009" s="273">
        <v>26.3262</v>
      </c>
      <c r="I5009" s="274">
        <v>8.66</v>
      </c>
      <c r="J5009" s="275">
        <f>TRUNC(I5009*H5009,2)</f>
        <v>227.98</v>
      </c>
    </row>
    <row r="5010" spans="1:10" ht="26.4" x14ac:dyDescent="0.25">
      <c r="A5010" s="255" t="s">
        <v>11408</v>
      </c>
      <c r="B5010" s="269" t="s">
        <v>5814</v>
      </c>
      <c r="C5010" s="270" t="s">
        <v>6648</v>
      </c>
      <c r="D5010" s="269" t="s">
        <v>5812</v>
      </c>
      <c r="E5010" s="269" t="s">
        <v>5642</v>
      </c>
      <c r="F5010" s="271" t="s">
        <v>5822</v>
      </c>
      <c r="G5010" s="272" t="s">
        <v>5573</v>
      </c>
      <c r="H5010" s="273">
        <v>9.6699999999999994E-2</v>
      </c>
      <c r="I5010" s="274">
        <v>2.3199999999999998</v>
      </c>
      <c r="J5010" s="275">
        <f>TRUNC(I5010*H5010,2)</f>
        <v>0.22</v>
      </c>
    </row>
    <row r="5011" spans="1:10" ht="26.4" x14ac:dyDescent="0.25">
      <c r="A5011" s="255" t="s">
        <v>11409</v>
      </c>
      <c r="B5011" s="269" t="s">
        <v>5814</v>
      </c>
      <c r="C5011" s="270" t="s">
        <v>6649</v>
      </c>
      <c r="D5011" s="269" t="s">
        <v>5812</v>
      </c>
      <c r="E5011" s="269" t="s">
        <v>5640</v>
      </c>
      <c r="F5011" s="271" t="s">
        <v>5822</v>
      </c>
      <c r="G5011" s="272" t="s">
        <v>5564</v>
      </c>
      <c r="H5011" s="273">
        <v>7.7399999999999997E-2</v>
      </c>
      <c r="I5011" s="274">
        <v>27.99</v>
      </c>
      <c r="J5011" s="275">
        <f>TRUNC(I5011*H5011,2)</f>
        <v>2.16</v>
      </c>
    </row>
    <row r="5012" spans="1:10" ht="26.4" x14ac:dyDescent="0.25">
      <c r="A5012" s="255" t="s">
        <v>11410</v>
      </c>
      <c r="B5012" s="269" t="s">
        <v>5814</v>
      </c>
      <c r="C5012" s="270" t="s">
        <v>11385</v>
      </c>
      <c r="D5012" s="269" t="s">
        <v>5812</v>
      </c>
      <c r="E5012" s="269" t="s">
        <v>11386</v>
      </c>
      <c r="F5012" s="271" t="s">
        <v>5822</v>
      </c>
      <c r="G5012" s="272" t="s">
        <v>5573</v>
      </c>
      <c r="H5012" s="273">
        <v>4</v>
      </c>
      <c r="I5012" s="274">
        <v>2.0699999999999998</v>
      </c>
      <c r="J5012" s="275">
        <f>TRUNC(I5012*H5012,2)</f>
        <v>8.2799999999999994</v>
      </c>
    </row>
    <row r="5013" spans="1:10" ht="13.8" x14ac:dyDescent="0.25">
      <c r="A5013" s="255" t="s">
        <v>11411</v>
      </c>
      <c r="B5013" s="276"/>
      <c r="C5013" s="276"/>
      <c r="D5013" s="276"/>
      <c r="E5013" s="276"/>
      <c r="F5013" s="276"/>
      <c r="G5013" s="276"/>
      <c r="H5013" s="277" t="s">
        <v>6038</v>
      </c>
      <c r="I5013" s="278">
        <v>0</v>
      </c>
      <c r="J5013" s="279">
        <f>SUM(J4995:J5012)</f>
        <v>414.84</v>
      </c>
    </row>
    <row r="5014" spans="1:10" ht="13.8" x14ac:dyDescent="0.25">
      <c r="A5014" s="255" t="s">
        <v>11412</v>
      </c>
      <c r="B5014" s="262"/>
      <c r="C5014" s="262"/>
      <c r="D5014" s="262"/>
      <c r="E5014" s="262"/>
      <c r="F5014" s="262"/>
      <c r="G5014" s="262"/>
      <c r="H5014" s="262"/>
      <c r="I5014" s="280"/>
      <c r="J5014" s="262"/>
    </row>
    <row r="5015" spans="1:10" ht="41.4" x14ac:dyDescent="0.25">
      <c r="A5015" s="255" t="s">
        <v>11413</v>
      </c>
      <c r="B5015" s="256" t="s">
        <v>11414</v>
      </c>
      <c r="C5015" s="257" t="s">
        <v>5802</v>
      </c>
      <c r="D5015" s="256" t="s">
        <v>5803</v>
      </c>
      <c r="E5015" s="256" t="s">
        <v>5804</v>
      </c>
      <c r="F5015" s="258" t="s">
        <v>5805</v>
      </c>
      <c r="G5015" s="259" t="s">
        <v>5806</v>
      </c>
      <c r="H5015" s="257" t="s">
        <v>5807</v>
      </c>
      <c r="I5015" s="260" t="s">
        <v>5808</v>
      </c>
      <c r="J5015" s="257" t="s">
        <v>5809</v>
      </c>
    </row>
    <row r="5016" spans="1:10" ht="26.4" x14ac:dyDescent="0.25">
      <c r="A5016" s="255" t="s">
        <v>11415</v>
      </c>
      <c r="B5016" s="262" t="s">
        <v>5810</v>
      </c>
      <c r="C5016" s="263" t="s">
        <v>11416</v>
      </c>
      <c r="D5016" s="262" t="s">
        <v>5812</v>
      </c>
      <c r="E5016" s="262" t="s">
        <v>3098</v>
      </c>
      <c r="F5016" s="264">
        <v>21</v>
      </c>
      <c r="G5016" s="265" t="s">
        <v>5813</v>
      </c>
      <c r="H5016" s="266">
        <v>1</v>
      </c>
      <c r="I5016" s="267"/>
      <c r="J5016" s="268"/>
    </row>
    <row r="5017" spans="1:10" ht="26.4" x14ac:dyDescent="0.25">
      <c r="A5017" s="255" t="s">
        <v>11417</v>
      </c>
      <c r="B5017" s="269" t="s">
        <v>5814</v>
      </c>
      <c r="C5017" s="270" t="s">
        <v>6371</v>
      </c>
      <c r="D5017" s="269" t="s">
        <v>5812</v>
      </c>
      <c r="E5017" s="269" t="s">
        <v>5580</v>
      </c>
      <c r="F5017" s="271" t="s">
        <v>5822</v>
      </c>
      <c r="G5017" s="272" t="s">
        <v>5824</v>
      </c>
      <c r="H5017" s="273">
        <v>7.1999999999999998E-3</v>
      </c>
      <c r="I5017" s="274">
        <v>145.91</v>
      </c>
      <c r="J5017" s="275">
        <f>TRUNC(I5017*H5017,2)</f>
        <v>1.05</v>
      </c>
    </row>
    <row r="5018" spans="1:10" ht="26.4" x14ac:dyDescent="0.25">
      <c r="A5018" s="255" t="s">
        <v>11418</v>
      </c>
      <c r="B5018" s="269" t="s">
        <v>5814</v>
      </c>
      <c r="C5018" s="270" t="s">
        <v>5861</v>
      </c>
      <c r="D5018" s="269" t="s">
        <v>5812</v>
      </c>
      <c r="E5018" s="269" t="s">
        <v>5589</v>
      </c>
      <c r="F5018" s="271" t="s">
        <v>5817</v>
      </c>
      <c r="G5018" s="272" t="s">
        <v>33</v>
      </c>
      <c r="H5018" s="273">
        <v>0.1205838333333335</v>
      </c>
      <c r="I5018" s="274">
        <v>18.62</v>
      </c>
      <c r="J5018" s="275">
        <f>TRUNC(I5018*H5018,2)</f>
        <v>2.2400000000000002</v>
      </c>
    </row>
    <row r="5019" spans="1:10" ht="26.4" x14ac:dyDescent="0.25">
      <c r="A5019" s="255" t="s">
        <v>11419</v>
      </c>
      <c r="B5019" s="269" t="s">
        <v>5814</v>
      </c>
      <c r="C5019" s="270" t="s">
        <v>5862</v>
      </c>
      <c r="D5019" s="269" t="s">
        <v>5812</v>
      </c>
      <c r="E5019" s="269" t="s">
        <v>5558</v>
      </c>
      <c r="F5019" s="271" t="s">
        <v>5817</v>
      </c>
      <c r="G5019" s="272" t="s">
        <v>33</v>
      </c>
      <c r="H5019" s="273">
        <v>0.13919999999999999</v>
      </c>
      <c r="I5019" s="274">
        <v>11.13</v>
      </c>
      <c r="J5019" s="275">
        <f>TRUNC(I5019*H5019,2)</f>
        <v>1.54</v>
      </c>
    </row>
    <row r="5020" spans="1:10" ht="26.4" x14ac:dyDescent="0.25">
      <c r="A5020" s="255" t="s">
        <v>11420</v>
      </c>
      <c r="B5020" s="269" t="s">
        <v>5814</v>
      </c>
      <c r="C5020" s="270" t="s">
        <v>5869</v>
      </c>
      <c r="D5020" s="269" t="s">
        <v>5812</v>
      </c>
      <c r="E5020" s="269" t="s">
        <v>5599</v>
      </c>
      <c r="F5020" s="271" t="s">
        <v>5822</v>
      </c>
      <c r="G5020" s="272" t="s">
        <v>5564</v>
      </c>
      <c r="H5020" s="273">
        <v>2.92</v>
      </c>
      <c r="I5020" s="274">
        <v>0.54</v>
      </c>
      <c r="J5020" s="275">
        <f>TRUNC(I5020*H5020,2)</f>
        <v>1.57</v>
      </c>
    </row>
    <row r="5021" spans="1:10" ht="13.8" x14ac:dyDescent="0.25">
      <c r="A5021" s="255" t="s">
        <v>11421</v>
      </c>
      <c r="B5021" s="276"/>
      <c r="C5021" s="276"/>
      <c r="D5021" s="276"/>
      <c r="E5021" s="276"/>
      <c r="F5021" s="276"/>
      <c r="G5021" s="276"/>
      <c r="H5021" s="277" t="s">
        <v>6038</v>
      </c>
      <c r="I5021" s="278">
        <v>0</v>
      </c>
      <c r="J5021" s="279">
        <f>SUM(J5016:J5020)</f>
        <v>6.4</v>
      </c>
    </row>
    <row r="5022" spans="1:10" ht="13.8" x14ac:dyDescent="0.25">
      <c r="A5022" s="255" t="s">
        <v>11422</v>
      </c>
      <c r="B5022" s="262"/>
      <c r="C5022" s="262"/>
      <c r="D5022" s="262"/>
      <c r="E5022" s="262"/>
      <c r="F5022" s="262"/>
      <c r="G5022" s="262"/>
      <c r="H5022" s="262"/>
      <c r="I5022" s="280"/>
      <c r="J5022" s="262"/>
    </row>
    <row r="5023" spans="1:10" ht="41.4" x14ac:dyDescent="0.25">
      <c r="A5023" s="255" t="s">
        <v>11423</v>
      </c>
      <c r="B5023" s="256" t="s">
        <v>11424</v>
      </c>
      <c r="C5023" s="257" t="s">
        <v>5802</v>
      </c>
      <c r="D5023" s="256" t="s">
        <v>5803</v>
      </c>
      <c r="E5023" s="256" t="s">
        <v>5804</v>
      </c>
      <c r="F5023" s="258" t="s">
        <v>5805</v>
      </c>
      <c r="G5023" s="259" t="s">
        <v>5806</v>
      </c>
      <c r="H5023" s="257" t="s">
        <v>5807</v>
      </c>
      <c r="I5023" s="260" t="s">
        <v>5808</v>
      </c>
      <c r="J5023" s="257" t="s">
        <v>5809</v>
      </c>
    </row>
    <row r="5024" spans="1:10" ht="26.4" x14ac:dyDescent="0.25">
      <c r="A5024" s="255" t="s">
        <v>11425</v>
      </c>
      <c r="B5024" s="262" t="s">
        <v>5810</v>
      </c>
      <c r="C5024" s="263" t="s">
        <v>11426</v>
      </c>
      <c r="D5024" s="262" t="s">
        <v>5812</v>
      </c>
      <c r="E5024" s="262" t="s">
        <v>3100</v>
      </c>
      <c r="F5024" s="264">
        <v>21</v>
      </c>
      <c r="G5024" s="265" t="s">
        <v>5813</v>
      </c>
      <c r="H5024" s="266">
        <v>1</v>
      </c>
      <c r="I5024" s="267"/>
      <c r="J5024" s="268"/>
    </row>
    <row r="5025" spans="1:10" ht="26.4" x14ac:dyDescent="0.25">
      <c r="A5025" s="255" t="s">
        <v>11427</v>
      </c>
      <c r="B5025" s="269" t="s">
        <v>5814</v>
      </c>
      <c r="C5025" s="270" t="s">
        <v>6371</v>
      </c>
      <c r="D5025" s="269" t="s">
        <v>5812</v>
      </c>
      <c r="E5025" s="269" t="s">
        <v>5580</v>
      </c>
      <c r="F5025" s="271" t="s">
        <v>5822</v>
      </c>
      <c r="G5025" s="272" t="s">
        <v>5824</v>
      </c>
      <c r="H5025" s="273">
        <v>3.1899999999999998E-2</v>
      </c>
      <c r="I5025" s="274">
        <v>145.91</v>
      </c>
      <c r="J5025" s="275">
        <f>TRUNC(I5025*H5025,2)</f>
        <v>4.6500000000000004</v>
      </c>
    </row>
    <row r="5026" spans="1:10" ht="26.4" x14ac:dyDescent="0.25">
      <c r="A5026" s="255" t="s">
        <v>11428</v>
      </c>
      <c r="B5026" s="269" t="s">
        <v>5814</v>
      </c>
      <c r="C5026" s="270" t="s">
        <v>6443</v>
      </c>
      <c r="D5026" s="269" t="s">
        <v>5812</v>
      </c>
      <c r="E5026" s="269" t="s">
        <v>5598</v>
      </c>
      <c r="F5026" s="271" t="s">
        <v>5822</v>
      </c>
      <c r="G5026" s="272" t="s">
        <v>5564</v>
      </c>
      <c r="H5026" s="273">
        <v>4.7774999999999999</v>
      </c>
      <c r="I5026" s="274">
        <v>0.82</v>
      </c>
      <c r="J5026" s="275">
        <f>TRUNC(I5026*H5026,2)</f>
        <v>3.91</v>
      </c>
    </row>
    <row r="5027" spans="1:10" ht="26.4" x14ac:dyDescent="0.25">
      <c r="A5027" s="255" t="s">
        <v>11429</v>
      </c>
      <c r="B5027" s="269" t="s">
        <v>5814</v>
      </c>
      <c r="C5027" s="270" t="s">
        <v>5861</v>
      </c>
      <c r="D5027" s="269" t="s">
        <v>5812</v>
      </c>
      <c r="E5027" s="269" t="s">
        <v>5589</v>
      </c>
      <c r="F5027" s="271" t="s">
        <v>5817</v>
      </c>
      <c r="G5027" s="272" t="s">
        <v>33</v>
      </c>
      <c r="H5027" s="273">
        <v>0.60800397471910106</v>
      </c>
      <c r="I5027" s="274">
        <v>18.62</v>
      </c>
      <c r="J5027" s="275">
        <f>TRUNC(I5027*H5027,2)</f>
        <v>11.32</v>
      </c>
    </row>
    <row r="5028" spans="1:10" ht="26.4" x14ac:dyDescent="0.25">
      <c r="A5028" s="255" t="s">
        <v>11430</v>
      </c>
      <c r="B5028" s="269" t="s">
        <v>5814</v>
      </c>
      <c r="C5028" s="270" t="s">
        <v>5862</v>
      </c>
      <c r="D5028" s="269" t="s">
        <v>5812</v>
      </c>
      <c r="E5028" s="269" t="s">
        <v>5558</v>
      </c>
      <c r="F5028" s="271" t="s">
        <v>5817</v>
      </c>
      <c r="G5028" s="272" t="s">
        <v>33</v>
      </c>
      <c r="H5028" s="273">
        <v>0.64659999999999995</v>
      </c>
      <c r="I5028" s="274">
        <v>11.13</v>
      </c>
      <c r="J5028" s="275">
        <f>TRUNC(I5028*H5028,2)</f>
        <v>7.19</v>
      </c>
    </row>
    <row r="5029" spans="1:10" ht="26.4" x14ac:dyDescent="0.25">
      <c r="A5029" s="255" t="s">
        <v>11431</v>
      </c>
      <c r="B5029" s="269" t="s">
        <v>5814</v>
      </c>
      <c r="C5029" s="270" t="s">
        <v>5869</v>
      </c>
      <c r="D5029" s="269" t="s">
        <v>5812</v>
      </c>
      <c r="E5029" s="269" t="s">
        <v>5599</v>
      </c>
      <c r="F5029" s="271" t="s">
        <v>5822</v>
      </c>
      <c r="G5029" s="272" t="s">
        <v>5564</v>
      </c>
      <c r="H5029" s="273">
        <v>3.9375</v>
      </c>
      <c r="I5029" s="274">
        <v>0.54</v>
      </c>
      <c r="J5029" s="275">
        <f>TRUNC(I5029*H5029,2)</f>
        <v>2.12</v>
      </c>
    </row>
    <row r="5030" spans="1:10" ht="13.8" x14ac:dyDescent="0.25">
      <c r="A5030" s="255" t="s">
        <v>11432</v>
      </c>
      <c r="B5030" s="276"/>
      <c r="C5030" s="276"/>
      <c r="D5030" s="276"/>
      <c r="E5030" s="276"/>
      <c r="F5030" s="276"/>
      <c r="G5030" s="276"/>
      <c r="H5030" s="277" t="s">
        <v>6038</v>
      </c>
      <c r="I5030" s="278">
        <v>0</v>
      </c>
      <c r="J5030" s="279">
        <f>SUM(J5024:J5029)</f>
        <v>29.190000000000005</v>
      </c>
    </row>
    <row r="5031" spans="1:10" ht="13.8" x14ac:dyDescent="0.25">
      <c r="A5031" s="255" t="s">
        <v>11433</v>
      </c>
      <c r="B5031" s="262"/>
      <c r="C5031" s="262"/>
      <c r="D5031" s="262"/>
      <c r="E5031" s="262"/>
      <c r="F5031" s="262"/>
      <c r="G5031" s="262"/>
      <c r="H5031" s="262"/>
      <c r="I5031" s="280"/>
      <c r="J5031" s="262"/>
    </row>
    <row r="5032" spans="1:10" ht="13.8" x14ac:dyDescent="0.25">
      <c r="A5032" s="255" t="s">
        <v>11434</v>
      </c>
      <c r="B5032" s="256" t="s">
        <v>11435</v>
      </c>
      <c r="C5032" s="257" t="s">
        <v>5802</v>
      </c>
      <c r="D5032" s="256" t="s">
        <v>5803</v>
      </c>
      <c r="E5032" s="256" t="s">
        <v>5804</v>
      </c>
      <c r="F5032" s="258" t="s">
        <v>5805</v>
      </c>
      <c r="G5032" s="259" t="s">
        <v>5806</v>
      </c>
      <c r="H5032" s="257" t="s">
        <v>5807</v>
      </c>
      <c r="I5032" s="260" t="s">
        <v>5808</v>
      </c>
      <c r="J5032" s="257" t="s">
        <v>5809</v>
      </c>
    </row>
    <row r="5033" spans="1:10" ht="66" x14ac:dyDescent="0.25">
      <c r="A5033" s="255" t="s">
        <v>11436</v>
      </c>
      <c r="B5033" s="262" t="s">
        <v>5810</v>
      </c>
      <c r="C5033" s="263" t="s">
        <v>11437</v>
      </c>
      <c r="D5033" s="262" t="s">
        <v>170</v>
      </c>
      <c r="E5033" s="262" t="s">
        <v>3132</v>
      </c>
      <c r="F5033" s="264" t="s">
        <v>11438</v>
      </c>
      <c r="G5033" s="265" t="s">
        <v>5813</v>
      </c>
      <c r="H5033" s="266">
        <v>1</v>
      </c>
      <c r="I5033" s="267"/>
      <c r="J5033" s="268"/>
    </row>
    <row r="5034" spans="1:10" ht="26.4" x14ac:dyDescent="0.25">
      <c r="A5034" s="255" t="s">
        <v>11439</v>
      </c>
      <c r="B5034" s="281" t="s">
        <v>6134</v>
      </c>
      <c r="C5034" s="282" t="s">
        <v>11440</v>
      </c>
      <c r="D5034" s="281" t="s">
        <v>170</v>
      </c>
      <c r="E5034" s="281" t="s">
        <v>11441</v>
      </c>
      <c r="F5034" s="283" t="s">
        <v>6140</v>
      </c>
      <c r="G5034" s="284" t="s">
        <v>127</v>
      </c>
      <c r="H5034" s="285">
        <v>8.5000000000000006E-2</v>
      </c>
      <c r="I5034" s="286">
        <v>16.579999999999998</v>
      </c>
      <c r="J5034" s="287">
        <f>TRUNC(I5034*H5034,2)</f>
        <v>1.4</v>
      </c>
    </row>
    <row r="5035" spans="1:10" ht="26.4" x14ac:dyDescent="0.25">
      <c r="A5035" s="255" t="s">
        <v>11442</v>
      </c>
      <c r="B5035" s="281" t="s">
        <v>6134</v>
      </c>
      <c r="C5035" s="282" t="s">
        <v>11443</v>
      </c>
      <c r="D5035" s="281" t="s">
        <v>170</v>
      </c>
      <c r="E5035" s="281" t="s">
        <v>11444</v>
      </c>
      <c r="F5035" s="283" t="s">
        <v>6140</v>
      </c>
      <c r="G5035" s="284" t="s">
        <v>127</v>
      </c>
      <c r="H5035" s="285">
        <v>0.42199999999999999</v>
      </c>
      <c r="I5035" s="286">
        <v>22.69</v>
      </c>
      <c r="J5035" s="287">
        <f>TRUNC(I5035*H5035,2)</f>
        <v>9.57</v>
      </c>
    </row>
    <row r="5036" spans="1:10" ht="39.6" x14ac:dyDescent="0.25">
      <c r="A5036" s="255" t="s">
        <v>11445</v>
      </c>
      <c r="B5036" s="269" t="s">
        <v>5814</v>
      </c>
      <c r="C5036" s="270" t="s">
        <v>11446</v>
      </c>
      <c r="D5036" s="269" t="s">
        <v>170</v>
      </c>
      <c r="E5036" s="269" t="s">
        <v>11447</v>
      </c>
      <c r="F5036" s="271" t="s">
        <v>5822</v>
      </c>
      <c r="G5036" s="272" t="s">
        <v>795</v>
      </c>
      <c r="H5036" s="273">
        <v>1.5</v>
      </c>
      <c r="I5036" s="274">
        <v>15.86</v>
      </c>
      <c r="J5036" s="275">
        <f>TRUNC(I5036*H5036,2)</f>
        <v>23.79</v>
      </c>
    </row>
    <row r="5037" spans="1:10" ht="13.8" x14ac:dyDescent="0.25">
      <c r="A5037" s="255" t="s">
        <v>11448</v>
      </c>
      <c r="B5037" s="276"/>
      <c r="C5037" s="276"/>
      <c r="D5037" s="276"/>
      <c r="E5037" s="276"/>
      <c r="F5037" s="276"/>
      <c r="G5037" s="276"/>
      <c r="H5037" s="277" t="s">
        <v>6038</v>
      </c>
      <c r="I5037" s="278">
        <v>0</v>
      </c>
      <c r="J5037" s="279">
        <f>SUM(J5033:J5036)</f>
        <v>34.76</v>
      </c>
    </row>
    <row r="5038" spans="1:10" ht="13.8" x14ac:dyDescent="0.25">
      <c r="B5038" s="262"/>
      <c r="C5038" s="262"/>
      <c r="D5038" s="262"/>
      <c r="E5038" s="262"/>
      <c r="F5038" s="262"/>
      <c r="G5038" s="262"/>
      <c r="H5038" s="262"/>
      <c r="I5038" s="280"/>
      <c r="J5038" s="262"/>
    </row>
  </sheetData>
  <pageMargins left="0.5" right="0.5" top="1" bottom="1" header="0.5" footer="0.5"/>
  <pageSetup paperSize="9" fitToHeight="0" orientation="landscape"/>
  <headerFooter>
    <oddHeader>&amp;L &amp;CCONSTRUTORA NJ
CNPJ: 01.263.068/0001-26 &amp;R</oddHeader>
    <oddFooter>&amp;L &amp;CRua 21 QUADRA A-3 LOTE 31 - Jardim Goiás - Goiânia / GO
 / construtoranjgyn@gmail.com &amp;R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9"/>
  <sheetViews>
    <sheetView showGridLines="0" view="pageBreakPreview" topLeftCell="A607" zoomScaleNormal="100" zoomScaleSheetLayoutView="100" workbookViewId="0">
      <selection activeCell="H627" sqref="H627"/>
    </sheetView>
  </sheetViews>
  <sheetFormatPr defaultRowHeight="12" x14ac:dyDescent="0.3"/>
  <cols>
    <col min="1" max="1" width="4.33203125" style="39" customWidth="1"/>
    <col min="2" max="2" width="11.44140625" style="39" customWidth="1"/>
    <col min="3" max="3" width="12.33203125" style="39" customWidth="1"/>
    <col min="4" max="4" width="67.44140625" style="39" customWidth="1"/>
    <col min="5" max="5" width="8.33203125" style="39" customWidth="1"/>
    <col min="6" max="8" width="13.6640625" style="39" customWidth="1"/>
    <col min="9" max="16384" width="8.88671875" style="39"/>
  </cols>
  <sheetData>
    <row r="1" spans="1:8" s="10" customFormat="1" x14ac:dyDescent="0.25">
      <c r="A1" s="11"/>
      <c r="B1" s="11"/>
      <c r="C1" s="12"/>
      <c r="D1" s="13"/>
      <c r="E1" s="14"/>
      <c r="F1" s="15"/>
      <c r="G1" s="15"/>
      <c r="H1" s="15"/>
    </row>
    <row r="2" spans="1:8" s="10" customFormat="1" x14ac:dyDescent="0.25">
      <c r="A2" s="11"/>
      <c r="C2" s="16" t="s">
        <v>86</v>
      </c>
      <c r="D2" s="17" t="s">
        <v>87</v>
      </c>
      <c r="H2" s="15"/>
    </row>
    <row r="3" spans="1:8" s="10" customFormat="1" x14ac:dyDescent="0.25">
      <c r="A3" s="11"/>
      <c r="C3" s="16" t="s">
        <v>88</v>
      </c>
      <c r="D3" s="33" t="s">
        <v>5514</v>
      </c>
      <c r="G3" s="143"/>
      <c r="H3" s="15"/>
    </row>
    <row r="4" spans="1:8" s="10" customFormat="1" x14ac:dyDescent="0.25">
      <c r="A4" s="11"/>
      <c r="D4" s="143"/>
      <c r="G4" s="143"/>
      <c r="H4" s="15"/>
    </row>
    <row r="5" spans="1:8" s="10" customFormat="1" x14ac:dyDescent="0.25">
      <c r="A5" s="11"/>
      <c r="C5" s="16" t="s">
        <v>90</v>
      </c>
      <c r="D5" s="33">
        <v>2176.94</v>
      </c>
      <c r="H5" s="15"/>
    </row>
    <row r="6" spans="1:8" s="10" customFormat="1" x14ac:dyDescent="0.25">
      <c r="A6" s="11"/>
      <c r="C6" s="16" t="s">
        <v>91</v>
      </c>
      <c r="D6" s="18">
        <v>45252</v>
      </c>
      <c r="H6" s="15"/>
    </row>
    <row r="7" spans="1:8" s="10" customFormat="1" x14ac:dyDescent="0.25">
      <c r="A7" s="11"/>
      <c r="C7" s="16" t="s">
        <v>92</v>
      </c>
      <c r="D7" s="87" t="s">
        <v>5513</v>
      </c>
      <c r="G7" s="14"/>
      <c r="H7" s="15"/>
    </row>
    <row r="8" spans="1:8" s="10" customFormat="1" x14ac:dyDescent="0.25">
      <c r="A8" s="11"/>
      <c r="B8" s="11"/>
      <c r="C8" s="12"/>
      <c r="D8" s="13"/>
      <c r="E8" s="14"/>
      <c r="F8" s="14"/>
      <c r="G8" s="14"/>
      <c r="H8" s="14"/>
    </row>
    <row r="9" spans="1:8" s="10" customFormat="1" ht="12.6" thickBot="1" x14ac:dyDescent="0.3">
      <c r="A9" s="19"/>
      <c r="B9" s="19"/>
      <c r="C9" s="20"/>
      <c r="D9" s="21"/>
      <c r="E9" s="22"/>
      <c r="F9" s="22"/>
      <c r="G9" s="22"/>
      <c r="H9" s="22"/>
    </row>
    <row r="10" spans="1:8" s="10" customFormat="1" ht="12.6" thickTop="1" x14ac:dyDescent="0.25">
      <c r="A10" s="11"/>
      <c r="B10" s="11"/>
      <c r="C10" s="12"/>
      <c r="D10" s="13"/>
      <c r="E10" s="14"/>
      <c r="F10" s="14"/>
      <c r="G10" s="14"/>
      <c r="H10" s="14"/>
    </row>
    <row r="11" spans="1:8" ht="36" x14ac:dyDescent="0.3">
      <c r="A11" s="144">
        <v>2</v>
      </c>
      <c r="B11" s="145" t="s">
        <v>5550</v>
      </c>
      <c r="C11" s="147" t="s">
        <v>78</v>
      </c>
      <c r="D11" s="147" t="s">
        <v>80</v>
      </c>
      <c r="E11" s="147" t="s">
        <v>5551</v>
      </c>
      <c r="F11" s="147" t="s">
        <v>5552</v>
      </c>
      <c r="G11" s="157" t="s">
        <v>5553</v>
      </c>
      <c r="H11" s="157" t="s">
        <v>5554</v>
      </c>
    </row>
    <row r="12" spans="1:8" x14ac:dyDescent="0.3">
      <c r="A12" s="151"/>
      <c r="B12" s="152"/>
      <c r="C12" s="154"/>
      <c r="D12" s="154"/>
      <c r="E12" s="154"/>
      <c r="F12" s="154"/>
      <c r="G12" s="156" t="s">
        <v>5555</v>
      </c>
      <c r="H12" s="157" t="s">
        <v>5555</v>
      </c>
    </row>
    <row r="13" spans="1:8" ht="24" x14ac:dyDescent="0.3">
      <c r="A13" s="158"/>
      <c r="B13" s="159" t="s">
        <v>270</v>
      </c>
      <c r="C13" s="160" t="s">
        <v>2786</v>
      </c>
      <c r="D13" s="161" t="s">
        <v>5556</v>
      </c>
      <c r="E13" s="162" t="s">
        <v>106</v>
      </c>
      <c r="F13" s="163"/>
      <c r="G13" s="163"/>
      <c r="H13" s="165">
        <f>SUM(H16,H19)</f>
        <v>11.44</v>
      </c>
    </row>
    <row r="14" spans="1:8" x14ac:dyDescent="0.3">
      <c r="A14" s="166"/>
      <c r="B14" s="167" t="s">
        <v>5557</v>
      </c>
      <c r="C14" s="168">
        <v>5</v>
      </c>
      <c r="D14" s="169" t="s">
        <v>5558</v>
      </c>
      <c r="E14" s="170" t="s">
        <v>33</v>
      </c>
      <c r="F14" s="204">
        <v>4.1000000000000002E-2</v>
      </c>
      <c r="G14" s="48">
        <v>10.77</v>
      </c>
      <c r="H14" s="171">
        <f>TRUNC(G14*F14,2)</f>
        <v>0.44</v>
      </c>
    </row>
    <row r="15" spans="1:8" x14ac:dyDescent="0.3">
      <c r="A15" s="166"/>
      <c r="B15" s="167" t="s">
        <v>5557</v>
      </c>
      <c r="C15" s="168">
        <v>6</v>
      </c>
      <c r="D15" s="169" t="s">
        <v>5559</v>
      </c>
      <c r="E15" s="170" t="s">
        <v>33</v>
      </c>
      <c r="F15" s="204">
        <v>2.5000000000000001E-2</v>
      </c>
      <c r="G15" s="48">
        <v>17.36</v>
      </c>
      <c r="H15" s="171">
        <f>TRUNC(G15*F15,2)</f>
        <v>0.43</v>
      </c>
    </row>
    <row r="16" spans="1:8" x14ac:dyDescent="0.3">
      <c r="A16" s="166"/>
      <c r="B16" s="172" t="s">
        <v>5560</v>
      </c>
      <c r="C16" s="173"/>
      <c r="D16" s="173"/>
      <c r="E16" s="173"/>
      <c r="F16" s="205"/>
      <c r="G16" s="174"/>
      <c r="H16" s="176">
        <f>SUM(H14:H15)</f>
        <v>0.87</v>
      </c>
    </row>
    <row r="17" spans="1:8" ht="24" x14ac:dyDescent="0.3">
      <c r="A17" s="166"/>
      <c r="B17" s="177" t="s">
        <v>5561</v>
      </c>
      <c r="C17" s="178">
        <v>21141</v>
      </c>
      <c r="D17" s="169" t="s">
        <v>5562</v>
      </c>
      <c r="E17" s="179" t="s">
        <v>106</v>
      </c>
      <c r="F17" s="204">
        <v>1.03</v>
      </c>
      <c r="G17" s="48">
        <v>9.9499999999999993</v>
      </c>
      <c r="H17" s="171">
        <f>TRUNC(G17*F17,2)</f>
        <v>10.24</v>
      </c>
    </row>
    <row r="18" spans="1:8" x14ac:dyDescent="0.3">
      <c r="A18" s="166"/>
      <c r="B18" s="167" t="s">
        <v>5557</v>
      </c>
      <c r="C18" s="168">
        <v>102</v>
      </c>
      <c r="D18" s="169" t="s">
        <v>5563</v>
      </c>
      <c r="E18" s="170" t="s">
        <v>5564</v>
      </c>
      <c r="F18" s="204">
        <v>1.5750000000000004E-2</v>
      </c>
      <c r="G18" s="48">
        <v>21.13</v>
      </c>
      <c r="H18" s="171">
        <f>TRUNC(G18*F18,2)</f>
        <v>0.33</v>
      </c>
    </row>
    <row r="19" spans="1:8" x14ac:dyDescent="0.3">
      <c r="A19" s="166"/>
      <c r="B19" s="172" t="s">
        <v>5565</v>
      </c>
      <c r="C19" s="173"/>
      <c r="D19" s="173"/>
      <c r="E19" s="173"/>
      <c r="F19" s="173"/>
      <c r="G19" s="174"/>
      <c r="H19" s="176">
        <f>SUM(H17:H18)</f>
        <v>10.57</v>
      </c>
    </row>
    <row r="20" spans="1:8" x14ac:dyDescent="0.25">
      <c r="A20" s="180"/>
      <c r="B20" s="181"/>
      <c r="C20" s="180"/>
      <c r="D20" s="180"/>
      <c r="E20" s="180"/>
      <c r="F20" s="182"/>
      <c r="G20" s="183"/>
      <c r="H20" s="184"/>
    </row>
    <row r="21" spans="1:8" x14ac:dyDescent="0.3">
      <c r="A21" s="144">
        <v>17</v>
      </c>
      <c r="B21" s="145" t="s">
        <v>5550</v>
      </c>
      <c r="C21" s="146" t="s">
        <v>78</v>
      </c>
      <c r="D21" s="147" t="s">
        <v>80</v>
      </c>
      <c r="E21" s="148" t="s">
        <v>5551</v>
      </c>
      <c r="F21" s="148" t="s">
        <v>5552</v>
      </c>
      <c r="G21" s="149"/>
      <c r="H21" s="150"/>
    </row>
    <row r="22" spans="1:8" x14ac:dyDescent="0.3">
      <c r="A22" s="151"/>
      <c r="B22" s="152"/>
      <c r="C22" s="153"/>
      <c r="D22" s="154"/>
      <c r="E22" s="155"/>
      <c r="F22" s="155"/>
      <c r="G22" s="156" t="s">
        <v>5555</v>
      </c>
      <c r="H22" s="157" t="s">
        <v>5555</v>
      </c>
    </row>
    <row r="23" spans="1:8" ht="24" x14ac:dyDescent="0.3">
      <c r="A23" s="158"/>
      <c r="B23" s="159" t="s">
        <v>270</v>
      </c>
      <c r="C23" s="160" t="s">
        <v>661</v>
      </c>
      <c r="D23" s="161" t="s">
        <v>5566</v>
      </c>
      <c r="E23" s="162" t="s">
        <v>101</v>
      </c>
      <c r="F23" s="185"/>
      <c r="G23" s="163"/>
      <c r="H23" s="165">
        <f>SUM(H26,H28)</f>
        <v>176.5</v>
      </c>
    </row>
    <row r="24" spans="1:8" x14ac:dyDescent="0.3">
      <c r="A24" s="166"/>
      <c r="B24" s="167" t="s">
        <v>5557</v>
      </c>
      <c r="C24" s="168">
        <v>8</v>
      </c>
      <c r="D24" s="169" t="s">
        <v>5567</v>
      </c>
      <c r="E24" s="170" t="s">
        <v>33</v>
      </c>
      <c r="F24" s="204">
        <v>0.16</v>
      </c>
      <c r="G24" s="48">
        <v>12.28</v>
      </c>
      <c r="H24" s="171">
        <f>TRUNC(G24*F24,2)</f>
        <v>1.96</v>
      </c>
    </row>
    <row r="25" spans="1:8" x14ac:dyDescent="0.3">
      <c r="A25" s="166"/>
      <c r="B25" s="167" t="s">
        <v>5557</v>
      </c>
      <c r="C25" s="168">
        <v>11</v>
      </c>
      <c r="D25" s="169" t="s">
        <v>5568</v>
      </c>
      <c r="E25" s="170" t="s">
        <v>33</v>
      </c>
      <c r="F25" s="204">
        <v>0.16053333333333333</v>
      </c>
      <c r="G25" s="48">
        <v>17.36</v>
      </c>
      <c r="H25" s="171">
        <f>TRUNC(G25*F25,2)</f>
        <v>2.78</v>
      </c>
    </row>
    <row r="26" spans="1:8" x14ac:dyDescent="0.3">
      <c r="A26" s="166"/>
      <c r="B26" s="172" t="s">
        <v>5560</v>
      </c>
      <c r="C26" s="173"/>
      <c r="D26" s="173"/>
      <c r="E26" s="173"/>
      <c r="F26" s="205"/>
      <c r="G26" s="174"/>
      <c r="H26" s="176">
        <f>SUM(H24:H25)</f>
        <v>4.74</v>
      </c>
    </row>
    <row r="27" spans="1:8" ht="24" x14ac:dyDescent="0.3">
      <c r="A27" s="166"/>
      <c r="B27" s="167" t="s">
        <v>5561</v>
      </c>
      <c r="C27" s="186">
        <v>20972</v>
      </c>
      <c r="D27" s="187" t="s">
        <v>5569</v>
      </c>
      <c r="E27" s="170" t="s">
        <v>101</v>
      </c>
      <c r="F27" s="204">
        <v>1</v>
      </c>
      <c r="G27" s="48">
        <v>171.76</v>
      </c>
      <c r="H27" s="171">
        <f>TRUNC(G27*F27,2)</f>
        <v>171.76</v>
      </c>
    </row>
    <row r="28" spans="1:8" x14ac:dyDescent="0.3">
      <c r="A28" s="166"/>
      <c r="B28" s="172" t="s">
        <v>5565</v>
      </c>
      <c r="C28" s="173"/>
      <c r="D28" s="173"/>
      <c r="E28" s="173"/>
      <c r="F28" s="205"/>
      <c r="G28" s="174"/>
      <c r="H28" s="176">
        <f>SUM(H27)</f>
        <v>171.76</v>
      </c>
    </row>
    <row r="29" spans="1:8" x14ac:dyDescent="0.25">
      <c r="A29" s="40"/>
      <c r="B29" s="188"/>
      <c r="C29" s="40"/>
      <c r="D29" s="40"/>
      <c r="E29" s="40"/>
      <c r="F29" s="206"/>
      <c r="G29" s="40"/>
      <c r="H29" s="40"/>
    </row>
    <row r="30" spans="1:8" x14ac:dyDescent="0.3">
      <c r="A30" s="144">
        <v>18</v>
      </c>
      <c r="B30" s="145" t="s">
        <v>5550</v>
      </c>
      <c r="C30" s="146" t="s">
        <v>78</v>
      </c>
      <c r="D30" s="147" t="s">
        <v>80</v>
      </c>
      <c r="E30" s="148" t="s">
        <v>5551</v>
      </c>
      <c r="F30" s="207" t="s">
        <v>5552</v>
      </c>
      <c r="G30" s="149"/>
      <c r="H30" s="150"/>
    </row>
    <row r="31" spans="1:8" x14ac:dyDescent="0.3">
      <c r="A31" s="151"/>
      <c r="B31" s="152"/>
      <c r="C31" s="153"/>
      <c r="D31" s="154"/>
      <c r="E31" s="155"/>
      <c r="F31" s="208"/>
      <c r="G31" s="156" t="s">
        <v>5555</v>
      </c>
      <c r="H31" s="157" t="s">
        <v>5555</v>
      </c>
    </row>
    <row r="32" spans="1:8" ht="24" x14ac:dyDescent="0.3">
      <c r="A32" s="158"/>
      <c r="B32" s="159" t="s">
        <v>270</v>
      </c>
      <c r="C32" s="160" t="s">
        <v>663</v>
      </c>
      <c r="D32" s="161" t="s">
        <v>5570</v>
      </c>
      <c r="E32" s="162" t="s">
        <v>101</v>
      </c>
      <c r="F32" s="209"/>
      <c r="G32" s="163"/>
      <c r="H32" s="165">
        <f>SUM(H34,H36)</f>
        <v>25.490000000000002</v>
      </c>
    </row>
    <row r="33" spans="1:8" x14ac:dyDescent="0.3">
      <c r="A33" s="166"/>
      <c r="B33" s="167" t="s">
        <v>5557</v>
      </c>
      <c r="C33" s="168">
        <v>11</v>
      </c>
      <c r="D33" s="169" t="s">
        <v>5568</v>
      </c>
      <c r="E33" s="170" t="s">
        <v>33</v>
      </c>
      <c r="F33" s="204">
        <v>0.15</v>
      </c>
      <c r="G33" s="48">
        <v>17.36</v>
      </c>
      <c r="H33" s="171">
        <f>TRUNC(G33*F33,2)</f>
        <v>2.6</v>
      </c>
    </row>
    <row r="34" spans="1:8" x14ac:dyDescent="0.3">
      <c r="A34" s="166"/>
      <c r="B34" s="172" t="s">
        <v>5560</v>
      </c>
      <c r="C34" s="173"/>
      <c r="D34" s="173"/>
      <c r="E34" s="173"/>
      <c r="F34" s="205"/>
      <c r="G34" s="174"/>
      <c r="H34" s="176">
        <f>SUM(H33)</f>
        <v>2.6</v>
      </c>
    </row>
    <row r="35" spans="1:8" ht="24" x14ac:dyDescent="0.3">
      <c r="A35" s="166"/>
      <c r="B35" s="167" t="s">
        <v>5561</v>
      </c>
      <c r="C35" s="186">
        <v>20971</v>
      </c>
      <c r="D35" s="169" t="s">
        <v>5571</v>
      </c>
      <c r="E35" s="170" t="s">
        <v>101</v>
      </c>
      <c r="F35" s="204">
        <v>1</v>
      </c>
      <c r="G35" s="48">
        <v>22.89</v>
      </c>
      <c r="H35" s="171">
        <f>TRUNC(G35*F35,2)</f>
        <v>22.89</v>
      </c>
    </row>
    <row r="36" spans="1:8" x14ac:dyDescent="0.3">
      <c r="A36" s="166"/>
      <c r="B36" s="172" t="s">
        <v>5565</v>
      </c>
      <c r="C36" s="173"/>
      <c r="D36" s="173"/>
      <c r="E36" s="173"/>
      <c r="F36" s="205"/>
      <c r="G36" s="174"/>
      <c r="H36" s="176">
        <f>SUM(H35)</f>
        <v>22.89</v>
      </c>
    </row>
    <row r="37" spans="1:8" x14ac:dyDescent="0.25">
      <c r="A37" s="40"/>
      <c r="B37" s="188"/>
      <c r="C37" s="40"/>
      <c r="D37" s="40"/>
      <c r="E37" s="40"/>
      <c r="F37" s="206"/>
      <c r="G37" s="40"/>
      <c r="H37" s="40"/>
    </row>
    <row r="38" spans="1:8" x14ac:dyDescent="0.3">
      <c r="A38" s="144">
        <v>22</v>
      </c>
      <c r="B38" s="145" t="s">
        <v>5550</v>
      </c>
      <c r="C38" s="146" t="s">
        <v>78</v>
      </c>
      <c r="D38" s="147" t="s">
        <v>80</v>
      </c>
      <c r="E38" s="148" t="s">
        <v>5551</v>
      </c>
      <c r="F38" s="207" t="s">
        <v>5552</v>
      </c>
      <c r="G38" s="149"/>
      <c r="H38" s="150"/>
    </row>
    <row r="39" spans="1:8" x14ac:dyDescent="0.3">
      <c r="A39" s="151"/>
      <c r="B39" s="152"/>
      <c r="C39" s="153"/>
      <c r="D39" s="154"/>
      <c r="E39" s="155"/>
      <c r="F39" s="208"/>
      <c r="G39" s="156" t="s">
        <v>5555</v>
      </c>
      <c r="H39" s="157" t="s">
        <v>5555</v>
      </c>
    </row>
    <row r="40" spans="1:8" x14ac:dyDescent="0.3">
      <c r="A40" s="158"/>
      <c r="B40" s="159" t="s">
        <v>270</v>
      </c>
      <c r="C40" s="160" t="s">
        <v>678</v>
      </c>
      <c r="D40" s="189" t="s">
        <v>679</v>
      </c>
      <c r="E40" s="162" t="s">
        <v>101</v>
      </c>
      <c r="F40" s="209"/>
      <c r="G40" s="163"/>
      <c r="H40" s="165">
        <f>SUM(H42,H44)</f>
        <v>235.91</v>
      </c>
    </row>
    <row r="41" spans="1:8" x14ac:dyDescent="0.3">
      <c r="A41" s="166"/>
      <c r="B41" s="167" t="s">
        <v>5557</v>
      </c>
      <c r="C41" s="168">
        <v>11</v>
      </c>
      <c r="D41" s="169" t="s">
        <v>5568</v>
      </c>
      <c r="E41" s="170" t="s">
        <v>33</v>
      </c>
      <c r="F41" s="204">
        <v>0.15</v>
      </c>
      <c r="G41" s="48">
        <v>17.36</v>
      </c>
      <c r="H41" s="171">
        <f>TRUNC(G41*F41,2)</f>
        <v>2.6</v>
      </c>
    </row>
    <row r="42" spans="1:8" x14ac:dyDescent="0.3">
      <c r="A42" s="166"/>
      <c r="B42" s="172" t="s">
        <v>5560</v>
      </c>
      <c r="C42" s="173"/>
      <c r="D42" s="173"/>
      <c r="E42" s="173"/>
      <c r="F42" s="205"/>
      <c r="G42" s="174"/>
      <c r="H42" s="176">
        <f>SUM(H41)</f>
        <v>2.6</v>
      </c>
    </row>
    <row r="43" spans="1:8" ht="24" x14ac:dyDescent="0.3">
      <c r="A43" s="166"/>
      <c r="B43" s="167" t="s">
        <v>5561</v>
      </c>
      <c r="C43" s="186">
        <v>14112</v>
      </c>
      <c r="D43" s="187" t="s">
        <v>5572</v>
      </c>
      <c r="E43" s="170" t="s">
        <v>101</v>
      </c>
      <c r="F43" s="204">
        <v>1</v>
      </c>
      <c r="G43" s="48">
        <v>233.31</v>
      </c>
      <c r="H43" s="171">
        <f>TRUNC(G43*F43,2)</f>
        <v>233.31</v>
      </c>
    </row>
    <row r="44" spans="1:8" x14ac:dyDescent="0.3">
      <c r="A44" s="166"/>
      <c r="B44" s="172" t="s">
        <v>5565</v>
      </c>
      <c r="C44" s="173"/>
      <c r="D44" s="173"/>
      <c r="E44" s="173"/>
      <c r="F44" s="205"/>
      <c r="G44" s="174"/>
      <c r="H44" s="176">
        <f>SUM(H43)</f>
        <v>233.31</v>
      </c>
    </row>
    <row r="45" spans="1:8" x14ac:dyDescent="0.25">
      <c r="A45" s="40"/>
      <c r="B45" s="188"/>
      <c r="C45" s="40"/>
      <c r="D45" s="40"/>
      <c r="E45" s="40"/>
      <c r="F45" s="206"/>
      <c r="G45" s="40"/>
      <c r="H45" s="40"/>
    </row>
    <row r="46" spans="1:8" x14ac:dyDescent="0.3">
      <c r="A46" s="144">
        <v>24</v>
      </c>
      <c r="B46" s="145" t="s">
        <v>5550</v>
      </c>
      <c r="C46" s="146" t="s">
        <v>78</v>
      </c>
      <c r="D46" s="147" t="s">
        <v>80</v>
      </c>
      <c r="E46" s="148" t="s">
        <v>5551</v>
      </c>
      <c r="F46" s="207" t="s">
        <v>5552</v>
      </c>
      <c r="G46" s="149"/>
      <c r="H46" s="150"/>
    </row>
    <row r="47" spans="1:8" x14ac:dyDescent="0.3">
      <c r="A47" s="151"/>
      <c r="B47" s="152"/>
      <c r="C47" s="153"/>
      <c r="D47" s="154"/>
      <c r="E47" s="155"/>
      <c r="F47" s="208"/>
      <c r="G47" s="156" t="s">
        <v>5555</v>
      </c>
      <c r="H47" s="157" t="s">
        <v>5555</v>
      </c>
    </row>
    <row r="48" spans="1:8" x14ac:dyDescent="0.3">
      <c r="A48" s="158"/>
      <c r="B48" s="159" t="s">
        <v>270</v>
      </c>
      <c r="C48" s="160" t="s">
        <v>696</v>
      </c>
      <c r="D48" s="189" t="s">
        <v>697</v>
      </c>
      <c r="E48" s="162" t="s">
        <v>101</v>
      </c>
      <c r="F48" s="209"/>
      <c r="G48" s="163"/>
      <c r="H48" s="165">
        <f>SUM(H50,H54)</f>
        <v>26.85</v>
      </c>
    </row>
    <row r="49" spans="1:8" x14ac:dyDescent="0.3">
      <c r="A49" s="166"/>
      <c r="B49" s="167" t="s">
        <v>5557</v>
      </c>
      <c r="C49" s="168">
        <v>5</v>
      </c>
      <c r="D49" s="169" t="s">
        <v>5558</v>
      </c>
      <c r="E49" s="170" t="s">
        <v>33</v>
      </c>
      <c r="F49" s="204">
        <v>0.09</v>
      </c>
      <c r="G49" s="48">
        <v>10.77</v>
      </c>
      <c r="H49" s="171">
        <f>TRUNC(G49*F49,2)</f>
        <v>0.96</v>
      </c>
    </row>
    <row r="50" spans="1:8" x14ac:dyDescent="0.3">
      <c r="A50" s="166"/>
      <c r="B50" s="172" t="s">
        <v>5560</v>
      </c>
      <c r="C50" s="173"/>
      <c r="D50" s="173"/>
      <c r="E50" s="173"/>
      <c r="F50" s="205"/>
      <c r="G50" s="174"/>
      <c r="H50" s="176">
        <f>SUM(H49)</f>
        <v>0.96</v>
      </c>
    </row>
    <row r="51" spans="1:8" x14ac:dyDescent="0.3">
      <c r="A51" s="166"/>
      <c r="B51" s="167" t="s">
        <v>5557</v>
      </c>
      <c r="C51" s="186">
        <v>3070</v>
      </c>
      <c r="D51" s="169" t="s">
        <v>231</v>
      </c>
      <c r="E51" s="170" t="s">
        <v>5573</v>
      </c>
      <c r="F51" s="204">
        <v>2</v>
      </c>
      <c r="G51" s="48">
        <v>0.14000000000000001</v>
      </c>
      <c r="H51" s="171">
        <f>TRUNC(G51*F51,2)</f>
        <v>0.28000000000000003</v>
      </c>
    </row>
    <row r="52" spans="1:8" x14ac:dyDescent="0.3">
      <c r="A52" s="166"/>
      <c r="B52" s="167" t="s">
        <v>5557</v>
      </c>
      <c r="C52" s="186">
        <v>3393</v>
      </c>
      <c r="D52" s="169" t="s">
        <v>267</v>
      </c>
      <c r="E52" s="170" t="s">
        <v>5573</v>
      </c>
      <c r="F52" s="204">
        <v>2</v>
      </c>
      <c r="G52" s="48">
        <v>0.1</v>
      </c>
      <c r="H52" s="171">
        <f>TRUNC(G52*F52,2)</f>
        <v>0.2</v>
      </c>
    </row>
    <row r="53" spans="1:8" ht="36" x14ac:dyDescent="0.3">
      <c r="A53" s="166"/>
      <c r="B53" s="177" t="s">
        <v>5561</v>
      </c>
      <c r="C53" s="178">
        <v>37556</v>
      </c>
      <c r="D53" s="169" t="s">
        <v>5574</v>
      </c>
      <c r="E53" s="179" t="s">
        <v>101</v>
      </c>
      <c r="F53" s="204">
        <v>1</v>
      </c>
      <c r="G53" s="48">
        <v>25.41</v>
      </c>
      <c r="H53" s="171">
        <f>TRUNC(G53*F53,2)</f>
        <v>25.41</v>
      </c>
    </row>
    <row r="54" spans="1:8" x14ac:dyDescent="0.3">
      <c r="A54" s="166"/>
      <c r="B54" s="172" t="s">
        <v>5565</v>
      </c>
      <c r="C54" s="173"/>
      <c r="D54" s="173"/>
      <c r="E54" s="173"/>
      <c r="F54" s="205"/>
      <c r="G54" s="174"/>
      <c r="H54" s="176">
        <f>SUM(H51:H53)</f>
        <v>25.89</v>
      </c>
    </row>
    <row r="55" spans="1:8" x14ac:dyDescent="0.25">
      <c r="A55" s="40"/>
      <c r="B55" s="188"/>
      <c r="C55" s="40"/>
      <c r="D55" s="40"/>
      <c r="E55" s="40"/>
      <c r="F55" s="206"/>
      <c r="G55" s="40"/>
      <c r="H55" s="40"/>
    </row>
    <row r="56" spans="1:8" x14ac:dyDescent="0.3">
      <c r="A56" s="144">
        <v>25</v>
      </c>
      <c r="B56" s="145" t="s">
        <v>5550</v>
      </c>
      <c r="C56" s="146" t="s">
        <v>78</v>
      </c>
      <c r="D56" s="147" t="s">
        <v>80</v>
      </c>
      <c r="E56" s="148" t="s">
        <v>5551</v>
      </c>
      <c r="F56" s="207" t="s">
        <v>5552</v>
      </c>
      <c r="G56" s="149"/>
      <c r="H56" s="150"/>
    </row>
    <row r="57" spans="1:8" x14ac:dyDescent="0.3">
      <c r="A57" s="151"/>
      <c r="B57" s="152"/>
      <c r="C57" s="153"/>
      <c r="D57" s="154"/>
      <c r="E57" s="155"/>
      <c r="F57" s="208"/>
      <c r="G57" s="156" t="s">
        <v>5555</v>
      </c>
      <c r="H57" s="157" t="s">
        <v>5555</v>
      </c>
    </row>
    <row r="58" spans="1:8" x14ac:dyDescent="0.3">
      <c r="A58" s="158"/>
      <c r="B58" s="159" t="s">
        <v>270</v>
      </c>
      <c r="C58" s="160" t="s">
        <v>699</v>
      </c>
      <c r="D58" s="189" t="s">
        <v>700</v>
      </c>
      <c r="E58" s="162" t="s">
        <v>101</v>
      </c>
      <c r="F58" s="209"/>
      <c r="G58" s="163"/>
      <c r="H58" s="165">
        <f>SUM(H64,H60)</f>
        <v>26.85</v>
      </c>
    </row>
    <row r="59" spans="1:8" x14ac:dyDescent="0.3">
      <c r="A59" s="166"/>
      <c r="B59" s="167" t="s">
        <v>5557</v>
      </c>
      <c r="C59" s="168">
        <v>5</v>
      </c>
      <c r="D59" s="169" t="s">
        <v>5558</v>
      </c>
      <c r="E59" s="170" t="s">
        <v>33</v>
      </c>
      <c r="F59" s="204">
        <v>0.09</v>
      </c>
      <c r="G59" s="48">
        <v>10.77</v>
      </c>
      <c r="H59" s="171">
        <f>TRUNC(G59*F59,2)</f>
        <v>0.96</v>
      </c>
    </row>
    <row r="60" spans="1:8" x14ac:dyDescent="0.3">
      <c r="A60" s="166"/>
      <c r="B60" s="172" t="s">
        <v>5560</v>
      </c>
      <c r="C60" s="173"/>
      <c r="D60" s="173"/>
      <c r="E60" s="173"/>
      <c r="F60" s="205"/>
      <c r="G60" s="174"/>
      <c r="H60" s="176">
        <f>SUM(H59)</f>
        <v>0.96</v>
      </c>
    </row>
    <row r="61" spans="1:8" x14ac:dyDescent="0.3">
      <c r="A61" s="166"/>
      <c r="B61" s="167" t="s">
        <v>5557</v>
      </c>
      <c r="C61" s="186">
        <v>3070</v>
      </c>
      <c r="D61" s="169" t="s">
        <v>231</v>
      </c>
      <c r="E61" s="170" t="s">
        <v>5573</v>
      </c>
      <c r="F61" s="204">
        <v>2</v>
      </c>
      <c r="G61" s="48">
        <v>0.14000000000000001</v>
      </c>
      <c r="H61" s="171">
        <f>TRUNC(G61*F61,2)</f>
        <v>0.28000000000000003</v>
      </c>
    </row>
    <row r="62" spans="1:8" x14ac:dyDescent="0.3">
      <c r="A62" s="166"/>
      <c r="B62" s="167" t="s">
        <v>5557</v>
      </c>
      <c r="C62" s="186">
        <v>3393</v>
      </c>
      <c r="D62" s="169" t="s">
        <v>267</v>
      </c>
      <c r="E62" s="170" t="s">
        <v>5573</v>
      </c>
      <c r="F62" s="204">
        <v>2</v>
      </c>
      <c r="G62" s="48">
        <v>0.1</v>
      </c>
      <c r="H62" s="171">
        <f>TRUNC(G62*F62,2)</f>
        <v>0.2</v>
      </c>
    </row>
    <row r="63" spans="1:8" ht="36" x14ac:dyDescent="0.3">
      <c r="A63" s="166"/>
      <c r="B63" s="177" t="s">
        <v>5561</v>
      </c>
      <c r="C63" s="178">
        <v>37556</v>
      </c>
      <c r="D63" s="187" t="s">
        <v>5575</v>
      </c>
      <c r="E63" s="179" t="s">
        <v>101</v>
      </c>
      <c r="F63" s="204">
        <v>1</v>
      </c>
      <c r="G63" s="48">
        <v>25.41</v>
      </c>
      <c r="H63" s="171">
        <f>TRUNC(G63*F63,2)</f>
        <v>25.41</v>
      </c>
    </row>
    <row r="64" spans="1:8" x14ac:dyDescent="0.3">
      <c r="A64" s="166"/>
      <c r="B64" s="172" t="s">
        <v>5565</v>
      </c>
      <c r="C64" s="173"/>
      <c r="D64" s="173"/>
      <c r="E64" s="173"/>
      <c r="F64" s="205"/>
      <c r="G64" s="174"/>
      <c r="H64" s="176">
        <f>SUM(H61:H63)</f>
        <v>25.89</v>
      </c>
    </row>
    <row r="65" spans="1:9" x14ac:dyDescent="0.25">
      <c r="A65" s="40"/>
      <c r="B65" s="188"/>
      <c r="C65" s="40"/>
      <c r="D65" s="40"/>
      <c r="E65" s="40"/>
      <c r="F65" s="206"/>
      <c r="G65" s="40"/>
      <c r="H65" s="40"/>
    </row>
    <row r="66" spans="1:9" x14ac:dyDescent="0.3">
      <c r="A66" s="144">
        <v>29</v>
      </c>
      <c r="B66" s="145" t="s">
        <v>5550</v>
      </c>
      <c r="C66" s="146" t="s">
        <v>78</v>
      </c>
      <c r="D66" s="147" t="s">
        <v>80</v>
      </c>
      <c r="E66" s="148" t="s">
        <v>5551</v>
      </c>
      <c r="F66" s="207" t="s">
        <v>5552</v>
      </c>
      <c r="G66" s="149"/>
      <c r="H66" s="150"/>
    </row>
    <row r="67" spans="1:9" x14ac:dyDescent="0.3">
      <c r="A67" s="151"/>
      <c r="B67" s="152"/>
      <c r="C67" s="153"/>
      <c r="D67" s="154"/>
      <c r="E67" s="155"/>
      <c r="F67" s="208"/>
      <c r="G67" s="156" t="s">
        <v>5555</v>
      </c>
      <c r="H67" s="157" t="s">
        <v>5555</v>
      </c>
    </row>
    <row r="68" spans="1:9" ht="24" x14ac:dyDescent="0.3">
      <c r="A68" s="158"/>
      <c r="B68" s="159" t="s">
        <v>270</v>
      </c>
      <c r="C68" s="160" t="s">
        <v>751</v>
      </c>
      <c r="D68" s="161" t="s">
        <v>5576</v>
      </c>
      <c r="E68" s="162" t="s">
        <v>101</v>
      </c>
      <c r="F68" s="209"/>
      <c r="G68" s="185"/>
      <c r="H68" s="165">
        <f>SUM(H77,H71)</f>
        <v>96.62</v>
      </c>
    </row>
    <row r="69" spans="1:9" x14ac:dyDescent="0.3">
      <c r="A69" s="166"/>
      <c r="B69" s="167" t="s">
        <v>5557</v>
      </c>
      <c r="C69" s="168">
        <v>19</v>
      </c>
      <c r="D69" s="169" t="s">
        <v>5577</v>
      </c>
      <c r="E69" s="170" t="s">
        <v>33</v>
      </c>
      <c r="F69" s="204">
        <v>0.23</v>
      </c>
      <c r="G69" s="48">
        <v>11.46</v>
      </c>
      <c r="H69" s="171">
        <f>TRUNC(G69*F69,2)</f>
        <v>2.63</v>
      </c>
    </row>
    <row r="70" spans="1:9" x14ac:dyDescent="0.3">
      <c r="A70" s="166"/>
      <c r="B70" s="167" t="s">
        <v>5557</v>
      </c>
      <c r="C70" s="168">
        <v>5</v>
      </c>
      <c r="D70" s="169" t="s">
        <v>5558</v>
      </c>
      <c r="E70" s="170" t="s">
        <v>33</v>
      </c>
      <c r="F70" s="204">
        <v>1.1818153846153847</v>
      </c>
      <c r="G70" s="48">
        <v>10.77</v>
      </c>
      <c r="H70" s="171">
        <f>TRUNC(G70*F70,2)</f>
        <v>12.72</v>
      </c>
    </row>
    <row r="71" spans="1:9" x14ac:dyDescent="0.3">
      <c r="A71" s="166"/>
      <c r="B71" s="172" t="s">
        <v>5560</v>
      </c>
      <c r="C71" s="173"/>
      <c r="D71" s="173"/>
      <c r="E71" s="173"/>
      <c r="F71" s="205"/>
      <c r="G71" s="174"/>
      <c r="H71" s="176">
        <f>SUM(H69:H70)</f>
        <v>15.350000000000001</v>
      </c>
    </row>
    <row r="72" spans="1:9" x14ac:dyDescent="0.3">
      <c r="A72" s="166"/>
      <c r="B72" s="167" t="s">
        <v>5557</v>
      </c>
      <c r="C72" s="186">
        <v>2057</v>
      </c>
      <c r="D72" s="169" t="s">
        <v>5578</v>
      </c>
      <c r="E72" s="170" t="s">
        <v>5579</v>
      </c>
      <c r="F72" s="204">
        <v>0.20499999999999999</v>
      </c>
      <c r="G72" s="48">
        <v>20.28</v>
      </c>
      <c r="H72" s="171">
        <f>TRUNC(G72*F72,2)</f>
        <v>4.1500000000000004</v>
      </c>
    </row>
    <row r="73" spans="1:9" x14ac:dyDescent="0.3">
      <c r="A73" s="166"/>
      <c r="B73" s="167" t="s">
        <v>5557</v>
      </c>
      <c r="C73" s="168">
        <v>104</v>
      </c>
      <c r="D73" s="169" t="s">
        <v>5580</v>
      </c>
      <c r="E73" s="170" t="s">
        <v>5579</v>
      </c>
      <c r="F73" s="204">
        <v>6.4000000000000003E-3</v>
      </c>
      <c r="G73" s="48">
        <v>145.91</v>
      </c>
      <c r="H73" s="171">
        <f>TRUNC(G73*F73,2)</f>
        <v>0.93</v>
      </c>
    </row>
    <row r="74" spans="1:9" x14ac:dyDescent="0.3">
      <c r="A74" s="166"/>
      <c r="B74" s="167" t="s">
        <v>5557</v>
      </c>
      <c r="C74" s="186">
        <v>2792</v>
      </c>
      <c r="D74" s="169" t="s">
        <v>5581</v>
      </c>
      <c r="E74" s="170" t="s">
        <v>5564</v>
      </c>
      <c r="F74" s="204">
        <v>0.8</v>
      </c>
      <c r="G74" s="48">
        <v>0.12</v>
      </c>
      <c r="H74" s="171">
        <f>TRUNC(G74*F74,2)</f>
        <v>0.09</v>
      </c>
    </row>
    <row r="75" spans="1:9" ht="24" x14ac:dyDescent="0.3">
      <c r="A75" s="166"/>
      <c r="B75" s="167" t="s">
        <v>5561</v>
      </c>
      <c r="C75" s="168">
        <v>359</v>
      </c>
      <c r="D75" s="169" t="s">
        <v>5582</v>
      </c>
      <c r="E75" s="170" t="s">
        <v>101</v>
      </c>
      <c r="F75" s="204">
        <v>1</v>
      </c>
      <c r="G75" s="48">
        <v>72.97</v>
      </c>
      <c r="H75" s="171">
        <f>TRUNC(G75*F75,2)</f>
        <v>72.97</v>
      </c>
    </row>
    <row r="76" spans="1:9" x14ac:dyDescent="0.3">
      <c r="A76" s="166"/>
      <c r="B76" s="167" t="s">
        <v>5557</v>
      </c>
      <c r="C76" s="186">
        <v>2791</v>
      </c>
      <c r="D76" s="169" t="s">
        <v>5583</v>
      </c>
      <c r="E76" s="170" t="s">
        <v>5564</v>
      </c>
      <c r="F76" s="204">
        <v>0.8</v>
      </c>
      <c r="G76" s="48">
        <v>3.92</v>
      </c>
      <c r="H76" s="171">
        <f>TRUNC(G76*F76,2)</f>
        <v>3.13</v>
      </c>
    </row>
    <row r="77" spans="1:9" x14ac:dyDescent="0.3">
      <c r="A77" s="166"/>
      <c r="B77" s="172" t="s">
        <v>5565</v>
      </c>
      <c r="C77" s="173"/>
      <c r="D77" s="173"/>
      <c r="E77" s="173"/>
      <c r="F77" s="205"/>
      <c r="G77" s="174"/>
      <c r="H77" s="176">
        <f>SUM(H72:H76)</f>
        <v>81.27</v>
      </c>
      <c r="I77" s="210"/>
    </row>
    <row r="78" spans="1:9" x14ac:dyDescent="0.25">
      <c r="A78" s="40"/>
      <c r="B78" s="188"/>
      <c r="C78" s="40"/>
      <c r="D78" s="40"/>
      <c r="E78" s="40"/>
      <c r="F78" s="206"/>
      <c r="G78" s="40"/>
      <c r="H78" s="40"/>
    </row>
    <row r="79" spans="1:9" x14ac:dyDescent="0.3">
      <c r="A79" s="144">
        <v>30</v>
      </c>
      <c r="B79" s="145" t="s">
        <v>5550</v>
      </c>
      <c r="C79" s="146" t="s">
        <v>78</v>
      </c>
      <c r="D79" s="147" t="s">
        <v>80</v>
      </c>
      <c r="E79" s="148" t="s">
        <v>5551</v>
      </c>
      <c r="F79" s="207" t="s">
        <v>5552</v>
      </c>
      <c r="G79" s="149"/>
      <c r="H79" s="150"/>
    </row>
    <row r="80" spans="1:9" x14ac:dyDescent="0.3">
      <c r="A80" s="151"/>
      <c r="B80" s="152"/>
      <c r="C80" s="153"/>
      <c r="D80" s="154"/>
      <c r="E80" s="155"/>
      <c r="F80" s="208"/>
      <c r="G80" s="156" t="s">
        <v>5555</v>
      </c>
      <c r="H80" s="157" t="s">
        <v>5555</v>
      </c>
    </row>
    <row r="81" spans="1:8" x14ac:dyDescent="0.3">
      <c r="A81" s="41"/>
      <c r="B81" s="159" t="s">
        <v>270</v>
      </c>
      <c r="C81" s="160" t="s">
        <v>670</v>
      </c>
      <c r="D81" s="189" t="s">
        <v>671</v>
      </c>
      <c r="E81" s="162" t="s">
        <v>101</v>
      </c>
      <c r="F81" s="209"/>
      <c r="G81" s="185"/>
      <c r="H81" s="165">
        <f>SUM(H87,H84)</f>
        <v>107.53</v>
      </c>
    </row>
    <row r="82" spans="1:8" x14ac:dyDescent="0.25">
      <c r="A82" s="40"/>
      <c r="B82" s="167" t="s">
        <v>5557</v>
      </c>
      <c r="C82" s="168">
        <v>8</v>
      </c>
      <c r="D82" s="169" t="s">
        <v>5567</v>
      </c>
      <c r="E82" s="170" t="s">
        <v>33</v>
      </c>
      <c r="F82" s="204">
        <v>0.92</v>
      </c>
      <c r="G82" s="48">
        <v>12.28</v>
      </c>
      <c r="H82" s="171">
        <f>TRUNC(G82*F82,2)</f>
        <v>11.29</v>
      </c>
    </row>
    <row r="83" spans="1:8" x14ac:dyDescent="0.25">
      <c r="A83" s="40"/>
      <c r="B83" s="167" t="s">
        <v>5557</v>
      </c>
      <c r="C83" s="168">
        <v>11</v>
      </c>
      <c r="D83" s="169" t="s">
        <v>5568</v>
      </c>
      <c r="E83" s="170" t="s">
        <v>33</v>
      </c>
      <c r="F83" s="204">
        <v>0.92057500000000014</v>
      </c>
      <c r="G83" s="48">
        <v>17.36</v>
      </c>
      <c r="H83" s="171">
        <f>TRUNC(G83*F83,2)</f>
        <v>15.98</v>
      </c>
    </row>
    <row r="84" spans="1:8" x14ac:dyDescent="0.25">
      <c r="A84" s="40"/>
      <c r="B84" s="172" t="s">
        <v>5560</v>
      </c>
      <c r="C84" s="173"/>
      <c r="D84" s="173"/>
      <c r="E84" s="173"/>
      <c r="F84" s="205"/>
      <c r="G84" s="174"/>
      <c r="H84" s="176">
        <f>SUM(H82:H83)</f>
        <v>27.27</v>
      </c>
    </row>
    <row r="85" spans="1:8" x14ac:dyDescent="0.25">
      <c r="A85" s="40"/>
      <c r="B85" s="167" t="s">
        <v>5561</v>
      </c>
      <c r="C85" s="186">
        <v>3470</v>
      </c>
      <c r="D85" s="169" t="s">
        <v>5584</v>
      </c>
      <c r="E85" s="170" t="s">
        <v>101</v>
      </c>
      <c r="F85" s="204">
        <v>1</v>
      </c>
      <c r="G85" s="48">
        <v>79.5</v>
      </c>
      <c r="H85" s="171">
        <f>TRUNC(G85*F85,2)</f>
        <v>79.5</v>
      </c>
    </row>
    <row r="86" spans="1:8" x14ac:dyDescent="0.25">
      <c r="A86" s="40"/>
      <c r="B86" s="167" t="s">
        <v>5557</v>
      </c>
      <c r="C86" s="190" t="s">
        <v>5585</v>
      </c>
      <c r="D86" s="169" t="s">
        <v>5586</v>
      </c>
      <c r="E86" s="170" t="s">
        <v>5587</v>
      </c>
      <c r="F86" s="204">
        <v>2</v>
      </c>
      <c r="G86" s="48">
        <v>0.38</v>
      </c>
      <c r="H86" s="171">
        <f>TRUNC(G86*F86,2)</f>
        <v>0.76</v>
      </c>
    </row>
    <row r="87" spans="1:8" x14ac:dyDescent="0.25">
      <c r="A87" s="40"/>
      <c r="B87" s="172" t="s">
        <v>5565</v>
      </c>
      <c r="C87" s="173"/>
      <c r="D87" s="173"/>
      <c r="E87" s="173"/>
      <c r="F87" s="205"/>
      <c r="G87" s="174"/>
      <c r="H87" s="176">
        <f>SUM(H85:H86)</f>
        <v>80.260000000000005</v>
      </c>
    </row>
    <row r="88" spans="1:8" x14ac:dyDescent="0.25">
      <c r="A88" s="40"/>
      <c r="B88" s="188"/>
      <c r="C88" s="40"/>
      <c r="D88" s="40"/>
      <c r="E88" s="40"/>
      <c r="F88" s="206"/>
      <c r="G88" s="40"/>
      <c r="H88" s="40"/>
    </row>
    <row r="89" spans="1:8" x14ac:dyDescent="0.3">
      <c r="A89" s="144">
        <v>31</v>
      </c>
      <c r="B89" s="145" t="s">
        <v>5550</v>
      </c>
      <c r="C89" s="146" t="s">
        <v>78</v>
      </c>
      <c r="D89" s="147" t="s">
        <v>80</v>
      </c>
      <c r="E89" s="148" t="s">
        <v>5551</v>
      </c>
      <c r="F89" s="207" t="s">
        <v>5552</v>
      </c>
      <c r="G89" s="149"/>
      <c r="H89" s="150"/>
    </row>
    <row r="90" spans="1:8" x14ac:dyDescent="0.3">
      <c r="A90" s="151"/>
      <c r="B90" s="152"/>
      <c r="C90" s="153"/>
      <c r="D90" s="154"/>
      <c r="E90" s="155"/>
      <c r="F90" s="208"/>
      <c r="G90" s="156" t="s">
        <v>5555</v>
      </c>
      <c r="H90" s="157" t="s">
        <v>5555</v>
      </c>
    </row>
    <row r="91" spans="1:8" ht="24" x14ac:dyDescent="0.3">
      <c r="A91" s="158"/>
      <c r="B91" s="159" t="s">
        <v>270</v>
      </c>
      <c r="C91" s="160" t="s">
        <v>2732</v>
      </c>
      <c r="D91" s="161" t="s">
        <v>5588</v>
      </c>
      <c r="E91" s="162" t="s">
        <v>123</v>
      </c>
      <c r="F91" s="209"/>
      <c r="G91" s="185"/>
      <c r="H91" s="165">
        <f>SUM(H113,H98)</f>
        <v>47.31</v>
      </c>
    </row>
    <row r="92" spans="1:8" x14ac:dyDescent="0.3">
      <c r="A92" s="166"/>
      <c r="B92" s="167" t="s">
        <v>5557</v>
      </c>
      <c r="C92" s="168">
        <v>5</v>
      </c>
      <c r="D92" s="169" t="s">
        <v>5558</v>
      </c>
      <c r="E92" s="170" t="s">
        <v>33</v>
      </c>
      <c r="F92" s="204">
        <v>0.50849999999999995</v>
      </c>
      <c r="G92" s="48">
        <v>10.77</v>
      </c>
      <c r="H92" s="171">
        <f t="shared" ref="H92:H97" si="0">TRUNC(G92*F92,2)</f>
        <v>5.47</v>
      </c>
    </row>
    <row r="93" spans="1:8" x14ac:dyDescent="0.3">
      <c r="A93" s="166"/>
      <c r="B93" s="167" t="s">
        <v>5557</v>
      </c>
      <c r="C93" s="168">
        <v>4</v>
      </c>
      <c r="D93" s="169" t="s">
        <v>5589</v>
      </c>
      <c r="E93" s="170" t="s">
        <v>33</v>
      </c>
      <c r="F93" s="204">
        <v>0.2278</v>
      </c>
      <c r="G93" s="48">
        <v>17.36</v>
      </c>
      <c r="H93" s="171">
        <f t="shared" si="0"/>
        <v>3.95</v>
      </c>
    </row>
    <row r="94" spans="1:8" x14ac:dyDescent="0.3">
      <c r="A94" s="166"/>
      <c r="B94" s="167" t="s">
        <v>5557</v>
      </c>
      <c r="C94" s="168">
        <v>32</v>
      </c>
      <c r="D94" s="169" t="s">
        <v>5590</v>
      </c>
      <c r="E94" s="170" t="s">
        <v>33</v>
      </c>
      <c r="F94" s="204">
        <v>3.6499999999999998E-2</v>
      </c>
      <c r="G94" s="48">
        <v>12.65</v>
      </c>
      <c r="H94" s="171">
        <f t="shared" si="0"/>
        <v>0.46</v>
      </c>
    </row>
    <row r="95" spans="1:8" x14ac:dyDescent="0.3">
      <c r="A95" s="166"/>
      <c r="B95" s="167" t="s">
        <v>5557</v>
      </c>
      <c r="C95" s="168">
        <v>8</v>
      </c>
      <c r="D95" s="169" t="s">
        <v>5567</v>
      </c>
      <c r="E95" s="170" t="s">
        <v>33</v>
      </c>
      <c r="F95" s="204">
        <v>0.17269999999999999</v>
      </c>
      <c r="G95" s="48">
        <v>12.28</v>
      </c>
      <c r="H95" s="171">
        <f t="shared" si="0"/>
        <v>2.12</v>
      </c>
    </row>
    <row r="96" spans="1:8" x14ac:dyDescent="0.3">
      <c r="A96" s="166"/>
      <c r="B96" s="167" t="s">
        <v>5557</v>
      </c>
      <c r="C96" s="168">
        <v>6</v>
      </c>
      <c r="D96" s="169" t="s">
        <v>5559</v>
      </c>
      <c r="E96" s="170" t="s">
        <v>33</v>
      </c>
      <c r="F96" s="204">
        <v>0.115645</v>
      </c>
      <c r="G96" s="48">
        <v>17.36</v>
      </c>
      <c r="H96" s="171">
        <f t="shared" si="0"/>
        <v>2</v>
      </c>
    </row>
    <row r="97" spans="1:8" x14ac:dyDescent="0.3">
      <c r="A97" s="166"/>
      <c r="B97" s="167" t="s">
        <v>5557</v>
      </c>
      <c r="C97" s="168">
        <v>10</v>
      </c>
      <c r="D97" s="169" t="s">
        <v>5591</v>
      </c>
      <c r="E97" s="170" t="s">
        <v>33</v>
      </c>
      <c r="F97" s="204">
        <v>5.5500000000000001E-2</v>
      </c>
      <c r="G97" s="48">
        <v>17.36</v>
      </c>
      <c r="H97" s="171">
        <f t="shared" si="0"/>
        <v>0.96</v>
      </c>
    </row>
    <row r="98" spans="1:8" x14ac:dyDescent="0.3">
      <c r="A98" s="166"/>
      <c r="B98" s="172" t="s">
        <v>5560</v>
      </c>
      <c r="C98" s="173"/>
      <c r="D98" s="173"/>
      <c r="E98" s="173"/>
      <c r="F98" s="205"/>
      <c r="G98" s="174"/>
      <c r="H98" s="176">
        <f>SUM(H92:H97)</f>
        <v>14.96</v>
      </c>
    </row>
    <row r="99" spans="1:8" x14ac:dyDescent="0.3">
      <c r="A99" s="166"/>
      <c r="B99" s="167" t="s">
        <v>5557</v>
      </c>
      <c r="C99" s="168">
        <v>104</v>
      </c>
      <c r="D99" s="169" t="s">
        <v>5580</v>
      </c>
      <c r="E99" s="170" t="s">
        <v>5579</v>
      </c>
      <c r="F99" s="204">
        <v>2.24E-2</v>
      </c>
      <c r="G99" s="48">
        <v>145.91</v>
      </c>
      <c r="H99" s="171">
        <f t="shared" ref="H99:H112" si="1">TRUNC(G99*F99,2)</f>
        <v>3.26</v>
      </c>
    </row>
    <row r="100" spans="1:8" x14ac:dyDescent="0.3">
      <c r="A100" s="166"/>
      <c r="B100" s="167" t="s">
        <v>5557</v>
      </c>
      <c r="C100" s="168">
        <v>102</v>
      </c>
      <c r="D100" s="169" t="s">
        <v>5563</v>
      </c>
      <c r="E100" s="170" t="s">
        <v>5564</v>
      </c>
      <c r="F100" s="204">
        <v>2.98E-2</v>
      </c>
      <c r="G100" s="48">
        <v>21.13</v>
      </c>
      <c r="H100" s="171">
        <f t="shared" si="1"/>
        <v>0.62</v>
      </c>
    </row>
    <row r="101" spans="1:8" x14ac:dyDescent="0.3">
      <c r="A101" s="166"/>
      <c r="B101" s="167" t="s">
        <v>5557</v>
      </c>
      <c r="C101" s="186">
        <v>2426</v>
      </c>
      <c r="D101" s="169" t="s">
        <v>5592</v>
      </c>
      <c r="E101" s="170" t="s">
        <v>5564</v>
      </c>
      <c r="F101" s="204">
        <v>2.5999999999999999E-3</v>
      </c>
      <c r="G101" s="48">
        <v>17.79</v>
      </c>
      <c r="H101" s="171">
        <f t="shared" si="1"/>
        <v>0.04</v>
      </c>
    </row>
    <row r="102" spans="1:8" x14ac:dyDescent="0.3">
      <c r="A102" s="166"/>
      <c r="B102" s="167" t="s">
        <v>5557</v>
      </c>
      <c r="C102" s="186">
        <v>2448</v>
      </c>
      <c r="D102" s="169" t="s">
        <v>5593</v>
      </c>
      <c r="E102" s="170" t="s">
        <v>5564</v>
      </c>
      <c r="F102" s="204">
        <v>0.50470000000000004</v>
      </c>
      <c r="G102" s="48">
        <v>9.51</v>
      </c>
      <c r="H102" s="171">
        <f t="shared" si="1"/>
        <v>4.79</v>
      </c>
    </row>
    <row r="103" spans="1:8" x14ac:dyDescent="0.3">
      <c r="A103" s="166"/>
      <c r="B103" s="167" t="s">
        <v>5557</v>
      </c>
      <c r="C103" s="186">
        <v>2437</v>
      </c>
      <c r="D103" s="169" t="s">
        <v>5594</v>
      </c>
      <c r="E103" s="170" t="s">
        <v>5564</v>
      </c>
      <c r="F103" s="204">
        <v>0.33</v>
      </c>
      <c r="G103" s="48">
        <v>6.98</v>
      </c>
      <c r="H103" s="171">
        <f t="shared" si="1"/>
        <v>2.2999999999999998</v>
      </c>
    </row>
    <row r="104" spans="1:8" x14ac:dyDescent="0.3">
      <c r="A104" s="166"/>
      <c r="B104" s="167" t="s">
        <v>5557</v>
      </c>
      <c r="C104" s="186">
        <v>2438</v>
      </c>
      <c r="D104" s="169" t="s">
        <v>5595</v>
      </c>
      <c r="E104" s="170" t="s">
        <v>5564</v>
      </c>
      <c r="F104" s="204">
        <v>0.8320713428571398</v>
      </c>
      <c r="G104" s="48">
        <v>6.69</v>
      </c>
      <c r="H104" s="171">
        <f t="shared" si="1"/>
        <v>5.56</v>
      </c>
    </row>
    <row r="105" spans="1:8" x14ac:dyDescent="0.3">
      <c r="A105" s="166"/>
      <c r="B105" s="167" t="s">
        <v>5557</v>
      </c>
      <c r="C105" s="186">
        <v>2386</v>
      </c>
      <c r="D105" s="169" t="s">
        <v>5596</v>
      </c>
      <c r="E105" s="170" t="s">
        <v>5579</v>
      </c>
      <c r="F105" s="204">
        <v>1.67E-2</v>
      </c>
      <c r="G105" s="48">
        <v>113.9</v>
      </c>
      <c r="H105" s="171">
        <f t="shared" si="1"/>
        <v>1.9</v>
      </c>
    </row>
    <row r="106" spans="1:8" x14ac:dyDescent="0.3">
      <c r="A106" s="166"/>
      <c r="B106" s="167" t="s">
        <v>5557</v>
      </c>
      <c r="C106" s="186">
        <v>2497</v>
      </c>
      <c r="D106" s="169" t="s">
        <v>5597</v>
      </c>
      <c r="E106" s="170" t="s">
        <v>5579</v>
      </c>
      <c r="F106" s="204">
        <v>1.67E-2</v>
      </c>
      <c r="G106" s="48">
        <v>111.96</v>
      </c>
      <c r="H106" s="171">
        <f t="shared" si="1"/>
        <v>1.86</v>
      </c>
    </row>
    <row r="107" spans="1:8" x14ac:dyDescent="0.3">
      <c r="A107" s="166"/>
      <c r="B107" s="167" t="s">
        <v>5557</v>
      </c>
      <c r="C107" s="186">
        <v>1221</v>
      </c>
      <c r="D107" s="169" t="s">
        <v>5598</v>
      </c>
      <c r="E107" s="170" t="s">
        <v>5564</v>
      </c>
      <c r="F107" s="204">
        <v>0.67579999999999996</v>
      </c>
      <c r="G107" s="48">
        <v>0.82</v>
      </c>
      <c r="H107" s="171">
        <f t="shared" si="1"/>
        <v>0.55000000000000004</v>
      </c>
    </row>
    <row r="108" spans="1:8" x14ac:dyDescent="0.3">
      <c r="A108" s="166"/>
      <c r="B108" s="167" t="s">
        <v>5557</v>
      </c>
      <c r="C108" s="186">
        <v>1215</v>
      </c>
      <c r="D108" s="169" t="s">
        <v>5599</v>
      </c>
      <c r="E108" s="170" t="s">
        <v>5564</v>
      </c>
      <c r="F108" s="204">
        <v>6.6745999999999999</v>
      </c>
      <c r="G108" s="48">
        <v>0.54</v>
      </c>
      <c r="H108" s="171">
        <f t="shared" si="1"/>
        <v>3.6</v>
      </c>
    </row>
    <row r="109" spans="1:8" x14ac:dyDescent="0.3">
      <c r="A109" s="166"/>
      <c r="B109" s="167" t="s">
        <v>5557</v>
      </c>
      <c r="C109" s="186">
        <v>2034</v>
      </c>
      <c r="D109" s="169" t="s">
        <v>5600</v>
      </c>
      <c r="E109" s="170" t="s">
        <v>5573</v>
      </c>
      <c r="F109" s="204">
        <v>8.3698999999999995</v>
      </c>
      <c r="G109" s="48">
        <v>0.56000000000000005</v>
      </c>
      <c r="H109" s="171">
        <f t="shared" si="1"/>
        <v>4.68</v>
      </c>
    </row>
    <row r="110" spans="1:8" x14ac:dyDescent="0.3">
      <c r="A110" s="166"/>
      <c r="B110" s="167" t="s">
        <v>5557</v>
      </c>
      <c r="C110" s="186">
        <v>2023</v>
      </c>
      <c r="D110" s="169" t="s">
        <v>5601</v>
      </c>
      <c r="E110" s="170" t="s">
        <v>5587</v>
      </c>
      <c r="F110" s="204">
        <v>0.1774</v>
      </c>
      <c r="G110" s="48">
        <v>12.24</v>
      </c>
      <c r="H110" s="171">
        <f t="shared" si="1"/>
        <v>2.17</v>
      </c>
    </row>
    <row r="111" spans="1:8" x14ac:dyDescent="0.3">
      <c r="A111" s="166"/>
      <c r="B111" s="167" t="s">
        <v>5557</v>
      </c>
      <c r="C111" s="186">
        <v>1861</v>
      </c>
      <c r="D111" s="169" t="s">
        <v>5602</v>
      </c>
      <c r="E111" s="170" t="s">
        <v>5564</v>
      </c>
      <c r="F111" s="204">
        <v>1.2800000000000001E-2</v>
      </c>
      <c r="G111" s="48">
        <v>21.04</v>
      </c>
      <c r="H111" s="171">
        <f t="shared" si="1"/>
        <v>0.26</v>
      </c>
    </row>
    <row r="112" spans="1:8" x14ac:dyDescent="0.3">
      <c r="A112" s="166"/>
      <c r="B112" s="167" t="s">
        <v>5557</v>
      </c>
      <c r="C112" s="186">
        <v>1858</v>
      </c>
      <c r="D112" s="169" t="s">
        <v>5603</v>
      </c>
      <c r="E112" s="170" t="s">
        <v>5587</v>
      </c>
      <c r="F112" s="204">
        <v>0.1138</v>
      </c>
      <c r="G112" s="48">
        <v>6.73</v>
      </c>
      <c r="H112" s="171">
        <f t="shared" si="1"/>
        <v>0.76</v>
      </c>
    </row>
    <row r="113" spans="1:8" x14ac:dyDescent="0.3">
      <c r="A113" s="166"/>
      <c r="B113" s="172" t="s">
        <v>5565</v>
      </c>
      <c r="C113" s="173"/>
      <c r="D113" s="173"/>
      <c r="E113" s="173"/>
      <c r="F113" s="205"/>
      <c r="G113" s="174"/>
      <c r="H113" s="176">
        <f>SUM(H99:H112)</f>
        <v>32.35</v>
      </c>
    </row>
    <row r="114" spans="1:8" x14ac:dyDescent="0.25">
      <c r="A114" s="40"/>
      <c r="B114" s="188"/>
      <c r="C114" s="40"/>
      <c r="D114" s="40"/>
      <c r="E114" s="40"/>
      <c r="F114" s="206"/>
      <c r="G114" s="40"/>
      <c r="H114" s="40"/>
    </row>
    <row r="115" spans="1:8" x14ac:dyDescent="0.3">
      <c r="A115" s="144">
        <v>41</v>
      </c>
      <c r="B115" s="145" t="s">
        <v>5550</v>
      </c>
      <c r="C115" s="146" t="s">
        <v>78</v>
      </c>
      <c r="D115" s="147" t="s">
        <v>80</v>
      </c>
      <c r="E115" s="148" t="s">
        <v>5551</v>
      </c>
      <c r="F115" s="207" t="s">
        <v>5552</v>
      </c>
      <c r="G115" s="149"/>
      <c r="H115" s="150"/>
    </row>
    <row r="116" spans="1:8" x14ac:dyDescent="0.3">
      <c r="A116" s="151"/>
      <c r="B116" s="152"/>
      <c r="C116" s="153"/>
      <c r="D116" s="154"/>
      <c r="E116" s="155"/>
      <c r="F116" s="208"/>
      <c r="G116" s="156" t="s">
        <v>5555</v>
      </c>
      <c r="H116" s="157" t="s">
        <v>5555</v>
      </c>
    </row>
    <row r="117" spans="1:8" ht="24" x14ac:dyDescent="0.3">
      <c r="A117" s="158"/>
      <c r="B117" s="159" t="s">
        <v>270</v>
      </c>
      <c r="C117" s="160" t="s">
        <v>705</v>
      </c>
      <c r="D117" s="161" t="s">
        <v>5604</v>
      </c>
      <c r="E117" s="162" t="s">
        <v>101</v>
      </c>
      <c r="F117" s="209"/>
      <c r="G117" s="185"/>
      <c r="H117" s="165">
        <f>SUM(H149)</f>
        <v>6179.8099999999986</v>
      </c>
    </row>
    <row r="118" spans="1:8" ht="24" x14ac:dyDescent="0.3">
      <c r="A118" s="166"/>
      <c r="B118" s="177" t="s">
        <v>104</v>
      </c>
      <c r="C118" s="178">
        <v>20701</v>
      </c>
      <c r="D118" s="169" t="s">
        <v>877</v>
      </c>
      <c r="E118" s="179" t="s">
        <v>5605</v>
      </c>
      <c r="F118" s="204">
        <v>3</v>
      </c>
      <c r="G118" s="48">
        <v>4.26</v>
      </c>
      <c r="H118" s="171">
        <f t="shared" ref="H118:H148" si="2">TRUNC(G118*F118,2)</f>
        <v>12.78</v>
      </c>
    </row>
    <row r="119" spans="1:8" x14ac:dyDescent="0.3">
      <c r="A119" s="166"/>
      <c r="B119" s="167" t="s">
        <v>104</v>
      </c>
      <c r="C119" s="186">
        <v>30101</v>
      </c>
      <c r="D119" s="169" t="s">
        <v>782</v>
      </c>
      <c r="E119" s="170" t="s">
        <v>5579</v>
      </c>
      <c r="F119" s="204">
        <v>0.21</v>
      </c>
      <c r="G119" s="48">
        <v>36.270000000000003</v>
      </c>
      <c r="H119" s="171">
        <f t="shared" si="2"/>
        <v>7.61</v>
      </c>
    </row>
    <row r="120" spans="1:8" x14ac:dyDescent="0.3">
      <c r="A120" s="166"/>
      <c r="B120" s="167" t="s">
        <v>104</v>
      </c>
      <c r="C120" s="186">
        <v>40101</v>
      </c>
      <c r="D120" s="169" t="s">
        <v>144</v>
      </c>
      <c r="E120" s="170" t="s">
        <v>5579</v>
      </c>
      <c r="F120" s="204">
        <v>0.82</v>
      </c>
      <c r="G120" s="48">
        <v>27.66</v>
      </c>
      <c r="H120" s="171">
        <f t="shared" si="2"/>
        <v>22.68</v>
      </c>
    </row>
    <row r="121" spans="1:8" x14ac:dyDescent="0.3">
      <c r="A121" s="166"/>
      <c r="B121" s="167" t="s">
        <v>104</v>
      </c>
      <c r="C121" s="186">
        <v>40902</v>
      </c>
      <c r="D121" s="169" t="s">
        <v>147</v>
      </c>
      <c r="E121" s="170" t="s">
        <v>5579</v>
      </c>
      <c r="F121" s="204">
        <v>0.48</v>
      </c>
      <c r="G121" s="48">
        <v>18.32</v>
      </c>
      <c r="H121" s="171">
        <f t="shared" si="2"/>
        <v>8.7899999999999991</v>
      </c>
    </row>
    <row r="122" spans="1:8" x14ac:dyDescent="0.3">
      <c r="A122" s="166"/>
      <c r="B122" s="167" t="s">
        <v>104</v>
      </c>
      <c r="C122" s="186">
        <v>41002</v>
      </c>
      <c r="D122" s="169" t="s">
        <v>787</v>
      </c>
      <c r="E122" s="170" t="s">
        <v>5605</v>
      </c>
      <c r="F122" s="204">
        <v>4.9000000000000004</v>
      </c>
      <c r="G122" s="48">
        <v>4.3</v>
      </c>
      <c r="H122" s="171">
        <f t="shared" si="2"/>
        <v>21.07</v>
      </c>
    </row>
    <row r="123" spans="1:8" x14ac:dyDescent="0.3">
      <c r="A123" s="166"/>
      <c r="B123" s="167" t="s">
        <v>104</v>
      </c>
      <c r="C123" s="186">
        <v>41003</v>
      </c>
      <c r="D123" s="169" t="s">
        <v>5606</v>
      </c>
      <c r="E123" s="170" t="s">
        <v>5579</v>
      </c>
      <c r="F123" s="204">
        <v>1.47</v>
      </c>
      <c r="G123" s="48">
        <v>21.55</v>
      </c>
      <c r="H123" s="171">
        <f t="shared" si="2"/>
        <v>31.67</v>
      </c>
    </row>
    <row r="124" spans="1:8" x14ac:dyDescent="0.3">
      <c r="A124" s="166"/>
      <c r="B124" s="167" t="s">
        <v>104</v>
      </c>
      <c r="C124" s="186">
        <v>50901</v>
      </c>
      <c r="D124" s="169" t="s">
        <v>894</v>
      </c>
      <c r="E124" s="170" t="s">
        <v>5579</v>
      </c>
      <c r="F124" s="204">
        <v>1</v>
      </c>
      <c r="G124" s="48">
        <v>35.01</v>
      </c>
      <c r="H124" s="171">
        <f t="shared" si="2"/>
        <v>35.01</v>
      </c>
    </row>
    <row r="125" spans="1:8" x14ac:dyDescent="0.3">
      <c r="A125" s="166"/>
      <c r="B125" s="167" t="s">
        <v>104</v>
      </c>
      <c r="C125" s="186">
        <v>40902</v>
      </c>
      <c r="D125" s="169" t="s">
        <v>147</v>
      </c>
      <c r="E125" s="170" t="s">
        <v>5579</v>
      </c>
      <c r="F125" s="204">
        <v>0.36</v>
      </c>
      <c r="G125" s="48">
        <v>18.32</v>
      </c>
      <c r="H125" s="171">
        <f t="shared" si="2"/>
        <v>6.59</v>
      </c>
    </row>
    <row r="126" spans="1:8" x14ac:dyDescent="0.3">
      <c r="A126" s="166"/>
      <c r="B126" s="167" t="s">
        <v>104</v>
      </c>
      <c r="C126" s="186">
        <v>51030</v>
      </c>
      <c r="D126" s="169" t="s">
        <v>5607</v>
      </c>
      <c r="E126" s="170" t="s">
        <v>5579</v>
      </c>
      <c r="F126" s="204">
        <v>0.64</v>
      </c>
      <c r="G126" s="48">
        <v>431.08</v>
      </c>
      <c r="H126" s="171">
        <f t="shared" si="2"/>
        <v>275.89</v>
      </c>
    </row>
    <row r="127" spans="1:8" x14ac:dyDescent="0.3">
      <c r="A127" s="166"/>
      <c r="B127" s="167" t="s">
        <v>104</v>
      </c>
      <c r="C127" s="186">
        <v>51055</v>
      </c>
      <c r="D127" s="169" t="s">
        <v>5608</v>
      </c>
      <c r="E127" s="170" t="s">
        <v>5579</v>
      </c>
      <c r="F127" s="204">
        <v>0.64</v>
      </c>
      <c r="G127" s="48">
        <v>38.659999999999997</v>
      </c>
      <c r="H127" s="171">
        <f t="shared" si="2"/>
        <v>24.74</v>
      </c>
    </row>
    <row r="128" spans="1:8" x14ac:dyDescent="0.3">
      <c r="A128" s="166"/>
      <c r="B128" s="167" t="s">
        <v>104</v>
      </c>
      <c r="C128" s="186">
        <v>52003</v>
      </c>
      <c r="D128" s="169" t="s">
        <v>2813</v>
      </c>
      <c r="E128" s="170" t="s">
        <v>5564</v>
      </c>
      <c r="F128" s="204">
        <v>11.2</v>
      </c>
      <c r="G128" s="48">
        <v>10.48</v>
      </c>
      <c r="H128" s="171">
        <f t="shared" si="2"/>
        <v>117.37</v>
      </c>
    </row>
    <row r="129" spans="1:8" x14ac:dyDescent="0.3">
      <c r="A129" s="166"/>
      <c r="B129" s="167" t="s">
        <v>104</v>
      </c>
      <c r="C129" s="186">
        <v>52005</v>
      </c>
      <c r="D129" s="169" t="s">
        <v>890</v>
      </c>
      <c r="E129" s="170" t="s">
        <v>5564</v>
      </c>
      <c r="F129" s="204">
        <v>20</v>
      </c>
      <c r="G129" s="48">
        <v>10.07</v>
      </c>
      <c r="H129" s="171">
        <f t="shared" si="2"/>
        <v>201.4</v>
      </c>
    </row>
    <row r="130" spans="1:8" x14ac:dyDescent="0.3">
      <c r="A130" s="166"/>
      <c r="B130" s="167" t="s">
        <v>104</v>
      </c>
      <c r="C130" s="186">
        <v>52014</v>
      </c>
      <c r="D130" s="169" t="s">
        <v>797</v>
      </c>
      <c r="E130" s="170" t="s">
        <v>5564</v>
      </c>
      <c r="F130" s="204">
        <v>6.6</v>
      </c>
      <c r="G130" s="48">
        <v>12.96</v>
      </c>
      <c r="H130" s="171">
        <f t="shared" si="2"/>
        <v>85.53</v>
      </c>
    </row>
    <row r="131" spans="1:8" x14ac:dyDescent="0.3">
      <c r="A131" s="166"/>
      <c r="B131" s="167" t="s">
        <v>104</v>
      </c>
      <c r="C131" s="186">
        <v>60191</v>
      </c>
      <c r="D131" s="169" t="s">
        <v>915</v>
      </c>
      <c r="E131" s="170" t="s">
        <v>5605</v>
      </c>
      <c r="F131" s="204">
        <v>5.98</v>
      </c>
      <c r="G131" s="48">
        <v>29.14</v>
      </c>
      <c r="H131" s="171">
        <f t="shared" si="2"/>
        <v>174.25</v>
      </c>
    </row>
    <row r="132" spans="1:8" x14ac:dyDescent="0.3">
      <c r="A132" s="166"/>
      <c r="B132" s="167" t="s">
        <v>104</v>
      </c>
      <c r="C132" s="186">
        <v>60205</v>
      </c>
      <c r="D132" s="169" t="s">
        <v>929</v>
      </c>
      <c r="E132" s="170" t="s">
        <v>5605</v>
      </c>
      <c r="F132" s="204">
        <v>12.32</v>
      </c>
      <c r="G132" s="48">
        <v>47.56</v>
      </c>
      <c r="H132" s="171">
        <f t="shared" si="2"/>
        <v>585.92999999999995</v>
      </c>
    </row>
    <row r="133" spans="1:8" x14ac:dyDescent="0.3">
      <c r="A133" s="166"/>
      <c r="B133" s="167" t="s">
        <v>104</v>
      </c>
      <c r="C133" s="186">
        <v>60517</v>
      </c>
      <c r="D133" s="169" t="s">
        <v>5607</v>
      </c>
      <c r="E133" s="170" t="s">
        <v>5579</v>
      </c>
      <c r="F133" s="204">
        <v>0.98</v>
      </c>
      <c r="G133" s="48">
        <v>431.08</v>
      </c>
      <c r="H133" s="171">
        <f t="shared" si="2"/>
        <v>422.45</v>
      </c>
    </row>
    <row r="134" spans="1:8" x14ac:dyDescent="0.3">
      <c r="A134" s="166"/>
      <c r="B134" s="167" t="s">
        <v>104</v>
      </c>
      <c r="C134" s="186">
        <v>60801</v>
      </c>
      <c r="D134" s="169" t="s">
        <v>2967</v>
      </c>
      <c r="E134" s="170" t="s">
        <v>5579</v>
      </c>
      <c r="F134" s="204">
        <v>0.98</v>
      </c>
      <c r="G134" s="48">
        <v>38.659999999999997</v>
      </c>
      <c r="H134" s="171">
        <f t="shared" si="2"/>
        <v>37.880000000000003</v>
      </c>
    </row>
    <row r="135" spans="1:8" x14ac:dyDescent="0.3">
      <c r="A135" s="166"/>
      <c r="B135" s="167" t="s">
        <v>104</v>
      </c>
      <c r="C135" s="186">
        <v>60304</v>
      </c>
      <c r="D135" s="169" t="s">
        <v>921</v>
      </c>
      <c r="E135" s="170" t="s">
        <v>5564</v>
      </c>
      <c r="F135" s="204">
        <v>23.9</v>
      </c>
      <c r="G135" s="48">
        <v>10.16</v>
      </c>
      <c r="H135" s="171">
        <f t="shared" si="2"/>
        <v>242.82</v>
      </c>
    </row>
    <row r="136" spans="1:8" x14ac:dyDescent="0.3">
      <c r="A136" s="166"/>
      <c r="B136" s="167" t="s">
        <v>104</v>
      </c>
      <c r="C136" s="186">
        <v>60305</v>
      </c>
      <c r="D136" s="169" t="s">
        <v>890</v>
      </c>
      <c r="E136" s="170" t="s">
        <v>5564</v>
      </c>
      <c r="F136" s="204">
        <v>43.4</v>
      </c>
      <c r="G136" s="48">
        <v>10.07</v>
      </c>
      <c r="H136" s="171">
        <f t="shared" si="2"/>
        <v>437.03</v>
      </c>
    </row>
    <row r="137" spans="1:8" x14ac:dyDescent="0.3">
      <c r="A137" s="166"/>
      <c r="B137" s="167" t="s">
        <v>104</v>
      </c>
      <c r="C137" s="186">
        <v>60314</v>
      </c>
      <c r="D137" s="169" t="s">
        <v>5609</v>
      </c>
      <c r="E137" s="170" t="s">
        <v>5564</v>
      </c>
      <c r="F137" s="204">
        <v>22.6</v>
      </c>
      <c r="G137" s="48">
        <v>12.96</v>
      </c>
      <c r="H137" s="171">
        <f t="shared" si="2"/>
        <v>292.89</v>
      </c>
    </row>
    <row r="138" spans="1:8" ht="24" x14ac:dyDescent="0.3">
      <c r="A138" s="166"/>
      <c r="B138" s="167" t="s">
        <v>104</v>
      </c>
      <c r="C138" s="186">
        <v>61101</v>
      </c>
      <c r="D138" s="187" t="s">
        <v>5610</v>
      </c>
      <c r="E138" s="170" t="s">
        <v>5605</v>
      </c>
      <c r="F138" s="204">
        <v>4.0199999999999996</v>
      </c>
      <c r="G138" s="48">
        <v>102.39</v>
      </c>
      <c r="H138" s="171">
        <f t="shared" si="2"/>
        <v>411.6</v>
      </c>
    </row>
    <row r="139" spans="1:8" ht="24" x14ac:dyDescent="0.3">
      <c r="A139" s="166"/>
      <c r="B139" s="167" t="s">
        <v>104</v>
      </c>
      <c r="C139" s="186">
        <v>100160</v>
      </c>
      <c r="D139" s="187" t="s">
        <v>5611</v>
      </c>
      <c r="E139" s="170" t="s">
        <v>5605</v>
      </c>
      <c r="F139" s="204">
        <v>14.76</v>
      </c>
      <c r="G139" s="48">
        <v>41.7</v>
      </c>
      <c r="H139" s="171">
        <f t="shared" si="2"/>
        <v>615.49</v>
      </c>
    </row>
    <row r="140" spans="1:8" x14ac:dyDescent="0.3">
      <c r="A140" s="166"/>
      <c r="B140" s="167" t="s">
        <v>104</v>
      </c>
      <c r="C140" s="186">
        <v>120902</v>
      </c>
      <c r="D140" s="169" t="s">
        <v>1195</v>
      </c>
      <c r="E140" s="170" t="s">
        <v>5605</v>
      </c>
      <c r="F140" s="204">
        <v>5.9</v>
      </c>
      <c r="G140" s="48">
        <v>28.14</v>
      </c>
      <c r="H140" s="171">
        <f t="shared" si="2"/>
        <v>166.02</v>
      </c>
    </row>
    <row r="141" spans="1:8" ht="24" x14ac:dyDescent="0.3">
      <c r="A141" s="166"/>
      <c r="B141" s="167" t="s">
        <v>170</v>
      </c>
      <c r="C141" s="186">
        <v>98555</v>
      </c>
      <c r="D141" s="169" t="s">
        <v>5612</v>
      </c>
      <c r="E141" s="170" t="s">
        <v>106</v>
      </c>
      <c r="F141" s="204">
        <v>4.0199999999999996</v>
      </c>
      <c r="G141" s="48">
        <v>25.66</v>
      </c>
      <c r="H141" s="171">
        <f t="shared" si="2"/>
        <v>103.15</v>
      </c>
    </row>
    <row r="142" spans="1:8" x14ac:dyDescent="0.3">
      <c r="A142" s="166"/>
      <c r="B142" s="167" t="s">
        <v>104</v>
      </c>
      <c r="C142" s="186">
        <v>180504</v>
      </c>
      <c r="D142" s="169" t="s">
        <v>458</v>
      </c>
      <c r="E142" s="170" t="s">
        <v>5605</v>
      </c>
      <c r="F142" s="204">
        <v>1.02</v>
      </c>
      <c r="G142" s="48">
        <v>563.35</v>
      </c>
      <c r="H142" s="171">
        <f t="shared" si="2"/>
        <v>574.61</v>
      </c>
    </row>
    <row r="143" spans="1:8" x14ac:dyDescent="0.3">
      <c r="A143" s="166"/>
      <c r="B143" s="167" t="s">
        <v>104</v>
      </c>
      <c r="C143" s="186">
        <v>210102</v>
      </c>
      <c r="D143" s="169" t="s">
        <v>825</v>
      </c>
      <c r="E143" s="170" t="s">
        <v>5605</v>
      </c>
      <c r="F143" s="204">
        <v>29.52</v>
      </c>
      <c r="G143" s="48">
        <v>3.94</v>
      </c>
      <c r="H143" s="171">
        <f t="shared" si="2"/>
        <v>116.3</v>
      </c>
    </row>
    <row r="144" spans="1:8" x14ac:dyDescent="0.3">
      <c r="A144" s="166"/>
      <c r="B144" s="167" t="s">
        <v>104</v>
      </c>
      <c r="C144" s="186">
        <v>200403</v>
      </c>
      <c r="D144" s="169" t="s">
        <v>827</v>
      </c>
      <c r="E144" s="170" t="s">
        <v>5605</v>
      </c>
      <c r="F144" s="204">
        <v>29.52</v>
      </c>
      <c r="G144" s="48">
        <v>14.26</v>
      </c>
      <c r="H144" s="171">
        <f t="shared" si="2"/>
        <v>420.95</v>
      </c>
    </row>
    <row r="145" spans="1:8" ht="24" x14ac:dyDescent="0.3">
      <c r="A145" s="166"/>
      <c r="B145" s="177" t="s">
        <v>104</v>
      </c>
      <c r="C145" s="178">
        <v>220100</v>
      </c>
      <c r="D145" s="169" t="s">
        <v>720</v>
      </c>
      <c r="E145" s="179" t="s">
        <v>5605</v>
      </c>
      <c r="F145" s="204">
        <v>3.1</v>
      </c>
      <c r="G145" s="48">
        <v>71.3</v>
      </c>
      <c r="H145" s="171">
        <f t="shared" si="2"/>
        <v>221.03</v>
      </c>
    </row>
    <row r="146" spans="1:8" x14ac:dyDescent="0.3">
      <c r="A146" s="166"/>
      <c r="B146" s="167" t="s">
        <v>104</v>
      </c>
      <c r="C146" s="186">
        <v>261602</v>
      </c>
      <c r="D146" s="169" t="s">
        <v>730</v>
      </c>
      <c r="E146" s="170" t="s">
        <v>5605</v>
      </c>
      <c r="F146" s="204">
        <v>3.05</v>
      </c>
      <c r="G146" s="48">
        <v>21.12</v>
      </c>
      <c r="H146" s="171">
        <f t="shared" si="2"/>
        <v>64.41</v>
      </c>
    </row>
    <row r="147" spans="1:8" x14ac:dyDescent="0.3">
      <c r="A147" s="166"/>
      <c r="B147" s="167" t="s">
        <v>104</v>
      </c>
      <c r="C147" s="186">
        <v>261000</v>
      </c>
      <c r="D147" s="169" t="s">
        <v>838</v>
      </c>
      <c r="E147" s="170" t="s">
        <v>5605</v>
      </c>
      <c r="F147" s="204">
        <v>38.880000000000003</v>
      </c>
      <c r="G147" s="48">
        <v>10.88</v>
      </c>
      <c r="H147" s="171">
        <f t="shared" si="2"/>
        <v>423.01</v>
      </c>
    </row>
    <row r="148" spans="1:8" x14ac:dyDescent="0.3">
      <c r="A148" s="166"/>
      <c r="B148" s="167" t="s">
        <v>104</v>
      </c>
      <c r="C148" s="186">
        <v>270501</v>
      </c>
      <c r="D148" s="169" t="s">
        <v>114</v>
      </c>
      <c r="E148" s="170" t="s">
        <v>5605</v>
      </c>
      <c r="F148" s="204">
        <v>6.44</v>
      </c>
      <c r="G148" s="48">
        <v>2.93</v>
      </c>
      <c r="H148" s="171">
        <f t="shared" si="2"/>
        <v>18.86</v>
      </c>
    </row>
    <row r="149" spans="1:8" x14ac:dyDescent="0.3">
      <c r="A149" s="166"/>
      <c r="B149" s="172" t="s">
        <v>5560</v>
      </c>
      <c r="C149" s="173"/>
      <c r="D149" s="173"/>
      <c r="E149" s="173"/>
      <c r="F149" s="205"/>
      <c r="G149" s="174"/>
      <c r="H149" s="175">
        <f>SUM(H118:H148)</f>
        <v>6179.8099999999986</v>
      </c>
    </row>
    <row r="150" spans="1:8" x14ac:dyDescent="0.25">
      <c r="A150" s="40"/>
      <c r="B150" s="172" t="s">
        <v>5565</v>
      </c>
      <c r="C150" s="173"/>
      <c r="D150" s="173"/>
      <c r="E150" s="173"/>
      <c r="F150" s="205"/>
      <c r="G150" s="174"/>
      <c r="H150" s="175">
        <v>0</v>
      </c>
    </row>
    <row r="151" spans="1:8" x14ac:dyDescent="0.25">
      <c r="A151" s="40"/>
      <c r="B151" s="188"/>
      <c r="C151" s="40"/>
      <c r="D151" s="40"/>
      <c r="E151" s="40"/>
      <c r="F151" s="206"/>
      <c r="G151" s="40"/>
      <c r="H151" s="40"/>
    </row>
    <row r="152" spans="1:8" x14ac:dyDescent="0.3">
      <c r="A152" s="144">
        <v>42</v>
      </c>
      <c r="B152" s="145" t="s">
        <v>5550</v>
      </c>
      <c r="C152" s="146" t="s">
        <v>78</v>
      </c>
      <c r="D152" s="147" t="s">
        <v>80</v>
      </c>
      <c r="E152" s="148" t="s">
        <v>5551</v>
      </c>
      <c r="F152" s="207" t="s">
        <v>5552</v>
      </c>
      <c r="G152" s="149"/>
      <c r="H152" s="150"/>
    </row>
    <row r="153" spans="1:8" x14ac:dyDescent="0.3">
      <c r="A153" s="151"/>
      <c r="B153" s="152"/>
      <c r="C153" s="153"/>
      <c r="D153" s="154"/>
      <c r="E153" s="155"/>
      <c r="F153" s="208"/>
      <c r="G153" s="156" t="s">
        <v>5555</v>
      </c>
      <c r="H153" s="157" t="s">
        <v>5555</v>
      </c>
    </row>
    <row r="154" spans="1:8" ht="24" x14ac:dyDescent="0.3">
      <c r="A154" s="158"/>
      <c r="B154" s="191" t="s">
        <v>270</v>
      </c>
      <c r="C154" s="38" t="s">
        <v>511</v>
      </c>
      <c r="D154" s="189" t="s">
        <v>512</v>
      </c>
      <c r="E154" s="192" t="s">
        <v>101</v>
      </c>
      <c r="F154" s="209"/>
      <c r="G154" s="185"/>
      <c r="H154" s="165">
        <f>SUM(H163,H157)</f>
        <v>382.06000000000006</v>
      </c>
    </row>
    <row r="155" spans="1:8" x14ac:dyDescent="0.3">
      <c r="A155" s="166"/>
      <c r="B155" s="167" t="s">
        <v>5557</v>
      </c>
      <c r="C155" s="168">
        <v>8</v>
      </c>
      <c r="D155" s="169" t="s">
        <v>5567</v>
      </c>
      <c r="E155" s="170" t="s">
        <v>33</v>
      </c>
      <c r="F155" s="204">
        <v>1.5</v>
      </c>
      <c r="G155" s="48">
        <v>12.28</v>
      </c>
      <c r="H155" s="171">
        <f>TRUNC(G155*F155,2)</f>
        <v>18.420000000000002</v>
      </c>
    </row>
    <row r="156" spans="1:8" x14ac:dyDescent="0.3">
      <c r="A156" s="166"/>
      <c r="B156" s="167" t="s">
        <v>5557</v>
      </c>
      <c r="C156" s="168">
        <v>12</v>
      </c>
      <c r="D156" s="169" t="s">
        <v>5613</v>
      </c>
      <c r="E156" s="170" t="s">
        <v>33</v>
      </c>
      <c r="F156" s="204">
        <v>1.5011538461538458</v>
      </c>
      <c r="G156" s="48">
        <v>17.36</v>
      </c>
      <c r="H156" s="171">
        <f>TRUNC(G156*F156,2)</f>
        <v>26.06</v>
      </c>
    </row>
    <row r="157" spans="1:8" x14ac:dyDescent="0.3">
      <c r="A157" s="166"/>
      <c r="B157" s="172" t="s">
        <v>5560</v>
      </c>
      <c r="C157" s="173"/>
      <c r="D157" s="173"/>
      <c r="E157" s="173"/>
      <c r="F157" s="205"/>
      <c r="G157" s="174"/>
      <c r="H157" s="176">
        <f>SUM(H155:H156)</f>
        <v>44.480000000000004</v>
      </c>
    </row>
    <row r="158" spans="1:8" x14ac:dyDescent="0.3">
      <c r="A158" s="166"/>
      <c r="B158" s="167" t="s">
        <v>5561</v>
      </c>
      <c r="C158" s="186">
        <v>41387</v>
      </c>
      <c r="D158" s="169" t="s">
        <v>5614</v>
      </c>
      <c r="E158" s="170" t="s">
        <v>123</v>
      </c>
      <c r="F158" s="204">
        <v>6</v>
      </c>
      <c r="G158" s="48">
        <v>41.5</v>
      </c>
      <c r="H158" s="171">
        <f>TRUNC(G158*F158,2)</f>
        <v>249</v>
      </c>
    </row>
    <row r="159" spans="1:8" x14ac:dyDescent="0.3">
      <c r="A159" s="166"/>
      <c r="B159" s="167" t="s">
        <v>5561</v>
      </c>
      <c r="C159" s="186">
        <v>11270</v>
      </c>
      <c r="D159" s="169" t="s">
        <v>5615</v>
      </c>
      <c r="E159" s="170" t="s">
        <v>101</v>
      </c>
      <c r="F159" s="204">
        <v>2</v>
      </c>
      <c r="G159" s="48">
        <v>2.31</v>
      </c>
      <c r="H159" s="171">
        <f>TRUNC(G159*F159,2)</f>
        <v>4.62</v>
      </c>
    </row>
    <row r="160" spans="1:8" x14ac:dyDescent="0.3">
      <c r="A160" s="166"/>
      <c r="B160" s="167" t="s">
        <v>5561</v>
      </c>
      <c r="C160" s="186">
        <v>2510</v>
      </c>
      <c r="D160" s="169" t="s">
        <v>5616</v>
      </c>
      <c r="E160" s="170" t="s">
        <v>101</v>
      </c>
      <c r="F160" s="204">
        <v>1</v>
      </c>
      <c r="G160" s="48">
        <v>29.69</v>
      </c>
      <c r="H160" s="171">
        <f>TRUNC(G160*F160,2)</f>
        <v>29.69</v>
      </c>
    </row>
    <row r="161" spans="1:8" x14ac:dyDescent="0.3">
      <c r="A161" s="166"/>
      <c r="B161" s="167" t="s">
        <v>5561</v>
      </c>
      <c r="C161" s="186">
        <v>39380</v>
      </c>
      <c r="D161" s="169" t="s">
        <v>5617</v>
      </c>
      <c r="E161" s="170" t="s">
        <v>101</v>
      </c>
      <c r="F161" s="204">
        <v>1</v>
      </c>
      <c r="G161" s="48">
        <v>16.98</v>
      </c>
      <c r="H161" s="171">
        <f>TRUNC(G161*F161,2)</f>
        <v>16.98</v>
      </c>
    </row>
    <row r="162" spans="1:8" x14ac:dyDescent="0.3">
      <c r="A162" s="166"/>
      <c r="B162" s="167" t="s">
        <v>5561</v>
      </c>
      <c r="C162" s="186">
        <v>38061</v>
      </c>
      <c r="D162" s="169" t="s">
        <v>5618</v>
      </c>
      <c r="E162" s="170" t="s">
        <v>101</v>
      </c>
      <c r="F162" s="204">
        <v>1</v>
      </c>
      <c r="G162" s="48">
        <v>37.29</v>
      </c>
      <c r="H162" s="171">
        <f>TRUNC(G162*F162,2)</f>
        <v>37.29</v>
      </c>
    </row>
    <row r="163" spans="1:8" x14ac:dyDescent="0.3">
      <c r="A163" s="166"/>
      <c r="B163" s="172" t="s">
        <v>5565</v>
      </c>
      <c r="C163" s="173"/>
      <c r="D163" s="173"/>
      <c r="E163" s="173"/>
      <c r="F163" s="205"/>
      <c r="G163" s="174"/>
      <c r="H163" s="176">
        <f>SUM(H158:H162)</f>
        <v>337.58000000000004</v>
      </c>
    </row>
    <row r="164" spans="1:8" x14ac:dyDescent="0.25">
      <c r="A164" s="40"/>
      <c r="B164" s="188"/>
      <c r="C164" s="40"/>
      <c r="D164" s="40"/>
      <c r="E164" s="40"/>
      <c r="F164" s="206"/>
      <c r="G164" s="40"/>
      <c r="H164" s="40"/>
    </row>
    <row r="165" spans="1:8" x14ac:dyDescent="0.3">
      <c r="A165" s="144">
        <v>45</v>
      </c>
      <c r="B165" s="145" t="s">
        <v>5550</v>
      </c>
      <c r="C165" s="146" t="s">
        <v>78</v>
      </c>
      <c r="D165" s="147" t="s">
        <v>80</v>
      </c>
      <c r="E165" s="148" t="s">
        <v>5551</v>
      </c>
      <c r="F165" s="207" t="s">
        <v>5552</v>
      </c>
      <c r="G165" s="149"/>
      <c r="H165" s="150"/>
    </row>
    <row r="166" spans="1:8" x14ac:dyDescent="0.3">
      <c r="A166" s="151"/>
      <c r="B166" s="152"/>
      <c r="C166" s="153"/>
      <c r="D166" s="154"/>
      <c r="E166" s="155"/>
      <c r="F166" s="208"/>
      <c r="G166" s="156" t="s">
        <v>5555</v>
      </c>
      <c r="H166" s="157" t="s">
        <v>5555</v>
      </c>
    </row>
    <row r="167" spans="1:8" x14ac:dyDescent="0.3">
      <c r="A167" s="158"/>
      <c r="B167" s="159" t="s">
        <v>270</v>
      </c>
      <c r="C167" s="160" t="s">
        <v>1913</v>
      </c>
      <c r="D167" s="189" t="s">
        <v>1914</v>
      </c>
      <c r="E167" s="162" t="s">
        <v>101</v>
      </c>
      <c r="F167" s="209"/>
      <c r="G167" s="185"/>
      <c r="H167" s="165">
        <f>SUM(H169)</f>
        <v>1177.4100000000001</v>
      </c>
    </row>
    <row r="168" spans="1:8" x14ac:dyDescent="0.3">
      <c r="A168" s="166"/>
      <c r="B168" s="167" t="s">
        <v>104</v>
      </c>
      <c r="C168" s="186">
        <v>250101</v>
      </c>
      <c r="D168" s="169" t="s">
        <v>126</v>
      </c>
      <c r="E168" s="170" t="s">
        <v>127</v>
      </c>
      <c r="F168" s="204">
        <v>15.999592529711375</v>
      </c>
      <c r="G168" s="48">
        <v>73.59</v>
      </c>
      <c r="H168" s="171">
        <f>TRUNC(G168*F168,2)</f>
        <v>1177.4100000000001</v>
      </c>
    </row>
    <row r="169" spans="1:8" x14ac:dyDescent="0.3">
      <c r="A169" s="166"/>
      <c r="B169" s="172" t="s">
        <v>5560</v>
      </c>
      <c r="C169" s="173"/>
      <c r="D169" s="173"/>
      <c r="E169" s="173"/>
      <c r="F169" s="205"/>
      <c r="G169" s="174"/>
      <c r="H169" s="176">
        <f>SUM(H168)</f>
        <v>1177.4100000000001</v>
      </c>
    </row>
    <row r="170" spans="1:8" x14ac:dyDescent="0.3">
      <c r="A170" s="166"/>
      <c r="B170" s="172" t="s">
        <v>5565</v>
      </c>
      <c r="C170" s="173"/>
      <c r="D170" s="173"/>
      <c r="E170" s="173"/>
      <c r="F170" s="205"/>
      <c r="G170" s="174"/>
      <c r="H170" s="176">
        <v>0</v>
      </c>
    </row>
    <row r="171" spans="1:8" x14ac:dyDescent="0.25">
      <c r="A171" s="40"/>
      <c r="B171" s="188"/>
      <c r="C171" s="40"/>
      <c r="D171" s="40"/>
      <c r="E171" s="40"/>
      <c r="F171" s="206"/>
      <c r="G171" s="40"/>
      <c r="H171" s="40"/>
    </row>
    <row r="172" spans="1:8" x14ac:dyDescent="0.3">
      <c r="A172" s="144">
        <v>46</v>
      </c>
      <c r="B172" s="145" t="s">
        <v>5550</v>
      </c>
      <c r="C172" s="146" t="s">
        <v>78</v>
      </c>
      <c r="D172" s="147" t="s">
        <v>80</v>
      </c>
      <c r="E172" s="148" t="s">
        <v>5551</v>
      </c>
      <c r="F172" s="207" t="s">
        <v>5552</v>
      </c>
      <c r="G172" s="149"/>
      <c r="H172" s="150"/>
    </row>
    <row r="173" spans="1:8" x14ac:dyDescent="0.3">
      <c r="A173" s="151"/>
      <c r="B173" s="152"/>
      <c r="C173" s="153"/>
      <c r="D173" s="154"/>
      <c r="E173" s="155"/>
      <c r="F173" s="208"/>
      <c r="G173" s="156" t="s">
        <v>5555</v>
      </c>
      <c r="H173" s="157" t="s">
        <v>5555</v>
      </c>
    </row>
    <row r="174" spans="1:8" x14ac:dyDescent="0.3">
      <c r="A174" s="158"/>
      <c r="B174" s="159" t="s">
        <v>270</v>
      </c>
      <c r="C174" s="160" t="s">
        <v>379</v>
      </c>
      <c r="D174" s="189" t="s">
        <v>380</v>
      </c>
      <c r="E174" s="162" t="s">
        <v>101</v>
      </c>
      <c r="F174" s="209"/>
      <c r="G174" s="185"/>
      <c r="H174" s="165">
        <f>SUM(H179,H177)</f>
        <v>15.17</v>
      </c>
    </row>
    <row r="175" spans="1:8" x14ac:dyDescent="0.3">
      <c r="A175" s="166"/>
      <c r="B175" s="167" t="s">
        <v>5557</v>
      </c>
      <c r="C175" s="168">
        <v>8</v>
      </c>
      <c r="D175" s="169" t="s">
        <v>5567</v>
      </c>
      <c r="E175" s="170" t="s">
        <v>33</v>
      </c>
      <c r="F175" s="204">
        <v>3.3300000000000003E-2</v>
      </c>
      <c r="G175" s="48">
        <v>12.28</v>
      </c>
      <c r="H175" s="171">
        <f>TRUNC(G175*F175,2)</f>
        <v>0.4</v>
      </c>
    </row>
    <row r="176" spans="1:8" x14ac:dyDescent="0.3">
      <c r="A176" s="166"/>
      <c r="B176" s="167" t="s">
        <v>5557</v>
      </c>
      <c r="C176" s="168">
        <v>12</v>
      </c>
      <c r="D176" s="169" t="s">
        <v>5613</v>
      </c>
      <c r="E176" s="170" t="s">
        <v>33</v>
      </c>
      <c r="F176" s="204">
        <v>3.3633000000000003E-2</v>
      </c>
      <c r="G176" s="48">
        <v>17.36</v>
      </c>
      <c r="H176" s="171">
        <f>TRUNC(G176*F176,2)</f>
        <v>0.57999999999999996</v>
      </c>
    </row>
    <row r="177" spans="1:8" x14ac:dyDescent="0.3">
      <c r="A177" s="166"/>
      <c r="B177" s="172" t="s">
        <v>5560</v>
      </c>
      <c r="C177" s="173"/>
      <c r="D177" s="173"/>
      <c r="E177" s="173"/>
      <c r="F177" s="205"/>
      <c r="G177" s="174"/>
      <c r="H177" s="176">
        <f>SUM(H175:H176)</f>
        <v>0.98</v>
      </c>
    </row>
    <row r="178" spans="1:8" x14ac:dyDescent="0.3">
      <c r="A178" s="166"/>
      <c r="B178" s="167" t="s">
        <v>5619</v>
      </c>
      <c r="C178" s="190" t="s">
        <v>5620</v>
      </c>
      <c r="D178" s="169" t="s">
        <v>5621</v>
      </c>
      <c r="E178" s="170" t="s">
        <v>101</v>
      </c>
      <c r="F178" s="204">
        <v>1</v>
      </c>
      <c r="G178" s="48">
        <v>14.19</v>
      </c>
      <c r="H178" s="171">
        <f>TRUNC(G178*F178,2)</f>
        <v>14.19</v>
      </c>
    </row>
    <row r="179" spans="1:8" x14ac:dyDescent="0.3">
      <c r="A179" s="166"/>
      <c r="B179" s="172" t="s">
        <v>5565</v>
      </c>
      <c r="C179" s="173"/>
      <c r="D179" s="173"/>
      <c r="E179" s="173"/>
      <c r="F179" s="205"/>
      <c r="G179" s="174"/>
      <c r="H179" s="176">
        <f>SUM(H178)</f>
        <v>14.19</v>
      </c>
    </row>
    <row r="180" spans="1:8" x14ac:dyDescent="0.25">
      <c r="A180" s="40"/>
      <c r="B180" s="188"/>
      <c r="C180" s="40"/>
      <c r="D180" s="40"/>
      <c r="E180" s="40"/>
      <c r="F180" s="206"/>
      <c r="G180" s="40"/>
      <c r="H180" s="40"/>
    </row>
    <row r="181" spans="1:8" x14ac:dyDescent="0.3">
      <c r="A181" s="144">
        <v>47</v>
      </c>
      <c r="B181" s="145" t="s">
        <v>5550</v>
      </c>
      <c r="C181" s="146" t="s">
        <v>78</v>
      </c>
      <c r="D181" s="147" t="s">
        <v>80</v>
      </c>
      <c r="E181" s="148" t="s">
        <v>5551</v>
      </c>
      <c r="F181" s="207" t="s">
        <v>5552</v>
      </c>
      <c r="G181" s="149"/>
      <c r="H181" s="150"/>
    </row>
    <row r="182" spans="1:8" x14ac:dyDescent="0.3">
      <c r="A182" s="151"/>
      <c r="B182" s="152"/>
      <c r="C182" s="153"/>
      <c r="D182" s="154"/>
      <c r="E182" s="155"/>
      <c r="F182" s="208"/>
      <c r="G182" s="156" t="s">
        <v>5555</v>
      </c>
      <c r="H182" s="157" t="s">
        <v>5555</v>
      </c>
    </row>
    <row r="183" spans="1:8" x14ac:dyDescent="0.3">
      <c r="A183" s="158"/>
      <c r="B183" s="159" t="s">
        <v>270</v>
      </c>
      <c r="C183" s="160" t="s">
        <v>376</v>
      </c>
      <c r="D183" s="189" t="s">
        <v>377</v>
      </c>
      <c r="E183" s="162" t="s">
        <v>101</v>
      </c>
      <c r="F183" s="209"/>
      <c r="G183" s="185"/>
      <c r="H183" s="165">
        <f>SUM(H188,H186)</f>
        <v>16.13</v>
      </c>
    </row>
    <row r="184" spans="1:8" x14ac:dyDescent="0.3">
      <c r="A184" s="166"/>
      <c r="B184" s="167" t="s">
        <v>5557</v>
      </c>
      <c r="C184" s="168">
        <v>8</v>
      </c>
      <c r="D184" s="169" t="s">
        <v>5567</v>
      </c>
      <c r="E184" s="170" t="s">
        <v>33</v>
      </c>
      <c r="F184" s="204">
        <v>3.3300000000000003E-2</v>
      </c>
      <c r="G184" s="48">
        <v>12.28</v>
      </c>
      <c r="H184" s="171">
        <f>TRUNC(G184*F184,2)</f>
        <v>0.4</v>
      </c>
    </row>
    <row r="185" spans="1:8" x14ac:dyDescent="0.3">
      <c r="A185" s="166"/>
      <c r="B185" s="167" t="s">
        <v>5557</v>
      </c>
      <c r="C185" s="168">
        <v>12</v>
      </c>
      <c r="D185" s="169" t="s">
        <v>5613</v>
      </c>
      <c r="E185" s="170" t="s">
        <v>33</v>
      </c>
      <c r="F185" s="204">
        <v>3.3633000000000003E-2</v>
      </c>
      <c r="G185" s="48">
        <v>17.36</v>
      </c>
      <c r="H185" s="171">
        <f>TRUNC(G185*F185,2)</f>
        <v>0.57999999999999996</v>
      </c>
    </row>
    <row r="186" spans="1:8" x14ac:dyDescent="0.3">
      <c r="A186" s="166"/>
      <c r="B186" s="172" t="s">
        <v>5560</v>
      </c>
      <c r="C186" s="173"/>
      <c r="D186" s="173"/>
      <c r="E186" s="173"/>
      <c r="F186" s="205"/>
      <c r="G186" s="174"/>
      <c r="H186" s="176">
        <f>SUM(H184:H185)</f>
        <v>0.98</v>
      </c>
    </row>
    <row r="187" spans="1:8" x14ac:dyDescent="0.3">
      <c r="A187" s="166"/>
      <c r="B187" s="167" t="s">
        <v>5619</v>
      </c>
      <c r="C187" s="190" t="s">
        <v>5622</v>
      </c>
      <c r="D187" s="169" t="s">
        <v>5623</v>
      </c>
      <c r="E187" s="170" t="s">
        <v>101</v>
      </c>
      <c r="F187" s="204">
        <v>1</v>
      </c>
      <c r="G187" s="48">
        <v>15.15</v>
      </c>
      <c r="H187" s="171">
        <f>TRUNC(G187*F187,2)</f>
        <v>15.15</v>
      </c>
    </row>
    <row r="188" spans="1:8" x14ac:dyDescent="0.3">
      <c r="A188" s="166"/>
      <c r="B188" s="172" t="s">
        <v>5565</v>
      </c>
      <c r="C188" s="173"/>
      <c r="D188" s="173"/>
      <c r="E188" s="173"/>
      <c r="F188" s="205"/>
      <c r="G188" s="174"/>
      <c r="H188" s="176">
        <f>SUM(H187)</f>
        <v>15.15</v>
      </c>
    </row>
    <row r="189" spans="1:8" x14ac:dyDescent="0.25">
      <c r="A189" s="40"/>
      <c r="B189" s="188"/>
      <c r="C189" s="40"/>
      <c r="D189" s="40"/>
      <c r="E189" s="40"/>
      <c r="F189" s="206"/>
      <c r="G189" s="40"/>
      <c r="H189" s="40"/>
    </row>
    <row r="190" spans="1:8" x14ac:dyDescent="0.3">
      <c r="A190" s="144">
        <v>48</v>
      </c>
      <c r="B190" s="145" t="s">
        <v>5550</v>
      </c>
      <c r="C190" s="146" t="s">
        <v>78</v>
      </c>
      <c r="D190" s="147" t="s">
        <v>80</v>
      </c>
      <c r="E190" s="148" t="s">
        <v>5551</v>
      </c>
      <c r="F190" s="207" t="s">
        <v>5552</v>
      </c>
      <c r="G190" s="149"/>
      <c r="H190" s="150"/>
    </row>
    <row r="191" spans="1:8" x14ac:dyDescent="0.3">
      <c r="A191" s="151"/>
      <c r="B191" s="152"/>
      <c r="C191" s="153"/>
      <c r="D191" s="154"/>
      <c r="E191" s="155"/>
      <c r="F191" s="208"/>
      <c r="G191" s="156" t="s">
        <v>5555</v>
      </c>
      <c r="H191" s="157" t="s">
        <v>5555</v>
      </c>
    </row>
    <row r="192" spans="1:8" ht="24" x14ac:dyDescent="0.3">
      <c r="A192" s="158"/>
      <c r="B192" s="159" t="s">
        <v>270</v>
      </c>
      <c r="C192" s="160" t="s">
        <v>422</v>
      </c>
      <c r="D192" s="161" t="s">
        <v>5624</v>
      </c>
      <c r="E192" s="162" t="s">
        <v>123</v>
      </c>
      <c r="F192" s="209"/>
      <c r="G192" s="185"/>
      <c r="H192" s="165">
        <f>SUM(H195,H197)</f>
        <v>21.67</v>
      </c>
    </row>
    <row r="193" spans="1:8" x14ac:dyDescent="0.3">
      <c r="A193" s="166"/>
      <c r="B193" s="167" t="s">
        <v>5557</v>
      </c>
      <c r="C193" s="168">
        <v>8</v>
      </c>
      <c r="D193" s="169" t="s">
        <v>5567</v>
      </c>
      <c r="E193" s="170" t="s">
        <v>33</v>
      </c>
      <c r="F193" s="204">
        <v>0.4</v>
      </c>
      <c r="G193" s="48">
        <v>12.28</v>
      </c>
      <c r="H193" s="171">
        <f>TRUNC(G193*F193,2)</f>
        <v>4.91</v>
      </c>
    </row>
    <row r="194" spans="1:8" x14ac:dyDescent="0.3">
      <c r="A194" s="166"/>
      <c r="B194" s="167" t="s">
        <v>5557</v>
      </c>
      <c r="C194" s="168">
        <v>12</v>
      </c>
      <c r="D194" s="169" t="s">
        <v>5613</v>
      </c>
      <c r="E194" s="170" t="s">
        <v>33</v>
      </c>
      <c r="F194" s="204">
        <v>0.4</v>
      </c>
      <c r="G194" s="48">
        <v>17.36</v>
      </c>
      <c r="H194" s="171">
        <f>TRUNC(G194*F194,2)</f>
        <v>6.94</v>
      </c>
    </row>
    <row r="195" spans="1:8" x14ac:dyDescent="0.3">
      <c r="A195" s="166"/>
      <c r="B195" s="172" t="s">
        <v>5560</v>
      </c>
      <c r="C195" s="173"/>
      <c r="D195" s="173"/>
      <c r="E195" s="173"/>
      <c r="F195" s="205"/>
      <c r="G195" s="174"/>
      <c r="H195" s="176">
        <f>SUM(H193:H194)</f>
        <v>11.850000000000001</v>
      </c>
    </row>
    <row r="196" spans="1:8" ht="24" x14ac:dyDescent="0.3">
      <c r="A196" s="166"/>
      <c r="B196" s="167" t="s">
        <v>5619</v>
      </c>
      <c r="C196" s="190" t="s">
        <v>5625</v>
      </c>
      <c r="D196" s="169" t="s">
        <v>5626</v>
      </c>
      <c r="E196" s="170" t="s">
        <v>123</v>
      </c>
      <c r="F196" s="204">
        <v>1</v>
      </c>
      <c r="G196" s="48">
        <v>9.82</v>
      </c>
      <c r="H196" s="171">
        <f>TRUNC(G196*F196,2)</f>
        <v>9.82</v>
      </c>
    </row>
    <row r="197" spans="1:8" x14ac:dyDescent="0.3">
      <c r="A197" s="166"/>
      <c r="B197" s="172" t="s">
        <v>5565</v>
      </c>
      <c r="C197" s="173"/>
      <c r="D197" s="173"/>
      <c r="E197" s="173"/>
      <c r="F197" s="205"/>
      <c r="G197" s="174"/>
      <c r="H197" s="176">
        <f>SUM(H196)</f>
        <v>9.82</v>
      </c>
    </row>
    <row r="198" spans="1:8" x14ac:dyDescent="0.25">
      <c r="A198" s="40"/>
      <c r="B198" s="188"/>
      <c r="C198" s="40"/>
      <c r="D198" s="40"/>
      <c r="E198" s="40"/>
      <c r="F198" s="206"/>
      <c r="G198" s="40"/>
      <c r="H198" s="40"/>
    </row>
    <row r="199" spans="1:8" x14ac:dyDescent="0.3">
      <c r="A199" s="144">
        <v>49</v>
      </c>
      <c r="B199" s="145" t="s">
        <v>5550</v>
      </c>
      <c r="C199" s="146" t="s">
        <v>78</v>
      </c>
      <c r="D199" s="147" t="s">
        <v>80</v>
      </c>
      <c r="E199" s="148" t="s">
        <v>5551</v>
      </c>
      <c r="F199" s="207" t="s">
        <v>5552</v>
      </c>
      <c r="G199" s="149"/>
      <c r="H199" s="150"/>
    </row>
    <row r="200" spans="1:8" x14ac:dyDescent="0.3">
      <c r="A200" s="151"/>
      <c r="B200" s="152"/>
      <c r="C200" s="153"/>
      <c r="D200" s="154"/>
      <c r="E200" s="155"/>
      <c r="F200" s="208"/>
      <c r="G200" s="156" t="s">
        <v>5555</v>
      </c>
      <c r="H200" s="157" t="s">
        <v>5555</v>
      </c>
    </row>
    <row r="201" spans="1:8" x14ac:dyDescent="0.3">
      <c r="A201" s="158"/>
      <c r="B201" s="159" t="s">
        <v>270</v>
      </c>
      <c r="C201" s="160" t="s">
        <v>455</v>
      </c>
      <c r="D201" s="189" t="s">
        <v>456</v>
      </c>
      <c r="E201" s="162" t="s">
        <v>101</v>
      </c>
      <c r="F201" s="209"/>
      <c r="G201" s="185"/>
      <c r="H201" s="165">
        <f>SUM(H203,H205)</f>
        <v>0.30000000000000004</v>
      </c>
    </row>
    <row r="202" spans="1:8" x14ac:dyDescent="0.3">
      <c r="A202" s="166"/>
      <c r="B202" s="167" t="s">
        <v>5557</v>
      </c>
      <c r="C202" s="168">
        <v>8</v>
      </c>
      <c r="D202" s="169" t="s">
        <v>5567</v>
      </c>
      <c r="E202" s="170" t="s">
        <v>33</v>
      </c>
      <c r="F202" s="204">
        <v>8.9099999999999995E-3</v>
      </c>
      <c r="G202" s="48">
        <v>12.28</v>
      </c>
      <c r="H202" s="171">
        <f>TRUNC(G202*F202,2)</f>
        <v>0.1</v>
      </c>
    </row>
    <row r="203" spans="1:8" x14ac:dyDescent="0.3">
      <c r="A203" s="166"/>
      <c r="B203" s="172" t="s">
        <v>5560</v>
      </c>
      <c r="C203" s="173"/>
      <c r="D203" s="173"/>
      <c r="E203" s="173"/>
      <c r="F203" s="205"/>
      <c r="G203" s="174"/>
      <c r="H203" s="176">
        <f>SUM(H202)</f>
        <v>0.1</v>
      </c>
    </row>
    <row r="204" spans="1:8" x14ac:dyDescent="0.3">
      <c r="A204" s="166"/>
      <c r="B204" s="167" t="s">
        <v>5561</v>
      </c>
      <c r="C204" s="186">
        <v>4342</v>
      </c>
      <c r="D204" s="169" t="s">
        <v>5627</v>
      </c>
      <c r="E204" s="170" t="s">
        <v>101</v>
      </c>
      <c r="F204" s="204">
        <v>1</v>
      </c>
      <c r="G204" s="48">
        <v>0.2</v>
      </c>
      <c r="H204" s="171">
        <f>TRUNC(G204*F204,2)</f>
        <v>0.2</v>
      </c>
    </row>
    <row r="205" spans="1:8" x14ac:dyDescent="0.3">
      <c r="A205" s="166"/>
      <c r="B205" s="172" t="s">
        <v>5565</v>
      </c>
      <c r="C205" s="173"/>
      <c r="D205" s="173"/>
      <c r="E205" s="173"/>
      <c r="F205" s="205"/>
      <c r="G205" s="174"/>
      <c r="H205" s="176">
        <f>SUM(H204)</f>
        <v>0.2</v>
      </c>
    </row>
    <row r="206" spans="1:8" x14ac:dyDescent="0.25">
      <c r="A206" s="40"/>
      <c r="B206" s="188"/>
      <c r="C206" s="40"/>
      <c r="D206" s="40"/>
      <c r="E206" s="40"/>
      <c r="F206" s="206"/>
      <c r="G206" s="40"/>
      <c r="H206" s="40"/>
    </row>
    <row r="207" spans="1:8" x14ac:dyDescent="0.3">
      <c r="A207" s="144">
        <v>50</v>
      </c>
      <c r="B207" s="145" t="s">
        <v>5550</v>
      </c>
      <c r="C207" s="146" t="s">
        <v>78</v>
      </c>
      <c r="D207" s="147" t="s">
        <v>80</v>
      </c>
      <c r="E207" s="148" t="s">
        <v>5551</v>
      </c>
      <c r="F207" s="207" t="s">
        <v>5552</v>
      </c>
      <c r="G207" s="149"/>
      <c r="H207" s="150"/>
    </row>
    <row r="208" spans="1:8" x14ac:dyDescent="0.3">
      <c r="A208" s="151"/>
      <c r="B208" s="152"/>
      <c r="C208" s="153"/>
      <c r="D208" s="154"/>
      <c r="E208" s="155"/>
      <c r="F208" s="208"/>
      <c r="G208" s="156" t="s">
        <v>5555</v>
      </c>
      <c r="H208" s="157" t="s">
        <v>5555</v>
      </c>
    </row>
    <row r="209" spans="1:8" ht="24" x14ac:dyDescent="0.3">
      <c r="A209" s="158"/>
      <c r="B209" s="159" t="s">
        <v>270</v>
      </c>
      <c r="C209" s="160" t="s">
        <v>1026</v>
      </c>
      <c r="D209" s="161" t="s">
        <v>5628</v>
      </c>
      <c r="E209" s="162" t="s">
        <v>123</v>
      </c>
      <c r="F209" s="209"/>
      <c r="G209" s="185"/>
      <c r="H209" s="165">
        <f>SUM(H212,H214)</f>
        <v>4.09</v>
      </c>
    </row>
    <row r="210" spans="1:8" x14ac:dyDescent="0.3">
      <c r="A210" s="166"/>
      <c r="B210" s="167" t="s">
        <v>5557</v>
      </c>
      <c r="C210" s="168">
        <v>8</v>
      </c>
      <c r="D210" s="169" t="s">
        <v>5567</v>
      </c>
      <c r="E210" s="170" t="s">
        <v>33</v>
      </c>
      <c r="F210" s="204">
        <v>8.5000000000000006E-2</v>
      </c>
      <c r="G210" s="48">
        <v>12.28</v>
      </c>
      <c r="H210" s="171">
        <f>TRUNC(G210*F210,2)</f>
        <v>1.04</v>
      </c>
    </row>
    <row r="211" spans="1:8" x14ac:dyDescent="0.3">
      <c r="A211" s="166"/>
      <c r="B211" s="167" t="s">
        <v>5557</v>
      </c>
      <c r="C211" s="168">
        <v>12</v>
      </c>
      <c r="D211" s="169" t="s">
        <v>5613</v>
      </c>
      <c r="E211" s="170" t="s">
        <v>33</v>
      </c>
      <c r="F211" s="204">
        <v>8.5425000000000001E-2</v>
      </c>
      <c r="G211" s="48">
        <v>17.36</v>
      </c>
      <c r="H211" s="171">
        <f>TRUNC(G211*F211,2)</f>
        <v>1.48</v>
      </c>
    </row>
    <row r="212" spans="1:8" x14ac:dyDescent="0.3">
      <c r="A212" s="166"/>
      <c r="B212" s="172" t="s">
        <v>5560</v>
      </c>
      <c r="C212" s="173"/>
      <c r="D212" s="173"/>
      <c r="E212" s="173"/>
      <c r="F212" s="205"/>
      <c r="G212" s="174"/>
      <c r="H212" s="176">
        <f>SUM(H210:H211)</f>
        <v>2.52</v>
      </c>
    </row>
    <row r="213" spans="1:8" x14ac:dyDescent="0.3">
      <c r="A213" s="166"/>
      <c r="B213" s="167" t="s">
        <v>5561</v>
      </c>
      <c r="C213" s="186">
        <v>43833</v>
      </c>
      <c r="D213" s="169" t="s">
        <v>5629</v>
      </c>
      <c r="E213" s="170" t="s">
        <v>123</v>
      </c>
      <c r="F213" s="204">
        <v>1.05</v>
      </c>
      <c r="G213" s="48">
        <v>1.5</v>
      </c>
      <c r="H213" s="171">
        <f>TRUNC(G213*F213,2)</f>
        <v>1.57</v>
      </c>
    </row>
    <row r="214" spans="1:8" x14ac:dyDescent="0.3">
      <c r="A214" s="166"/>
      <c r="B214" s="172" t="s">
        <v>5565</v>
      </c>
      <c r="C214" s="173"/>
      <c r="D214" s="173"/>
      <c r="E214" s="173"/>
      <c r="F214" s="205"/>
      <c r="G214" s="174"/>
      <c r="H214" s="176">
        <f>SUM(H213)</f>
        <v>1.57</v>
      </c>
    </row>
    <row r="215" spans="1:8" x14ac:dyDescent="0.25">
      <c r="A215" s="40"/>
      <c r="B215" s="188"/>
      <c r="C215" s="40"/>
      <c r="D215" s="40"/>
      <c r="E215" s="40"/>
      <c r="F215" s="206"/>
      <c r="G215" s="40"/>
      <c r="H215" s="40"/>
    </row>
    <row r="216" spans="1:8" x14ac:dyDescent="0.3">
      <c r="A216" s="144">
        <v>66</v>
      </c>
      <c r="B216" s="145" t="s">
        <v>5550</v>
      </c>
      <c r="C216" s="146" t="s">
        <v>78</v>
      </c>
      <c r="D216" s="147" t="s">
        <v>80</v>
      </c>
      <c r="E216" s="148" t="s">
        <v>5551</v>
      </c>
      <c r="F216" s="207" t="s">
        <v>5552</v>
      </c>
      <c r="G216" s="149"/>
      <c r="H216" s="150"/>
    </row>
    <row r="217" spans="1:8" x14ac:dyDescent="0.3">
      <c r="A217" s="151"/>
      <c r="B217" s="152"/>
      <c r="C217" s="153"/>
      <c r="D217" s="154"/>
      <c r="E217" s="155"/>
      <c r="F217" s="208"/>
      <c r="G217" s="156" t="s">
        <v>5555</v>
      </c>
      <c r="H217" s="157" t="s">
        <v>5555</v>
      </c>
    </row>
    <row r="218" spans="1:8" x14ac:dyDescent="0.3">
      <c r="A218" s="158"/>
      <c r="B218" s="159" t="s">
        <v>270</v>
      </c>
      <c r="C218" s="160" t="s">
        <v>3050</v>
      </c>
      <c r="D218" s="189" t="s">
        <v>3051</v>
      </c>
      <c r="E218" s="162" t="s">
        <v>101</v>
      </c>
      <c r="F218" s="209"/>
      <c r="G218" s="185"/>
      <c r="H218" s="165">
        <f>SUM(H221,H224)</f>
        <v>49.400000000000006</v>
      </c>
    </row>
    <row r="219" spans="1:8" x14ac:dyDescent="0.3">
      <c r="A219" s="166"/>
      <c r="B219" s="167" t="s">
        <v>5557</v>
      </c>
      <c r="C219" s="168">
        <v>8</v>
      </c>
      <c r="D219" s="169" t="s">
        <v>5567</v>
      </c>
      <c r="E219" s="170" t="s">
        <v>33</v>
      </c>
      <c r="F219" s="204">
        <v>0.92</v>
      </c>
      <c r="G219" s="48">
        <v>12.28</v>
      </c>
      <c r="H219" s="171">
        <f>TRUNC(G219*F219,2)</f>
        <v>11.29</v>
      </c>
    </row>
    <row r="220" spans="1:8" x14ac:dyDescent="0.3">
      <c r="A220" s="166"/>
      <c r="B220" s="167" t="s">
        <v>5557</v>
      </c>
      <c r="C220" s="168">
        <v>11</v>
      </c>
      <c r="D220" s="169" t="s">
        <v>5568</v>
      </c>
      <c r="E220" s="170" t="s">
        <v>33</v>
      </c>
      <c r="F220" s="204">
        <v>0.92057500000000014</v>
      </c>
      <c r="G220" s="48">
        <v>17.36</v>
      </c>
      <c r="H220" s="171">
        <f>TRUNC(G220*F220,2)</f>
        <v>15.98</v>
      </c>
    </row>
    <row r="221" spans="1:8" x14ac:dyDescent="0.3">
      <c r="A221" s="166"/>
      <c r="B221" s="172" t="s">
        <v>5560</v>
      </c>
      <c r="C221" s="173"/>
      <c r="D221" s="173"/>
      <c r="E221" s="173"/>
      <c r="F221" s="205"/>
      <c r="G221" s="174"/>
      <c r="H221" s="176">
        <f>SUM(H219:H220)</f>
        <v>27.27</v>
      </c>
    </row>
    <row r="222" spans="1:8" x14ac:dyDescent="0.3">
      <c r="A222" s="166"/>
      <c r="B222" s="167" t="s">
        <v>5561</v>
      </c>
      <c r="C222" s="186">
        <v>3457</v>
      </c>
      <c r="D222" s="169" t="s">
        <v>5630</v>
      </c>
      <c r="E222" s="170" t="s">
        <v>101</v>
      </c>
      <c r="F222" s="204">
        <v>1</v>
      </c>
      <c r="G222" s="48">
        <v>21.37</v>
      </c>
      <c r="H222" s="171">
        <f>TRUNC(G222*F222,2)</f>
        <v>21.37</v>
      </c>
    </row>
    <row r="223" spans="1:8" x14ac:dyDescent="0.25">
      <c r="A223" s="40"/>
      <c r="B223" s="167" t="s">
        <v>5557</v>
      </c>
      <c r="C223" s="190" t="s">
        <v>5585</v>
      </c>
      <c r="D223" s="169" t="s">
        <v>5586</v>
      </c>
      <c r="E223" s="170" t="s">
        <v>5587</v>
      </c>
      <c r="F223" s="204">
        <v>2</v>
      </c>
      <c r="G223" s="48">
        <v>0.38</v>
      </c>
      <c r="H223" s="171">
        <f>TRUNC(G223*F223,2)</f>
        <v>0.76</v>
      </c>
    </row>
    <row r="224" spans="1:8" x14ac:dyDescent="0.25">
      <c r="A224" s="40"/>
      <c r="B224" s="172" t="s">
        <v>5565</v>
      </c>
      <c r="C224" s="173"/>
      <c r="D224" s="173"/>
      <c r="E224" s="173"/>
      <c r="F224" s="205"/>
      <c r="G224" s="174"/>
      <c r="H224" s="176">
        <f>SUM(H222:H223)</f>
        <v>22.130000000000003</v>
      </c>
    </row>
    <row r="225" spans="1:8" x14ac:dyDescent="0.25">
      <c r="A225" s="40"/>
      <c r="B225" s="188"/>
      <c r="C225" s="40"/>
      <c r="D225" s="40"/>
      <c r="E225" s="40"/>
      <c r="F225" s="206"/>
      <c r="G225" s="40"/>
      <c r="H225" s="40"/>
    </row>
    <row r="226" spans="1:8" x14ac:dyDescent="0.3">
      <c r="A226" s="144">
        <v>71</v>
      </c>
      <c r="B226" s="145" t="s">
        <v>5550</v>
      </c>
      <c r="C226" s="146" t="s">
        <v>78</v>
      </c>
      <c r="D226" s="147" t="s">
        <v>80</v>
      </c>
      <c r="E226" s="148" t="s">
        <v>5551</v>
      </c>
      <c r="F226" s="207" t="s">
        <v>5552</v>
      </c>
      <c r="G226" s="149"/>
      <c r="H226" s="150"/>
    </row>
    <row r="227" spans="1:8" x14ac:dyDescent="0.3">
      <c r="A227" s="151"/>
      <c r="B227" s="152"/>
      <c r="C227" s="153"/>
      <c r="D227" s="154"/>
      <c r="E227" s="155"/>
      <c r="F227" s="208"/>
      <c r="G227" s="156" t="s">
        <v>5555</v>
      </c>
      <c r="H227" s="157" t="s">
        <v>5555</v>
      </c>
    </row>
    <row r="228" spans="1:8" x14ac:dyDescent="0.3">
      <c r="A228" s="158"/>
      <c r="B228" s="159" t="s">
        <v>270</v>
      </c>
      <c r="C228" s="160" t="s">
        <v>3058</v>
      </c>
      <c r="D228" s="189" t="s">
        <v>3059</v>
      </c>
      <c r="E228" s="162" t="s">
        <v>101</v>
      </c>
      <c r="F228" s="209"/>
      <c r="G228" s="185"/>
      <c r="H228" s="165">
        <f>SUM(H231,H234)</f>
        <v>41.730000000000004</v>
      </c>
    </row>
    <row r="229" spans="1:8" x14ac:dyDescent="0.3">
      <c r="A229" s="166"/>
      <c r="B229" s="167" t="s">
        <v>5557</v>
      </c>
      <c r="C229" s="168">
        <v>8</v>
      </c>
      <c r="D229" s="169" t="s">
        <v>5567</v>
      </c>
      <c r="E229" s="170" t="s">
        <v>33</v>
      </c>
      <c r="F229" s="204">
        <v>0.4</v>
      </c>
      <c r="G229" s="48">
        <v>12.28</v>
      </c>
      <c r="H229" s="171">
        <f>TRUNC(G229*F229,2)</f>
        <v>4.91</v>
      </c>
    </row>
    <row r="230" spans="1:8" x14ac:dyDescent="0.3">
      <c r="A230" s="166"/>
      <c r="B230" s="167" t="s">
        <v>5557</v>
      </c>
      <c r="C230" s="168">
        <v>11</v>
      </c>
      <c r="D230" s="169" t="s">
        <v>5568</v>
      </c>
      <c r="E230" s="170" t="s">
        <v>33</v>
      </c>
      <c r="F230" s="204">
        <v>0.4</v>
      </c>
      <c r="G230" s="48">
        <v>17.36</v>
      </c>
      <c r="H230" s="171">
        <f>TRUNC(G230*F230,2)</f>
        <v>6.94</v>
      </c>
    </row>
    <row r="231" spans="1:8" x14ac:dyDescent="0.3">
      <c r="A231" s="166"/>
      <c r="B231" s="172" t="s">
        <v>5560</v>
      </c>
      <c r="C231" s="173"/>
      <c r="D231" s="173"/>
      <c r="E231" s="173"/>
      <c r="F231" s="205"/>
      <c r="G231" s="174"/>
      <c r="H231" s="176">
        <f>SUM(H229:H230)</f>
        <v>11.850000000000001</v>
      </c>
    </row>
    <row r="232" spans="1:8" x14ac:dyDescent="0.3">
      <c r="A232" s="166"/>
      <c r="B232" s="167" t="s">
        <v>5557</v>
      </c>
      <c r="C232" s="190" t="s">
        <v>5585</v>
      </c>
      <c r="D232" s="169" t="s">
        <v>5586</v>
      </c>
      <c r="E232" s="170" t="s">
        <v>5587</v>
      </c>
      <c r="F232" s="204">
        <v>2</v>
      </c>
      <c r="G232" s="48">
        <v>0.38</v>
      </c>
      <c r="H232" s="171">
        <f>TRUNC(G232*F232,2)</f>
        <v>0.76</v>
      </c>
    </row>
    <row r="233" spans="1:8" x14ac:dyDescent="0.3">
      <c r="A233" s="166"/>
      <c r="B233" s="167" t="s">
        <v>5561</v>
      </c>
      <c r="C233" s="186">
        <v>9886</v>
      </c>
      <c r="D233" s="169" t="s">
        <v>5631</v>
      </c>
      <c r="E233" s="170" t="s">
        <v>101</v>
      </c>
      <c r="F233" s="204">
        <v>1</v>
      </c>
      <c r="G233" s="48">
        <v>29.12</v>
      </c>
      <c r="H233" s="171">
        <f>TRUNC(G233*F233,2)</f>
        <v>29.12</v>
      </c>
    </row>
    <row r="234" spans="1:8" x14ac:dyDescent="0.3">
      <c r="A234" s="166"/>
      <c r="B234" s="172" t="s">
        <v>5565</v>
      </c>
      <c r="C234" s="173"/>
      <c r="D234" s="173"/>
      <c r="E234" s="173"/>
      <c r="F234" s="205"/>
      <c r="G234" s="174"/>
      <c r="H234" s="176">
        <f>SUM(H232:H233)</f>
        <v>29.880000000000003</v>
      </c>
    </row>
    <row r="235" spans="1:8" x14ac:dyDescent="0.25">
      <c r="A235" s="40"/>
      <c r="B235" s="188"/>
      <c r="C235" s="40"/>
      <c r="D235" s="40"/>
      <c r="E235" s="40"/>
      <c r="F235" s="206"/>
      <c r="G235" s="40"/>
      <c r="H235" s="40"/>
    </row>
    <row r="236" spans="1:8" x14ac:dyDescent="0.3">
      <c r="A236" s="144">
        <v>77</v>
      </c>
      <c r="B236" s="145" t="s">
        <v>5550</v>
      </c>
      <c r="C236" s="146" t="s">
        <v>78</v>
      </c>
      <c r="D236" s="147" t="s">
        <v>80</v>
      </c>
      <c r="E236" s="148" t="s">
        <v>5551</v>
      </c>
      <c r="F236" s="207" t="s">
        <v>5552</v>
      </c>
      <c r="G236" s="149"/>
      <c r="H236" s="150"/>
    </row>
    <row r="237" spans="1:8" x14ac:dyDescent="0.3">
      <c r="A237" s="151"/>
      <c r="B237" s="152"/>
      <c r="C237" s="153"/>
      <c r="D237" s="154"/>
      <c r="E237" s="155"/>
      <c r="F237" s="208"/>
      <c r="G237" s="156" t="s">
        <v>5555</v>
      </c>
      <c r="H237" s="157" t="s">
        <v>5555</v>
      </c>
    </row>
    <row r="238" spans="1:8" x14ac:dyDescent="0.3">
      <c r="A238" s="158"/>
      <c r="B238" s="159" t="s">
        <v>270</v>
      </c>
      <c r="C238" s="160" t="s">
        <v>673</v>
      </c>
      <c r="D238" s="189" t="s">
        <v>674</v>
      </c>
      <c r="E238" s="162" t="s">
        <v>101</v>
      </c>
      <c r="F238" s="209"/>
      <c r="G238" s="185"/>
      <c r="H238" s="165">
        <f>SUM(H241,H244)</f>
        <v>239.47</v>
      </c>
    </row>
    <row r="239" spans="1:8" x14ac:dyDescent="0.3">
      <c r="A239" s="166"/>
      <c r="B239" s="167" t="s">
        <v>5557</v>
      </c>
      <c r="C239" s="168">
        <v>8</v>
      </c>
      <c r="D239" s="169" t="s">
        <v>5567</v>
      </c>
      <c r="E239" s="170" t="s">
        <v>33</v>
      </c>
      <c r="F239" s="204">
        <v>0.4</v>
      </c>
      <c r="G239" s="48">
        <v>12.28</v>
      </c>
      <c r="H239" s="171">
        <f>TRUNC(G239*F239,2)</f>
        <v>4.91</v>
      </c>
    </row>
    <row r="240" spans="1:8" x14ac:dyDescent="0.3">
      <c r="A240" s="166"/>
      <c r="B240" s="167" t="s">
        <v>5557</v>
      </c>
      <c r="C240" s="168">
        <v>11</v>
      </c>
      <c r="D240" s="169" t="s">
        <v>5568</v>
      </c>
      <c r="E240" s="170" t="s">
        <v>33</v>
      </c>
      <c r="F240" s="204">
        <v>0.4</v>
      </c>
      <c r="G240" s="48">
        <v>17.36</v>
      </c>
      <c r="H240" s="171">
        <f>TRUNC(G240*F240,2)</f>
        <v>6.94</v>
      </c>
    </row>
    <row r="241" spans="1:9" x14ac:dyDescent="0.3">
      <c r="A241" s="166"/>
      <c r="B241" s="172" t="s">
        <v>5560</v>
      </c>
      <c r="C241" s="173"/>
      <c r="D241" s="173"/>
      <c r="E241" s="173"/>
      <c r="F241" s="205"/>
      <c r="G241" s="174"/>
      <c r="H241" s="176">
        <f>SUM(H239:H240)</f>
        <v>11.850000000000001</v>
      </c>
    </row>
    <row r="242" spans="1:9" x14ac:dyDescent="0.3">
      <c r="A242" s="166"/>
      <c r="B242" s="167" t="s">
        <v>5557</v>
      </c>
      <c r="C242" s="190" t="s">
        <v>5585</v>
      </c>
      <c r="D242" s="169" t="s">
        <v>5586</v>
      </c>
      <c r="E242" s="170" t="s">
        <v>5587</v>
      </c>
      <c r="F242" s="204">
        <v>2.4</v>
      </c>
      <c r="G242" s="48">
        <v>0.38</v>
      </c>
      <c r="H242" s="171">
        <f>TRUNC(G242*F242,2)</f>
        <v>0.91</v>
      </c>
    </row>
    <row r="243" spans="1:9" x14ac:dyDescent="0.3">
      <c r="A243" s="166"/>
      <c r="B243" s="167" t="s">
        <v>5561</v>
      </c>
      <c r="C243" s="186">
        <v>12427</v>
      </c>
      <c r="D243" s="169" t="s">
        <v>5632</v>
      </c>
      <c r="E243" s="170" t="s">
        <v>101</v>
      </c>
      <c r="F243" s="204">
        <v>1</v>
      </c>
      <c r="G243" s="48">
        <v>226.71</v>
      </c>
      <c r="H243" s="171">
        <f>TRUNC(G243*F243,2)</f>
        <v>226.71</v>
      </c>
    </row>
    <row r="244" spans="1:9" x14ac:dyDescent="0.3">
      <c r="A244" s="166"/>
      <c r="B244" s="172" t="s">
        <v>5565</v>
      </c>
      <c r="C244" s="173"/>
      <c r="D244" s="173"/>
      <c r="E244" s="173"/>
      <c r="F244" s="205"/>
      <c r="G244" s="174"/>
      <c r="H244" s="176">
        <f>SUM(H242:H243)</f>
        <v>227.62</v>
      </c>
    </row>
    <row r="245" spans="1:9" x14ac:dyDescent="0.25">
      <c r="A245" s="40"/>
      <c r="B245" s="188"/>
      <c r="C245" s="40"/>
      <c r="D245" s="40"/>
      <c r="E245" s="40"/>
      <c r="F245" s="206"/>
      <c r="G245" s="40"/>
      <c r="H245" s="40"/>
    </row>
    <row r="246" spans="1:9" x14ac:dyDescent="0.3">
      <c r="A246" s="144">
        <v>81</v>
      </c>
      <c r="B246" s="145" t="s">
        <v>5550</v>
      </c>
      <c r="C246" s="146" t="s">
        <v>78</v>
      </c>
      <c r="D246" s="147" t="s">
        <v>80</v>
      </c>
      <c r="E246" s="148" t="s">
        <v>5551</v>
      </c>
      <c r="F246" s="207" t="s">
        <v>5552</v>
      </c>
      <c r="G246" s="149"/>
      <c r="H246" s="150"/>
    </row>
    <row r="247" spans="1:9" x14ac:dyDescent="0.3">
      <c r="A247" s="151"/>
      <c r="B247" s="152"/>
      <c r="C247" s="153"/>
      <c r="D247" s="154"/>
      <c r="E247" s="155"/>
      <c r="F247" s="208"/>
      <c r="G247" s="156" t="s">
        <v>5555</v>
      </c>
      <c r="H247" s="157" t="s">
        <v>5555</v>
      </c>
    </row>
    <row r="248" spans="1:9" ht="24" x14ac:dyDescent="0.3">
      <c r="A248" s="158"/>
      <c r="B248" s="159" t="s">
        <v>270</v>
      </c>
      <c r="C248" s="160" t="s">
        <v>297</v>
      </c>
      <c r="D248" s="161" t="s">
        <v>5633</v>
      </c>
      <c r="E248" s="162" t="s">
        <v>123</v>
      </c>
      <c r="F248" s="209"/>
      <c r="G248" s="185"/>
      <c r="H248" s="165">
        <f>SUM(H251,H254)</f>
        <v>9.61</v>
      </c>
    </row>
    <row r="249" spans="1:9" x14ac:dyDescent="0.3">
      <c r="A249" s="166"/>
      <c r="B249" s="167" t="s">
        <v>5557</v>
      </c>
      <c r="C249" s="168">
        <v>8</v>
      </c>
      <c r="D249" s="169" t="s">
        <v>5567</v>
      </c>
      <c r="E249" s="170" t="s">
        <v>33</v>
      </c>
      <c r="F249" s="204">
        <v>0.2</v>
      </c>
      <c r="G249" s="48">
        <v>12.28</v>
      </c>
      <c r="H249" s="171">
        <f>TRUNC(G249*F249,2)</f>
        <v>2.4500000000000002</v>
      </c>
    </row>
    <row r="250" spans="1:9" x14ac:dyDescent="0.3">
      <c r="A250" s="166"/>
      <c r="B250" s="167" t="s">
        <v>5557</v>
      </c>
      <c r="C250" s="168">
        <v>12</v>
      </c>
      <c r="D250" s="169" t="s">
        <v>5613</v>
      </c>
      <c r="E250" s="170" t="s">
        <v>33</v>
      </c>
      <c r="F250" s="204">
        <v>0.2</v>
      </c>
      <c r="G250" s="48">
        <v>17.36</v>
      </c>
      <c r="H250" s="171">
        <f>TRUNC(G250*F250,2)</f>
        <v>3.47</v>
      </c>
    </row>
    <row r="251" spans="1:9" x14ac:dyDescent="0.3">
      <c r="A251" s="166"/>
      <c r="B251" s="172" t="s">
        <v>5560</v>
      </c>
      <c r="C251" s="173"/>
      <c r="D251" s="173"/>
      <c r="E251" s="173"/>
      <c r="F251" s="205"/>
      <c r="G251" s="174"/>
      <c r="H251" s="176">
        <f>SUM(H249:H250)</f>
        <v>5.92</v>
      </c>
    </row>
    <row r="252" spans="1:9" x14ac:dyDescent="0.3">
      <c r="A252" s="166"/>
      <c r="B252" s="167" t="s">
        <v>5561</v>
      </c>
      <c r="C252" s="168">
        <v>406</v>
      </c>
      <c r="D252" s="169" t="s">
        <v>5634</v>
      </c>
      <c r="E252" s="170" t="s">
        <v>101</v>
      </c>
      <c r="F252" s="204">
        <v>5.57E-2</v>
      </c>
      <c r="G252" s="48">
        <v>47.58</v>
      </c>
      <c r="H252" s="171">
        <f>TRUNC(G252*F252,2)</f>
        <v>2.65</v>
      </c>
    </row>
    <row r="253" spans="1:9" x14ac:dyDescent="0.3">
      <c r="A253" s="166"/>
      <c r="B253" s="167" t="s">
        <v>5619</v>
      </c>
      <c r="C253" s="190" t="s">
        <v>5635</v>
      </c>
      <c r="D253" s="169" t="s">
        <v>5636</v>
      </c>
      <c r="E253" s="170" t="s">
        <v>101</v>
      </c>
      <c r="F253" s="204">
        <v>1</v>
      </c>
      <c r="G253" s="48">
        <v>1.04</v>
      </c>
      <c r="H253" s="171">
        <f>TRUNC(G253*F253,2)</f>
        <v>1.04</v>
      </c>
    </row>
    <row r="254" spans="1:9" x14ac:dyDescent="0.3">
      <c r="A254" s="166"/>
      <c r="B254" s="172" t="s">
        <v>5565</v>
      </c>
      <c r="C254" s="173"/>
      <c r="D254" s="173"/>
      <c r="E254" s="173"/>
      <c r="F254" s="205"/>
      <c r="G254" s="174"/>
      <c r="H254" s="176">
        <f>SUM(H252:H253)</f>
        <v>3.69</v>
      </c>
      <c r="I254" s="210"/>
    </row>
    <row r="255" spans="1:9" x14ac:dyDescent="0.25">
      <c r="A255" s="40"/>
      <c r="B255" s="188"/>
      <c r="C255" s="40"/>
      <c r="D255" s="40"/>
      <c r="E255" s="40"/>
      <c r="F255" s="206"/>
      <c r="G255" s="40"/>
      <c r="H255" s="40"/>
    </row>
    <row r="256" spans="1:9" x14ac:dyDescent="0.3">
      <c r="A256" s="144">
        <v>83</v>
      </c>
      <c r="B256" s="145" t="s">
        <v>5550</v>
      </c>
      <c r="C256" s="146" t="s">
        <v>78</v>
      </c>
      <c r="D256" s="147" t="s">
        <v>80</v>
      </c>
      <c r="E256" s="148" t="s">
        <v>5551</v>
      </c>
      <c r="F256" s="207" t="s">
        <v>5552</v>
      </c>
      <c r="G256" s="149"/>
      <c r="H256" s="150"/>
    </row>
    <row r="257" spans="1:8" x14ac:dyDescent="0.3">
      <c r="A257" s="151"/>
      <c r="B257" s="152"/>
      <c r="C257" s="153"/>
      <c r="D257" s="154"/>
      <c r="E257" s="155"/>
      <c r="F257" s="208"/>
      <c r="G257" s="156" t="s">
        <v>5555</v>
      </c>
      <c r="H257" s="157" t="s">
        <v>5555</v>
      </c>
    </row>
    <row r="258" spans="1:8" x14ac:dyDescent="0.3">
      <c r="A258" s="158"/>
      <c r="B258" s="159" t="s">
        <v>270</v>
      </c>
      <c r="C258" s="160" t="s">
        <v>746</v>
      </c>
      <c r="D258" s="189" t="s">
        <v>747</v>
      </c>
      <c r="E258" s="162" t="s">
        <v>123</v>
      </c>
      <c r="F258" s="209"/>
      <c r="G258" s="185"/>
      <c r="H258" s="165">
        <f>SUM(H261,H274)</f>
        <v>164.20999999999998</v>
      </c>
    </row>
    <row r="259" spans="1:8" x14ac:dyDescent="0.3">
      <c r="A259" s="166"/>
      <c r="B259" s="167" t="s">
        <v>5557</v>
      </c>
      <c r="C259" s="168">
        <v>25</v>
      </c>
      <c r="D259" s="169" t="s">
        <v>5637</v>
      </c>
      <c r="E259" s="170" t="s">
        <v>33</v>
      </c>
      <c r="F259" s="204">
        <v>1</v>
      </c>
      <c r="G259" s="48">
        <v>17.63</v>
      </c>
      <c r="H259" s="171">
        <f>TRUNC(G259*F259,2)</f>
        <v>17.63</v>
      </c>
    </row>
    <row r="260" spans="1:8" x14ac:dyDescent="0.3">
      <c r="A260" s="166"/>
      <c r="B260" s="167" t="s">
        <v>5557</v>
      </c>
      <c r="C260" s="168">
        <v>8</v>
      </c>
      <c r="D260" s="169" t="s">
        <v>5567</v>
      </c>
      <c r="E260" s="170" t="s">
        <v>33</v>
      </c>
      <c r="F260" s="204">
        <v>1</v>
      </c>
      <c r="G260" s="48">
        <v>12.28</v>
      </c>
      <c r="H260" s="171">
        <f>TRUNC(G260*F260,2)</f>
        <v>12.28</v>
      </c>
    </row>
    <row r="261" spans="1:8" x14ac:dyDescent="0.3">
      <c r="A261" s="166"/>
      <c r="B261" s="172" t="s">
        <v>5560</v>
      </c>
      <c r="C261" s="173"/>
      <c r="D261" s="173"/>
      <c r="E261" s="173"/>
      <c r="F261" s="205"/>
      <c r="G261" s="174"/>
      <c r="H261" s="176">
        <f>SUM(H259:H260)</f>
        <v>29.909999999999997</v>
      </c>
    </row>
    <row r="262" spans="1:8" x14ac:dyDescent="0.3">
      <c r="A262" s="166"/>
      <c r="B262" s="167" t="s">
        <v>5557</v>
      </c>
      <c r="C262" s="186">
        <v>2376</v>
      </c>
      <c r="D262" s="169" t="s">
        <v>5638</v>
      </c>
      <c r="E262" s="170" t="s">
        <v>5564</v>
      </c>
      <c r="F262" s="204">
        <v>8.2197999999999993</v>
      </c>
      <c r="G262" s="48">
        <v>9.1199999999999992</v>
      </c>
      <c r="H262" s="171">
        <f t="shared" ref="H262:H273" si="3">TRUNC(G262*F262,2)</f>
        <v>74.959999999999994</v>
      </c>
    </row>
    <row r="263" spans="1:8" x14ac:dyDescent="0.3">
      <c r="A263" s="166"/>
      <c r="B263" s="167" t="s">
        <v>5557</v>
      </c>
      <c r="C263" s="186">
        <v>2504</v>
      </c>
      <c r="D263" s="169" t="s">
        <v>5639</v>
      </c>
      <c r="E263" s="170" t="s">
        <v>5564</v>
      </c>
      <c r="F263" s="204">
        <v>1.1000000000000001</v>
      </c>
      <c r="G263" s="48">
        <v>8.7200000000000006</v>
      </c>
      <c r="H263" s="171">
        <f t="shared" si="3"/>
        <v>9.59</v>
      </c>
    </row>
    <row r="264" spans="1:8" x14ac:dyDescent="0.3">
      <c r="A264" s="166"/>
      <c r="B264" s="167" t="s">
        <v>5557</v>
      </c>
      <c r="C264" s="186">
        <v>2417</v>
      </c>
      <c r="D264" s="169" t="s">
        <v>5640</v>
      </c>
      <c r="E264" s="170" t="s">
        <v>5564</v>
      </c>
      <c r="F264" s="204">
        <v>0.2041</v>
      </c>
      <c r="G264" s="48">
        <v>27.99</v>
      </c>
      <c r="H264" s="171">
        <f t="shared" si="3"/>
        <v>5.71</v>
      </c>
    </row>
    <row r="265" spans="1:8" x14ac:dyDescent="0.3">
      <c r="A265" s="166"/>
      <c r="B265" s="167" t="s">
        <v>5557</v>
      </c>
      <c r="C265" s="186">
        <v>2246</v>
      </c>
      <c r="D265" s="169" t="s">
        <v>5641</v>
      </c>
      <c r="E265" s="170" t="s">
        <v>5564</v>
      </c>
      <c r="F265" s="204">
        <v>0.11459999999999999</v>
      </c>
      <c r="G265" s="48">
        <v>21.6</v>
      </c>
      <c r="H265" s="171">
        <f t="shared" si="3"/>
        <v>2.4700000000000002</v>
      </c>
    </row>
    <row r="266" spans="1:8" x14ac:dyDescent="0.3">
      <c r="A266" s="166"/>
      <c r="B266" s="167" t="s">
        <v>5557</v>
      </c>
      <c r="C266" s="186">
        <v>1672</v>
      </c>
      <c r="D266" s="169" t="s">
        <v>5642</v>
      </c>
      <c r="E266" s="170" t="s">
        <v>5573</v>
      </c>
      <c r="F266" s="204">
        <v>0.125</v>
      </c>
      <c r="G266" s="48">
        <v>2.3199999999999998</v>
      </c>
      <c r="H266" s="171">
        <f t="shared" si="3"/>
        <v>0.28999999999999998</v>
      </c>
    </row>
    <row r="267" spans="1:8" x14ac:dyDescent="0.3">
      <c r="A267" s="166"/>
      <c r="B267" s="167" t="s">
        <v>5557</v>
      </c>
      <c r="C267" s="186">
        <v>1264</v>
      </c>
      <c r="D267" s="169" t="s">
        <v>5643</v>
      </c>
      <c r="E267" s="170" t="s">
        <v>5573</v>
      </c>
      <c r="F267" s="204">
        <v>2.5000000000000001E-2</v>
      </c>
      <c r="G267" s="48">
        <v>13.3</v>
      </c>
      <c r="H267" s="171">
        <f t="shared" si="3"/>
        <v>0.33</v>
      </c>
    </row>
    <row r="268" spans="1:8" x14ac:dyDescent="0.3">
      <c r="A268" s="166"/>
      <c r="B268" s="167" t="s">
        <v>5557</v>
      </c>
      <c r="C268" s="186">
        <v>1334</v>
      </c>
      <c r="D268" s="169" t="s">
        <v>5644</v>
      </c>
      <c r="E268" s="170" t="s">
        <v>5573</v>
      </c>
      <c r="F268" s="204">
        <v>0.1865</v>
      </c>
      <c r="G268" s="48">
        <v>10.42</v>
      </c>
      <c r="H268" s="171">
        <f t="shared" si="3"/>
        <v>1.94</v>
      </c>
    </row>
    <row r="269" spans="1:8" x14ac:dyDescent="0.3">
      <c r="A269" s="166"/>
      <c r="B269" s="167" t="s">
        <v>5557</v>
      </c>
      <c r="C269" s="186">
        <v>2904</v>
      </c>
      <c r="D269" s="169" t="s">
        <v>5645</v>
      </c>
      <c r="E269" s="170" t="s">
        <v>5573</v>
      </c>
      <c r="F269" s="204">
        <v>1</v>
      </c>
      <c r="G269" s="48">
        <v>12.91</v>
      </c>
      <c r="H269" s="171">
        <f t="shared" si="3"/>
        <v>12.91</v>
      </c>
    </row>
    <row r="270" spans="1:8" x14ac:dyDescent="0.3">
      <c r="A270" s="166"/>
      <c r="B270" s="167" t="s">
        <v>5557</v>
      </c>
      <c r="C270" s="186">
        <v>2150</v>
      </c>
      <c r="D270" s="169" t="s">
        <v>5646</v>
      </c>
      <c r="E270" s="170" t="s">
        <v>5564</v>
      </c>
      <c r="F270" s="204">
        <v>0.43519999999999998</v>
      </c>
      <c r="G270" s="48">
        <v>8.11</v>
      </c>
      <c r="H270" s="171">
        <f t="shared" si="3"/>
        <v>3.52</v>
      </c>
    </row>
    <row r="271" spans="1:8" x14ac:dyDescent="0.3">
      <c r="A271" s="166"/>
      <c r="B271" s="167" t="s">
        <v>5557</v>
      </c>
      <c r="C271" s="186">
        <v>2719</v>
      </c>
      <c r="D271" s="169" t="s">
        <v>5647</v>
      </c>
      <c r="E271" s="170" t="s">
        <v>5564</v>
      </c>
      <c r="F271" s="204">
        <v>1.1644000000000001</v>
      </c>
      <c r="G271" s="48">
        <v>8.2899999999999991</v>
      </c>
      <c r="H271" s="171">
        <f t="shared" si="3"/>
        <v>9.65</v>
      </c>
    </row>
    <row r="272" spans="1:8" x14ac:dyDescent="0.3">
      <c r="A272" s="166"/>
      <c r="B272" s="167" t="s">
        <v>5557</v>
      </c>
      <c r="C272" s="186">
        <v>2436</v>
      </c>
      <c r="D272" s="169" t="s">
        <v>5648</v>
      </c>
      <c r="E272" s="170" t="s">
        <v>5564</v>
      </c>
      <c r="F272" s="204">
        <v>0.48149999999999998</v>
      </c>
      <c r="G272" s="48">
        <v>7.57</v>
      </c>
      <c r="H272" s="171">
        <f t="shared" si="3"/>
        <v>3.64</v>
      </c>
    </row>
    <row r="273" spans="1:8" x14ac:dyDescent="0.3">
      <c r="A273" s="166"/>
      <c r="B273" s="167" t="s">
        <v>104</v>
      </c>
      <c r="C273" s="186">
        <v>261602</v>
      </c>
      <c r="D273" s="169" t="s">
        <v>730</v>
      </c>
      <c r="E273" s="170" t="s">
        <v>5605</v>
      </c>
      <c r="F273" s="204">
        <v>0.44</v>
      </c>
      <c r="G273" s="48">
        <v>21.12</v>
      </c>
      <c r="H273" s="171">
        <f t="shared" si="3"/>
        <v>9.2899999999999991</v>
      </c>
    </row>
    <row r="274" spans="1:8" x14ac:dyDescent="0.3">
      <c r="A274" s="166"/>
      <c r="B274" s="172" t="s">
        <v>5565</v>
      </c>
      <c r="C274" s="173"/>
      <c r="D274" s="173"/>
      <c r="E274" s="173"/>
      <c r="F274" s="205"/>
      <c r="G274" s="174"/>
      <c r="H274" s="176">
        <f>SUM(H262:H273)</f>
        <v>134.29999999999998</v>
      </c>
    </row>
    <row r="275" spans="1:8" x14ac:dyDescent="0.25">
      <c r="A275" s="40"/>
      <c r="B275" s="188"/>
      <c r="C275" s="40"/>
      <c r="D275" s="40"/>
      <c r="E275" s="40"/>
      <c r="F275" s="206"/>
      <c r="G275" s="40"/>
      <c r="H275" s="211"/>
    </row>
    <row r="276" spans="1:8" x14ac:dyDescent="0.3">
      <c r="A276" s="144">
        <v>84</v>
      </c>
      <c r="B276" s="145" t="s">
        <v>5550</v>
      </c>
      <c r="C276" s="146" t="s">
        <v>78</v>
      </c>
      <c r="D276" s="147" t="s">
        <v>80</v>
      </c>
      <c r="E276" s="148" t="s">
        <v>5551</v>
      </c>
      <c r="F276" s="207" t="s">
        <v>5552</v>
      </c>
      <c r="G276" s="149"/>
      <c r="H276" s="150"/>
    </row>
    <row r="277" spans="1:8" x14ac:dyDescent="0.3">
      <c r="A277" s="151"/>
      <c r="B277" s="152"/>
      <c r="C277" s="153"/>
      <c r="D277" s="154"/>
      <c r="E277" s="155"/>
      <c r="F277" s="208"/>
      <c r="G277" s="156" t="s">
        <v>5555</v>
      </c>
      <c r="H277" s="157" t="s">
        <v>5555</v>
      </c>
    </row>
    <row r="278" spans="1:8" ht="24" x14ac:dyDescent="0.3">
      <c r="A278" s="158"/>
      <c r="B278" s="159" t="s">
        <v>270</v>
      </c>
      <c r="C278" s="160" t="s">
        <v>2746</v>
      </c>
      <c r="D278" s="161" t="s">
        <v>5649</v>
      </c>
      <c r="E278" s="162" t="s">
        <v>123</v>
      </c>
      <c r="F278" s="209"/>
      <c r="G278" s="185"/>
      <c r="H278" s="165">
        <f>SUM(H281,H296)</f>
        <v>338.1</v>
      </c>
    </row>
    <row r="279" spans="1:8" x14ac:dyDescent="0.3">
      <c r="A279" s="166"/>
      <c r="B279" s="167" t="s">
        <v>5557</v>
      </c>
      <c r="C279" s="168">
        <v>25</v>
      </c>
      <c r="D279" s="169" t="s">
        <v>5637</v>
      </c>
      <c r="E279" s="170" t="s">
        <v>33</v>
      </c>
      <c r="F279" s="204">
        <v>1.1000000000000001</v>
      </c>
      <c r="G279" s="48">
        <v>17.63</v>
      </c>
      <c r="H279" s="171">
        <f>TRUNC(G279*F279,2)</f>
        <v>19.39</v>
      </c>
    </row>
    <row r="280" spans="1:8" x14ac:dyDescent="0.3">
      <c r="A280" s="166"/>
      <c r="B280" s="167" t="s">
        <v>5557</v>
      </c>
      <c r="C280" s="168">
        <v>8</v>
      </c>
      <c r="D280" s="169" t="s">
        <v>5567</v>
      </c>
      <c r="E280" s="170" t="s">
        <v>33</v>
      </c>
      <c r="F280" s="204">
        <v>1.1007857142857143</v>
      </c>
      <c r="G280" s="48">
        <v>12.28</v>
      </c>
      <c r="H280" s="171">
        <f>TRUNC(G280*F280,2)</f>
        <v>13.51</v>
      </c>
    </row>
    <row r="281" spans="1:8" x14ac:dyDescent="0.3">
      <c r="A281" s="166"/>
      <c r="B281" s="172" t="s">
        <v>5560</v>
      </c>
      <c r="C281" s="173"/>
      <c r="D281" s="173"/>
      <c r="E281" s="173"/>
      <c r="F281" s="205"/>
      <c r="G281" s="174"/>
      <c r="H281" s="176">
        <f>SUM(H279:H280)</f>
        <v>32.9</v>
      </c>
    </row>
    <row r="282" spans="1:8" x14ac:dyDescent="0.3">
      <c r="A282" s="166"/>
      <c r="B282" s="167" t="s">
        <v>5557</v>
      </c>
      <c r="C282" s="186">
        <v>2376</v>
      </c>
      <c r="D282" s="169" t="s">
        <v>5638</v>
      </c>
      <c r="E282" s="170" t="s">
        <v>5564</v>
      </c>
      <c r="F282" s="204">
        <v>7.7778</v>
      </c>
      <c r="G282" s="48">
        <v>9.1199999999999992</v>
      </c>
      <c r="H282" s="171">
        <f t="shared" ref="H282:H295" si="4">TRUNC(G282*F282,2)</f>
        <v>70.930000000000007</v>
      </c>
    </row>
    <row r="283" spans="1:8" x14ac:dyDescent="0.3">
      <c r="A283" s="166"/>
      <c r="B283" s="167" t="s">
        <v>5557</v>
      </c>
      <c r="C283" s="186">
        <v>2504</v>
      </c>
      <c r="D283" s="169" t="s">
        <v>5639</v>
      </c>
      <c r="E283" s="170" t="s">
        <v>5564</v>
      </c>
      <c r="F283" s="204">
        <v>4.6319999999999997</v>
      </c>
      <c r="G283" s="48">
        <v>8.7200000000000006</v>
      </c>
      <c r="H283" s="171">
        <f t="shared" si="4"/>
        <v>40.39</v>
      </c>
    </row>
    <row r="284" spans="1:8" x14ac:dyDescent="0.3">
      <c r="A284" s="166"/>
      <c r="B284" s="167" t="s">
        <v>5557</v>
      </c>
      <c r="C284" s="186">
        <v>2377</v>
      </c>
      <c r="D284" s="169" t="s">
        <v>5650</v>
      </c>
      <c r="E284" s="170" t="s">
        <v>5564</v>
      </c>
      <c r="F284" s="204">
        <v>6.3419999999999996</v>
      </c>
      <c r="G284" s="48">
        <v>11.1</v>
      </c>
      <c r="H284" s="171">
        <f t="shared" si="4"/>
        <v>70.39</v>
      </c>
    </row>
    <row r="285" spans="1:8" x14ac:dyDescent="0.3">
      <c r="A285" s="166"/>
      <c r="B285" s="167" t="s">
        <v>5557</v>
      </c>
      <c r="C285" s="186">
        <v>2421</v>
      </c>
      <c r="D285" s="169" t="s">
        <v>5651</v>
      </c>
      <c r="E285" s="170" t="s">
        <v>5564</v>
      </c>
      <c r="F285" s="204">
        <v>1.4862</v>
      </c>
      <c r="G285" s="48">
        <v>9.0399999999999991</v>
      </c>
      <c r="H285" s="171">
        <f t="shared" si="4"/>
        <v>13.43</v>
      </c>
    </row>
    <row r="286" spans="1:8" x14ac:dyDescent="0.3">
      <c r="A286" s="166"/>
      <c r="B286" s="167" t="s">
        <v>5557</v>
      </c>
      <c r="C286" s="186">
        <v>2417</v>
      </c>
      <c r="D286" s="169" t="s">
        <v>5640</v>
      </c>
      <c r="E286" s="170" t="s">
        <v>5564</v>
      </c>
      <c r="F286" s="204">
        <v>0.2041</v>
      </c>
      <c r="G286" s="48">
        <v>27.99</v>
      </c>
      <c r="H286" s="171">
        <f t="shared" si="4"/>
        <v>5.71</v>
      </c>
    </row>
    <row r="287" spans="1:8" x14ac:dyDescent="0.3">
      <c r="A287" s="166"/>
      <c r="B287" s="167" t="s">
        <v>5557</v>
      </c>
      <c r="C287" s="186">
        <v>2246</v>
      </c>
      <c r="D287" s="169" t="s">
        <v>5641</v>
      </c>
      <c r="E287" s="170" t="s">
        <v>5564</v>
      </c>
      <c r="F287" s="204">
        <v>0.11459999999999999</v>
      </c>
      <c r="G287" s="48">
        <v>21.6</v>
      </c>
      <c r="H287" s="171">
        <f t="shared" si="4"/>
        <v>2.4700000000000002</v>
      </c>
    </row>
    <row r="288" spans="1:8" x14ac:dyDescent="0.3">
      <c r="A288" s="166"/>
      <c r="B288" s="167" t="s">
        <v>5557</v>
      </c>
      <c r="C288" s="186">
        <v>1672</v>
      </c>
      <c r="D288" s="169" t="s">
        <v>5642</v>
      </c>
      <c r="E288" s="170" t="s">
        <v>5573</v>
      </c>
      <c r="F288" s="204">
        <v>0.25509999999999999</v>
      </c>
      <c r="G288" s="48">
        <v>2.3199999999999998</v>
      </c>
      <c r="H288" s="171">
        <f t="shared" si="4"/>
        <v>0.59</v>
      </c>
    </row>
    <row r="289" spans="1:8" x14ac:dyDescent="0.3">
      <c r="A289" s="166"/>
      <c r="B289" s="167" t="s">
        <v>5557</v>
      </c>
      <c r="C289" s="186">
        <v>1264</v>
      </c>
      <c r="D289" s="169" t="s">
        <v>5643</v>
      </c>
      <c r="E289" s="170" t="s">
        <v>5573</v>
      </c>
      <c r="F289" s="204">
        <v>5.0999999999999997E-2</v>
      </c>
      <c r="G289" s="48">
        <v>13.3</v>
      </c>
      <c r="H289" s="171">
        <f t="shared" si="4"/>
        <v>0.67</v>
      </c>
    </row>
    <row r="290" spans="1:8" x14ac:dyDescent="0.3">
      <c r="A290" s="166"/>
      <c r="B290" s="167" t="s">
        <v>5557</v>
      </c>
      <c r="C290" s="186">
        <v>1334</v>
      </c>
      <c r="D290" s="169" t="s">
        <v>5644</v>
      </c>
      <c r="E290" s="170" t="s">
        <v>5573</v>
      </c>
      <c r="F290" s="204">
        <v>0.373</v>
      </c>
      <c r="G290" s="48">
        <v>10.42</v>
      </c>
      <c r="H290" s="171">
        <f t="shared" si="4"/>
        <v>3.88</v>
      </c>
    </row>
    <row r="291" spans="1:8" x14ac:dyDescent="0.3">
      <c r="A291" s="166"/>
      <c r="B291" s="167" t="s">
        <v>5557</v>
      </c>
      <c r="C291" s="186">
        <v>2908</v>
      </c>
      <c r="D291" s="169" t="s">
        <v>5645</v>
      </c>
      <c r="E291" s="170" t="s">
        <v>5573</v>
      </c>
      <c r="F291" s="204">
        <v>1</v>
      </c>
      <c r="G291" s="48">
        <v>64.77</v>
      </c>
      <c r="H291" s="171">
        <f t="shared" si="4"/>
        <v>64.77</v>
      </c>
    </row>
    <row r="292" spans="1:8" x14ac:dyDescent="0.3">
      <c r="A292" s="166"/>
      <c r="B292" s="167" t="s">
        <v>5557</v>
      </c>
      <c r="C292" s="186">
        <v>2150</v>
      </c>
      <c r="D292" s="169" t="s">
        <v>5646</v>
      </c>
      <c r="E292" s="170" t="s">
        <v>5564</v>
      </c>
      <c r="F292" s="204">
        <v>0.43519999999999998</v>
      </c>
      <c r="G292" s="48">
        <v>8.11</v>
      </c>
      <c r="H292" s="171">
        <f t="shared" si="4"/>
        <v>3.52</v>
      </c>
    </row>
    <row r="293" spans="1:8" x14ac:dyDescent="0.3">
      <c r="A293" s="166"/>
      <c r="B293" s="167" t="s">
        <v>5557</v>
      </c>
      <c r="C293" s="186">
        <v>2719</v>
      </c>
      <c r="D293" s="169" t="s">
        <v>5647</v>
      </c>
      <c r="E293" s="170" t="s">
        <v>5564</v>
      </c>
      <c r="F293" s="204">
        <v>1.0980000000000001</v>
      </c>
      <c r="G293" s="48">
        <v>8.2899999999999991</v>
      </c>
      <c r="H293" s="171">
        <f t="shared" si="4"/>
        <v>9.1</v>
      </c>
    </row>
    <row r="294" spans="1:8" x14ac:dyDescent="0.3">
      <c r="A294" s="166"/>
      <c r="B294" s="167" t="s">
        <v>5557</v>
      </c>
      <c r="C294" s="186">
        <v>2436</v>
      </c>
      <c r="D294" s="169" t="s">
        <v>5648</v>
      </c>
      <c r="E294" s="170" t="s">
        <v>5564</v>
      </c>
      <c r="F294" s="204">
        <v>0.38129999999999997</v>
      </c>
      <c r="G294" s="48">
        <v>7.57</v>
      </c>
      <c r="H294" s="171">
        <f t="shared" si="4"/>
        <v>2.88</v>
      </c>
    </row>
    <row r="295" spans="1:8" x14ac:dyDescent="0.3">
      <c r="A295" s="166"/>
      <c r="B295" s="167" t="s">
        <v>104</v>
      </c>
      <c r="C295" s="186">
        <v>261602</v>
      </c>
      <c r="D295" s="169" t="s">
        <v>730</v>
      </c>
      <c r="E295" s="170" t="s">
        <v>5605</v>
      </c>
      <c r="F295" s="204">
        <v>0.78</v>
      </c>
      <c r="G295" s="48">
        <v>21.12</v>
      </c>
      <c r="H295" s="171">
        <f t="shared" si="4"/>
        <v>16.47</v>
      </c>
    </row>
    <row r="296" spans="1:8" x14ac:dyDescent="0.3">
      <c r="A296" s="166"/>
      <c r="B296" s="172" t="s">
        <v>5565</v>
      </c>
      <c r="C296" s="173"/>
      <c r="D296" s="173"/>
      <c r="E296" s="173"/>
      <c r="F296" s="205"/>
      <c r="G296" s="174"/>
      <c r="H296" s="176">
        <f>SUM(H282:H295)</f>
        <v>305.20000000000005</v>
      </c>
    </row>
    <row r="297" spans="1:8" x14ac:dyDescent="0.25">
      <c r="A297" s="40"/>
      <c r="B297" s="188"/>
      <c r="C297" s="40"/>
      <c r="D297" s="40"/>
      <c r="E297" s="40"/>
      <c r="F297" s="206"/>
      <c r="G297" s="40"/>
      <c r="H297" s="40"/>
    </row>
    <row r="298" spans="1:8" x14ac:dyDescent="0.3">
      <c r="A298" s="144">
        <v>87</v>
      </c>
      <c r="B298" s="145" t="s">
        <v>5550</v>
      </c>
      <c r="C298" s="147" t="s">
        <v>78</v>
      </c>
      <c r="D298" s="147" t="s">
        <v>80</v>
      </c>
      <c r="E298" s="147" t="s">
        <v>5551</v>
      </c>
      <c r="F298" s="212" t="s">
        <v>5552</v>
      </c>
      <c r="G298" s="149"/>
      <c r="H298" s="150"/>
    </row>
    <row r="299" spans="1:8" x14ac:dyDescent="0.25">
      <c r="A299" s="193"/>
      <c r="B299" s="194"/>
      <c r="C299" s="195"/>
      <c r="D299" s="195"/>
      <c r="E299" s="195"/>
      <c r="F299" s="213"/>
      <c r="G299" s="156" t="s">
        <v>5555</v>
      </c>
      <c r="H299" s="157" t="s">
        <v>5555</v>
      </c>
    </row>
    <row r="300" spans="1:8" ht="24" x14ac:dyDescent="0.3">
      <c r="A300" s="158"/>
      <c r="B300" s="159" t="s">
        <v>270</v>
      </c>
      <c r="C300" s="160" t="s">
        <v>665</v>
      </c>
      <c r="D300" s="161" t="s">
        <v>5652</v>
      </c>
      <c r="E300" s="162" t="s">
        <v>101</v>
      </c>
      <c r="F300" s="209"/>
      <c r="G300" s="185"/>
      <c r="H300" s="165">
        <f>SUM(H303,H306)</f>
        <v>228.61999999999998</v>
      </c>
    </row>
    <row r="301" spans="1:8" x14ac:dyDescent="0.3">
      <c r="A301" s="166"/>
      <c r="B301" s="167" t="s">
        <v>5557</v>
      </c>
      <c r="C301" s="168">
        <v>8</v>
      </c>
      <c r="D301" s="169" t="s">
        <v>5567</v>
      </c>
      <c r="E301" s="170" t="s">
        <v>33</v>
      </c>
      <c r="F301" s="204">
        <v>1.1499999999999999</v>
      </c>
      <c r="G301" s="48">
        <v>12.28</v>
      </c>
      <c r="H301" s="171">
        <f>TRUNC(G301*F301,2)</f>
        <v>14.12</v>
      </c>
    </row>
    <row r="302" spans="1:8" x14ac:dyDescent="0.3">
      <c r="A302" s="166"/>
      <c r="B302" s="167" t="s">
        <v>5557</v>
      </c>
      <c r="C302" s="168">
        <v>11</v>
      </c>
      <c r="D302" s="169" t="s">
        <v>5568</v>
      </c>
      <c r="E302" s="170" t="s">
        <v>33</v>
      </c>
      <c r="F302" s="204">
        <v>1.1511500000000001</v>
      </c>
      <c r="G302" s="48">
        <v>17.36</v>
      </c>
      <c r="H302" s="171">
        <f>TRUNC(G302*F302,2)</f>
        <v>19.98</v>
      </c>
    </row>
    <row r="303" spans="1:8" x14ac:dyDescent="0.3">
      <c r="A303" s="166"/>
      <c r="B303" s="172" t="s">
        <v>5560</v>
      </c>
      <c r="C303" s="173"/>
      <c r="D303" s="173"/>
      <c r="E303" s="173"/>
      <c r="F303" s="205"/>
      <c r="G303" s="174"/>
      <c r="H303" s="176">
        <f>SUM(H301:H302)</f>
        <v>34.1</v>
      </c>
    </row>
    <row r="304" spans="1:8" x14ac:dyDescent="0.3">
      <c r="A304" s="166"/>
      <c r="B304" s="167" t="s">
        <v>5557</v>
      </c>
      <c r="C304" s="190" t="s">
        <v>5585</v>
      </c>
      <c r="D304" s="169" t="s">
        <v>5586</v>
      </c>
      <c r="E304" s="170" t="s">
        <v>5587</v>
      </c>
      <c r="F304" s="204">
        <v>2.82</v>
      </c>
      <c r="G304" s="48">
        <v>0.38</v>
      </c>
      <c r="H304" s="171">
        <f>TRUNC(G304*F304,2)</f>
        <v>1.07</v>
      </c>
    </row>
    <row r="305" spans="1:8" x14ac:dyDescent="0.3">
      <c r="A305" s="166"/>
      <c r="B305" s="167" t="s">
        <v>5619</v>
      </c>
      <c r="C305" s="190" t="s">
        <v>5653</v>
      </c>
      <c r="D305" s="169" t="s">
        <v>5654</v>
      </c>
      <c r="E305" s="170" t="s">
        <v>101</v>
      </c>
      <c r="F305" s="204">
        <v>1</v>
      </c>
      <c r="G305" s="48">
        <v>193.45</v>
      </c>
      <c r="H305" s="171">
        <f>TRUNC(G305*F305,2)</f>
        <v>193.45</v>
      </c>
    </row>
    <row r="306" spans="1:8" x14ac:dyDescent="0.3">
      <c r="A306" s="166"/>
      <c r="B306" s="172" t="s">
        <v>5565</v>
      </c>
      <c r="C306" s="173"/>
      <c r="D306" s="173"/>
      <c r="E306" s="173"/>
      <c r="F306" s="205"/>
      <c r="G306" s="174"/>
      <c r="H306" s="176">
        <f>SUM(H304:H305)</f>
        <v>194.51999999999998</v>
      </c>
    </row>
    <row r="307" spans="1:8" x14ac:dyDescent="0.25">
      <c r="A307" s="40"/>
      <c r="B307" s="188"/>
      <c r="C307" s="40"/>
      <c r="D307" s="40"/>
      <c r="E307" s="40"/>
      <c r="F307" s="206"/>
      <c r="G307" s="40"/>
      <c r="H307" s="40"/>
    </row>
    <row r="308" spans="1:8" x14ac:dyDescent="0.3">
      <c r="A308" s="144">
        <v>89</v>
      </c>
      <c r="B308" s="145" t="s">
        <v>5550</v>
      </c>
      <c r="C308" s="146" t="s">
        <v>78</v>
      </c>
      <c r="D308" s="147" t="s">
        <v>80</v>
      </c>
      <c r="E308" s="148" t="s">
        <v>5551</v>
      </c>
      <c r="F308" s="207" t="s">
        <v>5552</v>
      </c>
      <c r="G308" s="149"/>
      <c r="H308" s="150"/>
    </row>
    <row r="309" spans="1:8" x14ac:dyDescent="0.3">
      <c r="A309" s="151"/>
      <c r="B309" s="152"/>
      <c r="C309" s="153"/>
      <c r="D309" s="154"/>
      <c r="E309" s="155"/>
      <c r="F309" s="208"/>
      <c r="G309" s="156" t="s">
        <v>5555</v>
      </c>
      <c r="H309" s="157" t="s">
        <v>5555</v>
      </c>
    </row>
    <row r="310" spans="1:8" x14ac:dyDescent="0.3">
      <c r="A310" s="158"/>
      <c r="B310" s="159" t="s">
        <v>270</v>
      </c>
      <c r="C310" s="160" t="s">
        <v>567</v>
      </c>
      <c r="D310" s="189" t="s">
        <v>568</v>
      </c>
      <c r="E310" s="162" t="s">
        <v>101</v>
      </c>
      <c r="F310" s="209"/>
      <c r="G310" s="185"/>
      <c r="H310" s="165">
        <f>SUM(H313,H315)</f>
        <v>62.120000000000005</v>
      </c>
    </row>
    <row r="311" spans="1:8" x14ac:dyDescent="0.3">
      <c r="A311" s="166"/>
      <c r="B311" s="167" t="s">
        <v>5557</v>
      </c>
      <c r="C311" s="168">
        <v>8</v>
      </c>
      <c r="D311" s="169" t="s">
        <v>5567</v>
      </c>
      <c r="E311" s="170" t="s">
        <v>33</v>
      </c>
      <c r="F311" s="204">
        <v>0.35</v>
      </c>
      <c r="G311" s="48">
        <v>12.28</v>
      </c>
      <c r="H311" s="171">
        <f>TRUNC(G311*F311,2)</f>
        <v>4.29</v>
      </c>
    </row>
    <row r="312" spans="1:8" x14ac:dyDescent="0.3">
      <c r="A312" s="166"/>
      <c r="B312" s="167" t="s">
        <v>5557</v>
      </c>
      <c r="C312" s="168">
        <v>11</v>
      </c>
      <c r="D312" s="169" t="s">
        <v>5568</v>
      </c>
      <c r="E312" s="170" t="s">
        <v>33</v>
      </c>
      <c r="F312" s="204">
        <v>0.3505833333333333</v>
      </c>
      <c r="G312" s="48">
        <v>17.36</v>
      </c>
      <c r="H312" s="171">
        <f>TRUNC(G312*F312,2)</f>
        <v>6.08</v>
      </c>
    </row>
    <row r="313" spans="1:8" x14ac:dyDescent="0.3">
      <c r="A313" s="166"/>
      <c r="B313" s="172" t="s">
        <v>5560</v>
      </c>
      <c r="C313" s="173"/>
      <c r="D313" s="173"/>
      <c r="E313" s="173"/>
      <c r="F313" s="205"/>
      <c r="G313" s="174"/>
      <c r="H313" s="176">
        <f>SUM(H311:H312)</f>
        <v>10.370000000000001</v>
      </c>
    </row>
    <row r="314" spans="1:8" x14ac:dyDescent="0.3">
      <c r="A314" s="166"/>
      <c r="B314" s="167" t="s">
        <v>5619</v>
      </c>
      <c r="C314" s="190" t="s">
        <v>5655</v>
      </c>
      <c r="D314" s="169" t="s">
        <v>5656</v>
      </c>
      <c r="E314" s="170" t="s">
        <v>101</v>
      </c>
      <c r="F314" s="204">
        <v>1</v>
      </c>
      <c r="G314" s="48">
        <v>51.75</v>
      </c>
      <c r="H314" s="171">
        <f>TRUNC(G314*F314,2)</f>
        <v>51.75</v>
      </c>
    </row>
    <row r="315" spans="1:8" x14ac:dyDescent="0.3">
      <c r="A315" s="166"/>
      <c r="B315" s="172" t="s">
        <v>5565</v>
      </c>
      <c r="C315" s="173"/>
      <c r="D315" s="173"/>
      <c r="E315" s="173"/>
      <c r="F315" s="205"/>
      <c r="G315" s="174"/>
      <c r="H315" s="176">
        <f>SUM(H314)</f>
        <v>51.75</v>
      </c>
    </row>
    <row r="316" spans="1:8" x14ac:dyDescent="0.25">
      <c r="A316" s="40"/>
      <c r="B316" s="188"/>
      <c r="C316" s="40"/>
      <c r="D316" s="40"/>
      <c r="E316" s="40"/>
      <c r="F316" s="206"/>
      <c r="G316" s="40"/>
      <c r="H316" s="40"/>
    </row>
    <row r="317" spans="1:8" x14ac:dyDescent="0.3">
      <c r="A317" s="144">
        <v>90</v>
      </c>
      <c r="B317" s="145" t="s">
        <v>5550</v>
      </c>
      <c r="C317" s="146" t="s">
        <v>78</v>
      </c>
      <c r="D317" s="147" t="s">
        <v>80</v>
      </c>
      <c r="E317" s="148" t="s">
        <v>5551</v>
      </c>
      <c r="F317" s="207" t="s">
        <v>5552</v>
      </c>
      <c r="G317" s="149"/>
      <c r="H317" s="150"/>
    </row>
    <row r="318" spans="1:8" x14ac:dyDescent="0.3">
      <c r="A318" s="151"/>
      <c r="B318" s="152"/>
      <c r="C318" s="153"/>
      <c r="D318" s="154"/>
      <c r="E318" s="155"/>
      <c r="F318" s="208"/>
      <c r="G318" s="156" t="s">
        <v>5555</v>
      </c>
      <c r="H318" s="157" t="s">
        <v>5555</v>
      </c>
    </row>
    <row r="319" spans="1:8" ht="24" x14ac:dyDescent="0.3">
      <c r="A319" s="158"/>
      <c r="B319" s="159" t="s">
        <v>270</v>
      </c>
      <c r="C319" s="160" t="s">
        <v>3071</v>
      </c>
      <c r="D319" s="161" t="s">
        <v>5657</v>
      </c>
      <c r="E319" s="162" t="s">
        <v>101</v>
      </c>
      <c r="F319" s="209"/>
      <c r="G319" s="185"/>
      <c r="H319" s="165">
        <f>SUM(H322,H324)</f>
        <v>2704.5899999999997</v>
      </c>
    </row>
    <row r="320" spans="1:8" x14ac:dyDescent="0.3">
      <c r="A320" s="166"/>
      <c r="B320" s="167" t="s">
        <v>5557</v>
      </c>
      <c r="C320" s="168">
        <v>8</v>
      </c>
      <c r="D320" s="169" t="s">
        <v>5567</v>
      </c>
      <c r="E320" s="170" t="s">
        <v>33</v>
      </c>
      <c r="F320" s="204">
        <v>8</v>
      </c>
      <c r="G320" s="48">
        <v>12.28</v>
      </c>
      <c r="H320" s="171">
        <f>TRUNC(G320*F320,2)</f>
        <v>98.24</v>
      </c>
    </row>
    <row r="321" spans="1:8" x14ac:dyDescent="0.3">
      <c r="A321" s="166"/>
      <c r="B321" s="167" t="s">
        <v>5557</v>
      </c>
      <c r="C321" s="168">
        <v>11</v>
      </c>
      <c r="D321" s="169" t="s">
        <v>5568</v>
      </c>
      <c r="E321" s="170" t="s">
        <v>33</v>
      </c>
      <c r="F321" s="204">
        <v>8.0046376811594193</v>
      </c>
      <c r="G321" s="48">
        <v>17.36</v>
      </c>
      <c r="H321" s="171">
        <f>TRUNC(G321*F321,2)</f>
        <v>138.96</v>
      </c>
    </row>
    <row r="322" spans="1:8" x14ac:dyDescent="0.3">
      <c r="A322" s="166"/>
      <c r="B322" s="172" t="s">
        <v>5560</v>
      </c>
      <c r="C322" s="173"/>
      <c r="D322" s="173"/>
      <c r="E322" s="173"/>
      <c r="F322" s="205"/>
      <c r="G322" s="174"/>
      <c r="H322" s="176">
        <f>SUM(H320:H321)</f>
        <v>237.2</v>
      </c>
    </row>
    <row r="323" spans="1:8" ht="36" x14ac:dyDescent="0.3">
      <c r="A323" s="166"/>
      <c r="B323" s="177" t="s">
        <v>5561</v>
      </c>
      <c r="C323" s="196">
        <v>735</v>
      </c>
      <c r="D323" s="187" t="s">
        <v>5658</v>
      </c>
      <c r="E323" s="179" t="s">
        <v>101</v>
      </c>
      <c r="F323" s="204">
        <v>1</v>
      </c>
      <c r="G323" s="48">
        <v>2467.39</v>
      </c>
      <c r="H323" s="171">
        <f>TRUNC(G323*F323,2)</f>
        <v>2467.39</v>
      </c>
    </row>
    <row r="324" spans="1:8" x14ac:dyDescent="0.3">
      <c r="A324" s="166"/>
      <c r="B324" s="172" t="s">
        <v>5565</v>
      </c>
      <c r="C324" s="173"/>
      <c r="D324" s="173"/>
      <c r="E324" s="173"/>
      <c r="F324" s="205"/>
      <c r="G324" s="174"/>
      <c r="H324" s="176">
        <f>SUM(H323)</f>
        <v>2467.39</v>
      </c>
    </row>
    <row r="325" spans="1:8" x14ac:dyDescent="0.25">
      <c r="A325" s="40"/>
      <c r="B325" s="188"/>
      <c r="C325" s="40"/>
      <c r="D325" s="40"/>
      <c r="E325" s="40"/>
      <c r="F325" s="206"/>
      <c r="G325" s="40"/>
      <c r="H325" s="40"/>
    </row>
    <row r="326" spans="1:8" x14ac:dyDescent="0.3">
      <c r="A326" s="144">
        <v>92</v>
      </c>
      <c r="B326" s="145" t="s">
        <v>5550</v>
      </c>
      <c r="C326" s="146" t="s">
        <v>78</v>
      </c>
      <c r="D326" s="147" t="s">
        <v>80</v>
      </c>
      <c r="E326" s="148" t="s">
        <v>5551</v>
      </c>
      <c r="F326" s="207" t="s">
        <v>5552</v>
      </c>
      <c r="G326" s="149"/>
      <c r="H326" s="150"/>
    </row>
    <row r="327" spans="1:8" x14ac:dyDescent="0.3">
      <c r="A327" s="151"/>
      <c r="B327" s="152"/>
      <c r="C327" s="153"/>
      <c r="D327" s="154"/>
      <c r="E327" s="155"/>
      <c r="F327" s="208"/>
      <c r="G327" s="156" t="s">
        <v>5555</v>
      </c>
      <c r="H327" s="157" t="s">
        <v>5555</v>
      </c>
    </row>
    <row r="328" spans="1:8" ht="24" x14ac:dyDescent="0.3">
      <c r="A328" s="158"/>
      <c r="B328" s="159" t="s">
        <v>270</v>
      </c>
      <c r="C328" s="160" t="s">
        <v>3069</v>
      </c>
      <c r="D328" s="161" t="s">
        <v>5659</v>
      </c>
      <c r="E328" s="162" t="s">
        <v>101</v>
      </c>
      <c r="F328" s="209"/>
      <c r="G328" s="185"/>
      <c r="H328" s="165">
        <f>SUM(H331,H333)</f>
        <v>1643.0900000000001</v>
      </c>
    </row>
    <row r="329" spans="1:8" x14ac:dyDescent="0.3">
      <c r="A329" s="166"/>
      <c r="B329" s="167" t="s">
        <v>5557</v>
      </c>
      <c r="C329" s="168">
        <v>8</v>
      </c>
      <c r="D329" s="169" t="s">
        <v>5567</v>
      </c>
      <c r="E329" s="170" t="s">
        <v>33</v>
      </c>
      <c r="F329" s="204">
        <v>8</v>
      </c>
      <c r="G329" s="48">
        <v>12.28</v>
      </c>
      <c r="H329" s="171">
        <f>TRUNC(G329*F329,2)</f>
        <v>98.24</v>
      </c>
    </row>
    <row r="330" spans="1:8" x14ac:dyDescent="0.3">
      <c r="A330" s="166"/>
      <c r="B330" s="167" t="s">
        <v>5557</v>
      </c>
      <c r="C330" s="168">
        <v>12</v>
      </c>
      <c r="D330" s="169" t="s">
        <v>5613</v>
      </c>
      <c r="E330" s="170" t="s">
        <v>33</v>
      </c>
      <c r="F330" s="204">
        <v>8.0046376811594193</v>
      </c>
      <c r="G330" s="48">
        <v>17.36</v>
      </c>
      <c r="H330" s="171">
        <f>TRUNC(G330*F330,2)</f>
        <v>138.96</v>
      </c>
    </row>
    <row r="331" spans="1:8" x14ac:dyDescent="0.3">
      <c r="A331" s="166"/>
      <c r="B331" s="172" t="s">
        <v>5560</v>
      </c>
      <c r="C331" s="173"/>
      <c r="D331" s="173"/>
      <c r="E331" s="173"/>
      <c r="F331" s="205"/>
      <c r="G331" s="174"/>
      <c r="H331" s="176">
        <f>SUM(H329:H330)</f>
        <v>237.2</v>
      </c>
    </row>
    <row r="332" spans="1:8" ht="36" x14ac:dyDescent="0.3">
      <c r="A332" s="166"/>
      <c r="B332" s="177" t="s">
        <v>5561</v>
      </c>
      <c r="C332" s="196">
        <v>733</v>
      </c>
      <c r="D332" s="169" t="s">
        <v>5660</v>
      </c>
      <c r="E332" s="179" t="s">
        <v>101</v>
      </c>
      <c r="F332" s="204">
        <v>1</v>
      </c>
      <c r="G332" s="48">
        <v>1405.89</v>
      </c>
      <c r="H332" s="171">
        <f>TRUNC(G332*F332,2)</f>
        <v>1405.89</v>
      </c>
    </row>
    <row r="333" spans="1:8" x14ac:dyDescent="0.3">
      <c r="A333" s="166"/>
      <c r="B333" s="172" t="s">
        <v>5565</v>
      </c>
      <c r="C333" s="173"/>
      <c r="D333" s="173"/>
      <c r="E333" s="173"/>
      <c r="F333" s="205"/>
      <c r="G333" s="174"/>
      <c r="H333" s="176">
        <f>SUM(H332)</f>
        <v>1405.89</v>
      </c>
    </row>
    <row r="334" spans="1:8" x14ac:dyDescent="0.25">
      <c r="A334" s="40"/>
      <c r="B334" s="188"/>
      <c r="C334" s="40"/>
      <c r="D334" s="40"/>
      <c r="E334" s="40"/>
      <c r="F334" s="206"/>
      <c r="G334" s="40"/>
      <c r="H334" s="40"/>
    </row>
    <row r="335" spans="1:8" x14ac:dyDescent="0.3">
      <c r="A335" s="144">
        <v>94</v>
      </c>
      <c r="B335" s="145" t="s">
        <v>5550</v>
      </c>
      <c r="C335" s="146" t="s">
        <v>78</v>
      </c>
      <c r="D335" s="147" t="s">
        <v>80</v>
      </c>
      <c r="E335" s="148" t="s">
        <v>5551</v>
      </c>
      <c r="F335" s="207" t="s">
        <v>5552</v>
      </c>
      <c r="G335" s="149"/>
      <c r="H335" s="150"/>
    </row>
    <row r="336" spans="1:8" x14ac:dyDescent="0.3">
      <c r="A336" s="151"/>
      <c r="B336" s="152"/>
      <c r="C336" s="153"/>
      <c r="D336" s="154"/>
      <c r="E336" s="155"/>
      <c r="F336" s="208"/>
      <c r="G336" s="156" t="s">
        <v>5555</v>
      </c>
      <c r="H336" s="157" t="s">
        <v>5555</v>
      </c>
    </row>
    <row r="337" spans="1:8" ht="24" x14ac:dyDescent="0.3">
      <c r="A337" s="158"/>
      <c r="B337" s="159" t="s">
        <v>270</v>
      </c>
      <c r="C337" s="160" t="s">
        <v>3067</v>
      </c>
      <c r="D337" s="161" t="s">
        <v>5661</v>
      </c>
      <c r="E337" s="162" t="s">
        <v>123</v>
      </c>
      <c r="F337" s="209"/>
      <c r="G337" s="185"/>
      <c r="H337" s="165">
        <f>SUM(H340,H342)</f>
        <v>25.560000000000002</v>
      </c>
    </row>
    <row r="338" spans="1:8" x14ac:dyDescent="0.3">
      <c r="A338" s="166"/>
      <c r="B338" s="167" t="s">
        <v>5557</v>
      </c>
      <c r="C338" s="168">
        <v>8</v>
      </c>
      <c r="D338" s="169" t="s">
        <v>5567</v>
      </c>
      <c r="E338" s="170" t="s">
        <v>33</v>
      </c>
      <c r="F338" s="204">
        <v>0.4</v>
      </c>
      <c r="G338" s="48">
        <v>12.28</v>
      </c>
      <c r="H338" s="171">
        <f>TRUNC(G338*F338,2)</f>
        <v>4.91</v>
      </c>
    </row>
    <row r="339" spans="1:8" x14ac:dyDescent="0.3">
      <c r="A339" s="166"/>
      <c r="B339" s="167" t="s">
        <v>5557</v>
      </c>
      <c r="C339" s="168">
        <v>11</v>
      </c>
      <c r="D339" s="169" t="s">
        <v>5568</v>
      </c>
      <c r="E339" s="170" t="s">
        <v>33</v>
      </c>
      <c r="F339" s="204">
        <v>0.4</v>
      </c>
      <c r="G339" s="48">
        <v>17.36</v>
      </c>
      <c r="H339" s="171">
        <f>TRUNC(G339*F339,2)</f>
        <v>6.94</v>
      </c>
    </row>
    <row r="340" spans="1:8" x14ac:dyDescent="0.3">
      <c r="A340" s="166"/>
      <c r="B340" s="172" t="s">
        <v>5560</v>
      </c>
      <c r="C340" s="173"/>
      <c r="D340" s="173"/>
      <c r="E340" s="173"/>
      <c r="F340" s="205"/>
      <c r="G340" s="174"/>
      <c r="H340" s="176">
        <f>SUM(H338:H339)</f>
        <v>11.850000000000001</v>
      </c>
    </row>
    <row r="341" spans="1:8" x14ac:dyDescent="0.3">
      <c r="A341" s="166"/>
      <c r="B341" s="167" t="s">
        <v>5619</v>
      </c>
      <c r="C341" s="190" t="s">
        <v>5662</v>
      </c>
      <c r="D341" s="169" t="s">
        <v>5663</v>
      </c>
      <c r="E341" s="170" t="s">
        <v>123</v>
      </c>
      <c r="F341" s="204">
        <v>1</v>
      </c>
      <c r="G341" s="48">
        <v>13.71</v>
      </c>
      <c r="H341" s="171">
        <f>TRUNC(G341*F341,2)</f>
        <v>13.71</v>
      </c>
    </row>
    <row r="342" spans="1:8" x14ac:dyDescent="0.3">
      <c r="A342" s="166"/>
      <c r="B342" s="172" t="s">
        <v>5565</v>
      </c>
      <c r="C342" s="173"/>
      <c r="D342" s="173"/>
      <c r="E342" s="173"/>
      <c r="F342" s="205"/>
      <c r="G342" s="174"/>
      <c r="H342" s="176">
        <f>SUM(H341)</f>
        <v>13.71</v>
      </c>
    </row>
    <row r="343" spans="1:8" x14ac:dyDescent="0.25">
      <c r="A343" s="40"/>
      <c r="B343" s="188"/>
      <c r="C343" s="40"/>
      <c r="D343" s="40"/>
      <c r="E343" s="40"/>
      <c r="F343" s="206"/>
      <c r="G343" s="40"/>
      <c r="H343" s="40"/>
    </row>
    <row r="344" spans="1:8" x14ac:dyDescent="0.3">
      <c r="A344" s="144">
        <v>95</v>
      </c>
      <c r="B344" s="145" t="s">
        <v>5550</v>
      </c>
      <c r="C344" s="146" t="s">
        <v>78</v>
      </c>
      <c r="D344" s="147" t="s">
        <v>80</v>
      </c>
      <c r="E344" s="148" t="s">
        <v>5551</v>
      </c>
      <c r="F344" s="207" t="s">
        <v>5552</v>
      </c>
      <c r="G344" s="149"/>
      <c r="H344" s="150"/>
    </row>
    <row r="345" spans="1:8" x14ac:dyDescent="0.3">
      <c r="A345" s="151"/>
      <c r="B345" s="152"/>
      <c r="C345" s="153"/>
      <c r="D345" s="154"/>
      <c r="E345" s="155"/>
      <c r="F345" s="208"/>
      <c r="G345" s="156" t="s">
        <v>5555</v>
      </c>
      <c r="H345" s="157" t="s">
        <v>5555</v>
      </c>
    </row>
    <row r="346" spans="1:8" x14ac:dyDescent="0.3">
      <c r="A346" s="158"/>
      <c r="B346" s="159" t="s">
        <v>270</v>
      </c>
      <c r="C346" s="160" t="s">
        <v>3064</v>
      </c>
      <c r="D346" s="189" t="s">
        <v>3065</v>
      </c>
      <c r="E346" s="162" t="s">
        <v>101</v>
      </c>
      <c r="F346" s="209"/>
      <c r="G346" s="185"/>
      <c r="H346" s="165">
        <f>SUM(H349,H351)</f>
        <v>21.740000000000002</v>
      </c>
    </row>
    <row r="347" spans="1:8" x14ac:dyDescent="0.3">
      <c r="A347" s="166"/>
      <c r="B347" s="167" t="s">
        <v>5557</v>
      </c>
      <c r="C347" s="168">
        <v>8</v>
      </c>
      <c r="D347" s="169" t="s">
        <v>5567</v>
      </c>
      <c r="E347" s="170" t="s">
        <v>33</v>
      </c>
      <c r="F347" s="204">
        <v>0.25</v>
      </c>
      <c r="G347" s="48">
        <v>12.28</v>
      </c>
      <c r="H347" s="171">
        <f>TRUNC(G347*F347,2)</f>
        <v>3.07</v>
      </c>
    </row>
    <row r="348" spans="1:8" x14ac:dyDescent="0.3">
      <c r="A348" s="166"/>
      <c r="B348" s="167" t="s">
        <v>5557</v>
      </c>
      <c r="C348" s="168">
        <v>11</v>
      </c>
      <c r="D348" s="169" t="s">
        <v>5568</v>
      </c>
      <c r="E348" s="170" t="s">
        <v>33</v>
      </c>
      <c r="F348" s="204">
        <v>0.25</v>
      </c>
      <c r="G348" s="48">
        <v>17.36</v>
      </c>
      <c r="H348" s="171">
        <f>TRUNC(G348*F348,2)</f>
        <v>4.34</v>
      </c>
    </row>
    <row r="349" spans="1:8" x14ac:dyDescent="0.3">
      <c r="A349" s="166"/>
      <c r="B349" s="172" t="s">
        <v>5560</v>
      </c>
      <c r="C349" s="173"/>
      <c r="D349" s="173"/>
      <c r="E349" s="173"/>
      <c r="F349" s="205"/>
      <c r="G349" s="174"/>
      <c r="H349" s="176">
        <f>SUM(H347:H348)</f>
        <v>7.41</v>
      </c>
    </row>
    <row r="350" spans="1:8" x14ac:dyDescent="0.3">
      <c r="A350" s="166"/>
      <c r="B350" s="167" t="s">
        <v>5619</v>
      </c>
      <c r="C350" s="190" t="s">
        <v>5664</v>
      </c>
      <c r="D350" s="169" t="s">
        <v>5665</v>
      </c>
      <c r="E350" s="170" t="s">
        <v>101</v>
      </c>
      <c r="F350" s="204">
        <v>1</v>
      </c>
      <c r="G350" s="48">
        <v>14.33</v>
      </c>
      <c r="H350" s="171">
        <f>TRUNC(G350*F350,2)</f>
        <v>14.33</v>
      </c>
    </row>
    <row r="351" spans="1:8" x14ac:dyDescent="0.3">
      <c r="A351" s="166"/>
      <c r="B351" s="172" t="s">
        <v>5565</v>
      </c>
      <c r="C351" s="173"/>
      <c r="D351" s="173"/>
      <c r="E351" s="173"/>
      <c r="F351" s="205"/>
      <c r="G351" s="174"/>
      <c r="H351" s="176">
        <f>SUM(H350)</f>
        <v>14.33</v>
      </c>
    </row>
    <row r="352" spans="1:8" x14ac:dyDescent="0.25">
      <c r="A352" s="40"/>
      <c r="B352" s="188"/>
      <c r="C352" s="40"/>
      <c r="D352" s="40"/>
      <c r="E352" s="40"/>
      <c r="F352" s="206"/>
      <c r="G352" s="40"/>
      <c r="H352" s="40"/>
    </row>
    <row r="353" spans="1:8" x14ac:dyDescent="0.3">
      <c r="A353" s="197">
        <v>116</v>
      </c>
      <c r="B353" s="145" t="s">
        <v>5550</v>
      </c>
      <c r="C353" s="146" t="s">
        <v>78</v>
      </c>
      <c r="D353" s="147" t="s">
        <v>80</v>
      </c>
      <c r="E353" s="148" t="s">
        <v>5551</v>
      </c>
      <c r="F353" s="207" t="s">
        <v>5552</v>
      </c>
      <c r="G353" s="149"/>
      <c r="H353" s="150"/>
    </row>
    <row r="354" spans="1:8" x14ac:dyDescent="0.3">
      <c r="A354" s="198"/>
      <c r="B354" s="152"/>
      <c r="C354" s="153"/>
      <c r="D354" s="154"/>
      <c r="E354" s="155"/>
      <c r="F354" s="208"/>
      <c r="G354" s="156" t="s">
        <v>5555</v>
      </c>
      <c r="H354" s="157" t="s">
        <v>5555</v>
      </c>
    </row>
    <row r="355" spans="1:8" x14ac:dyDescent="0.3">
      <c r="A355" s="158"/>
      <c r="B355" s="159" t="s">
        <v>270</v>
      </c>
      <c r="C355" s="160" t="s">
        <v>294</v>
      </c>
      <c r="D355" s="189" t="s">
        <v>295</v>
      </c>
      <c r="E355" s="162" t="s">
        <v>123</v>
      </c>
      <c r="F355" s="209"/>
      <c r="G355" s="185"/>
      <c r="H355" s="165">
        <f>SUM(H358,H361)</f>
        <v>20.369999999999997</v>
      </c>
    </row>
    <row r="356" spans="1:8" x14ac:dyDescent="0.3">
      <c r="A356" s="166"/>
      <c r="B356" s="167" t="s">
        <v>5557</v>
      </c>
      <c r="C356" s="168">
        <v>8</v>
      </c>
      <c r="D356" s="169" t="s">
        <v>5567</v>
      </c>
      <c r="E356" s="170" t="s">
        <v>33</v>
      </c>
      <c r="F356" s="204">
        <v>0.59914800000000012</v>
      </c>
      <c r="G356" s="48">
        <v>12.28</v>
      </c>
      <c r="H356" s="171">
        <f>TRUNC(G356*F356,2)</f>
        <v>7.35</v>
      </c>
    </row>
    <row r="357" spans="1:8" x14ac:dyDescent="0.3">
      <c r="A357" s="166"/>
      <c r="B357" s="167" t="s">
        <v>5557</v>
      </c>
      <c r="C357" s="168">
        <v>12</v>
      </c>
      <c r="D357" s="169" t="s">
        <v>5613</v>
      </c>
      <c r="E357" s="170" t="s">
        <v>33</v>
      </c>
      <c r="F357" s="204">
        <v>0.75</v>
      </c>
      <c r="G357" s="48">
        <v>17.36</v>
      </c>
      <c r="H357" s="171">
        <f>TRUNC(G357*F357,2)</f>
        <v>13.02</v>
      </c>
    </row>
    <row r="358" spans="1:8" x14ac:dyDescent="0.3">
      <c r="A358" s="166"/>
      <c r="B358" s="172" t="s">
        <v>5560</v>
      </c>
      <c r="C358" s="173"/>
      <c r="D358" s="173"/>
      <c r="E358" s="173"/>
      <c r="F358" s="205"/>
      <c r="G358" s="174"/>
      <c r="H358" s="176">
        <f>SUM(H356:H357)</f>
        <v>20.369999999999997</v>
      </c>
    </row>
    <row r="359" spans="1:8" x14ac:dyDescent="0.3">
      <c r="A359" s="166"/>
      <c r="B359" s="167" t="s">
        <v>5619</v>
      </c>
      <c r="C359" s="190" t="s">
        <v>5666</v>
      </c>
      <c r="D359" s="169" t="s">
        <v>5667</v>
      </c>
      <c r="E359" s="170" t="s">
        <v>123</v>
      </c>
      <c r="F359" s="204">
        <v>6.5</v>
      </c>
      <c r="G359" s="48">
        <v>0</v>
      </c>
      <c r="H359" s="171">
        <f>TRUNC(G359*F359,2)</f>
        <v>0</v>
      </c>
    </row>
    <row r="360" spans="1:8" ht="24" x14ac:dyDescent="0.3">
      <c r="A360" s="166"/>
      <c r="B360" s="167" t="s">
        <v>5619</v>
      </c>
      <c r="C360" s="190" t="s">
        <v>5668</v>
      </c>
      <c r="D360" s="169" t="s">
        <v>5669</v>
      </c>
      <c r="E360" s="170" t="s">
        <v>101</v>
      </c>
      <c r="F360" s="204">
        <v>2.09</v>
      </c>
      <c r="G360" s="48">
        <v>0</v>
      </c>
      <c r="H360" s="171">
        <f>TRUNC(G360*F360,2)</f>
        <v>0</v>
      </c>
    </row>
    <row r="361" spans="1:8" x14ac:dyDescent="0.3">
      <c r="A361" s="166"/>
      <c r="B361" s="172" t="s">
        <v>5565</v>
      </c>
      <c r="C361" s="173"/>
      <c r="D361" s="173"/>
      <c r="E361" s="173"/>
      <c r="F361" s="205"/>
      <c r="G361" s="174"/>
      <c r="H361" s="176">
        <f>SUM(H359:H360)</f>
        <v>0</v>
      </c>
    </row>
    <row r="362" spans="1:8" x14ac:dyDescent="0.25">
      <c r="A362" s="40"/>
      <c r="B362" s="188"/>
      <c r="C362" s="40"/>
      <c r="D362" s="40"/>
      <c r="E362" s="40"/>
      <c r="F362" s="206"/>
      <c r="G362" s="40"/>
      <c r="H362" s="40"/>
    </row>
    <row r="363" spans="1:8" x14ac:dyDescent="0.3">
      <c r="A363" s="197">
        <v>141</v>
      </c>
      <c r="B363" s="145" t="s">
        <v>5550</v>
      </c>
      <c r="C363" s="146" t="s">
        <v>78</v>
      </c>
      <c r="D363" s="147" t="s">
        <v>80</v>
      </c>
      <c r="E363" s="148" t="s">
        <v>5551</v>
      </c>
      <c r="F363" s="207" t="s">
        <v>5552</v>
      </c>
      <c r="G363" s="149"/>
      <c r="H363" s="150"/>
    </row>
    <row r="364" spans="1:8" x14ac:dyDescent="0.3">
      <c r="A364" s="198"/>
      <c r="B364" s="152"/>
      <c r="C364" s="153"/>
      <c r="D364" s="154"/>
      <c r="E364" s="155"/>
      <c r="F364" s="208"/>
      <c r="G364" s="156" t="s">
        <v>5555</v>
      </c>
      <c r="H364" s="157" t="s">
        <v>5555</v>
      </c>
    </row>
    <row r="365" spans="1:8" x14ac:dyDescent="0.3">
      <c r="A365" s="158"/>
      <c r="B365" s="159" t="s">
        <v>270</v>
      </c>
      <c r="C365" s="160" t="s">
        <v>463</v>
      </c>
      <c r="D365" s="189" t="s">
        <v>5670</v>
      </c>
      <c r="E365" s="162" t="s">
        <v>101</v>
      </c>
      <c r="F365" s="209"/>
      <c r="G365" s="185"/>
      <c r="H365" s="165">
        <f>SUM(H368)</f>
        <v>4288.79</v>
      </c>
    </row>
    <row r="366" spans="1:8" x14ac:dyDescent="0.3">
      <c r="A366" s="166"/>
      <c r="B366" s="172" t="s">
        <v>5560</v>
      </c>
      <c r="C366" s="173"/>
      <c r="D366" s="173"/>
      <c r="E366" s="173"/>
      <c r="F366" s="205"/>
      <c r="G366" s="174"/>
      <c r="H366" s="176">
        <v>0</v>
      </c>
    </row>
    <row r="367" spans="1:8" x14ac:dyDescent="0.3">
      <c r="A367" s="166"/>
      <c r="B367" s="167" t="s">
        <v>5619</v>
      </c>
      <c r="C367" s="190" t="s">
        <v>5671</v>
      </c>
      <c r="D367" s="169" t="s">
        <v>5672</v>
      </c>
      <c r="E367" s="170" t="s">
        <v>873</v>
      </c>
      <c r="F367" s="204">
        <v>1</v>
      </c>
      <c r="G367" s="48">
        <v>4288.79</v>
      </c>
      <c r="H367" s="171">
        <f>TRUNC(G367*F367,2)</f>
        <v>4288.79</v>
      </c>
    </row>
    <row r="368" spans="1:8" x14ac:dyDescent="0.3">
      <c r="A368" s="166"/>
      <c r="B368" s="172" t="s">
        <v>5565</v>
      </c>
      <c r="C368" s="173"/>
      <c r="D368" s="173"/>
      <c r="E368" s="173"/>
      <c r="F368" s="205"/>
      <c r="G368" s="174"/>
      <c r="H368" s="176">
        <f>SUM(H367)</f>
        <v>4288.79</v>
      </c>
    </row>
    <row r="369" spans="1:8" x14ac:dyDescent="0.25">
      <c r="A369" s="40"/>
      <c r="B369" s="188"/>
      <c r="C369" s="40"/>
      <c r="D369" s="40"/>
      <c r="E369" s="40"/>
      <c r="F369" s="206"/>
      <c r="G369" s="40"/>
      <c r="H369" s="40"/>
    </row>
    <row r="370" spans="1:8" x14ac:dyDescent="0.3">
      <c r="A370" s="197">
        <v>186</v>
      </c>
      <c r="B370" s="145" t="s">
        <v>5550</v>
      </c>
      <c r="C370" s="146" t="s">
        <v>78</v>
      </c>
      <c r="D370" s="147" t="s">
        <v>80</v>
      </c>
      <c r="E370" s="148" t="s">
        <v>5551</v>
      </c>
      <c r="F370" s="207" t="s">
        <v>5552</v>
      </c>
      <c r="G370" s="149"/>
      <c r="H370" s="150"/>
    </row>
    <row r="371" spans="1:8" x14ac:dyDescent="0.3">
      <c r="A371" s="198"/>
      <c r="B371" s="152"/>
      <c r="C371" s="153"/>
      <c r="D371" s="154"/>
      <c r="E371" s="155"/>
      <c r="F371" s="208"/>
      <c r="G371" s="156" t="s">
        <v>5555</v>
      </c>
      <c r="H371" s="157" t="s">
        <v>5555</v>
      </c>
    </row>
    <row r="372" spans="1:8" ht="24" x14ac:dyDescent="0.3">
      <c r="A372" s="41"/>
      <c r="B372" s="159" t="s">
        <v>270</v>
      </c>
      <c r="C372" s="160" t="s">
        <v>684</v>
      </c>
      <c r="D372" s="161" t="s">
        <v>5673</v>
      </c>
      <c r="E372" s="162" t="s">
        <v>101</v>
      </c>
      <c r="F372" s="209"/>
      <c r="G372" s="185"/>
      <c r="H372" s="165">
        <f>SUM(H377,H375)</f>
        <v>124.97</v>
      </c>
    </row>
    <row r="373" spans="1:8" x14ac:dyDescent="0.25">
      <c r="A373" s="40"/>
      <c r="B373" s="167" t="s">
        <v>5557</v>
      </c>
      <c r="C373" s="168">
        <v>8</v>
      </c>
      <c r="D373" s="169" t="s">
        <v>5567</v>
      </c>
      <c r="E373" s="170" t="s">
        <v>33</v>
      </c>
      <c r="F373" s="204">
        <v>1</v>
      </c>
      <c r="G373" s="48">
        <v>12.28</v>
      </c>
      <c r="H373" s="171">
        <f>TRUNC(G373*F373,2)</f>
        <v>12.28</v>
      </c>
    </row>
    <row r="374" spans="1:8" x14ac:dyDescent="0.25">
      <c r="A374" s="40"/>
      <c r="B374" s="167" t="s">
        <v>5557</v>
      </c>
      <c r="C374" s="168">
        <v>12</v>
      </c>
      <c r="D374" s="169" t="s">
        <v>5613</v>
      </c>
      <c r="E374" s="170" t="s">
        <v>33</v>
      </c>
      <c r="F374" s="204">
        <v>1.0005882352941176</v>
      </c>
      <c r="G374" s="48">
        <v>17.36</v>
      </c>
      <c r="H374" s="171">
        <f>TRUNC(G374*F374,2)</f>
        <v>17.37</v>
      </c>
    </row>
    <row r="375" spans="1:8" x14ac:dyDescent="0.25">
      <c r="A375" s="40"/>
      <c r="B375" s="172" t="s">
        <v>5560</v>
      </c>
      <c r="C375" s="173"/>
      <c r="D375" s="173"/>
      <c r="E375" s="173"/>
      <c r="F375" s="205"/>
      <c r="G375" s="174"/>
      <c r="H375" s="176">
        <f>SUM(H373:H374)</f>
        <v>29.65</v>
      </c>
    </row>
    <row r="376" spans="1:8" x14ac:dyDescent="0.25">
      <c r="A376" s="40"/>
      <c r="B376" s="167" t="s">
        <v>5619</v>
      </c>
      <c r="C376" s="190" t="s">
        <v>5674</v>
      </c>
      <c r="D376" s="169" t="s">
        <v>5675</v>
      </c>
      <c r="E376" s="170" t="s">
        <v>101</v>
      </c>
      <c r="F376" s="204">
        <v>1</v>
      </c>
      <c r="G376" s="48">
        <v>95.32</v>
      </c>
      <c r="H376" s="171">
        <f>TRUNC(G376*F376,2)</f>
        <v>95.32</v>
      </c>
    </row>
    <row r="377" spans="1:8" x14ac:dyDescent="0.25">
      <c r="A377" s="40"/>
      <c r="B377" s="172" t="s">
        <v>5565</v>
      </c>
      <c r="C377" s="173"/>
      <c r="D377" s="173"/>
      <c r="E377" s="173"/>
      <c r="F377" s="205"/>
      <c r="G377" s="174"/>
      <c r="H377" s="176">
        <f>SUM(H376)</f>
        <v>95.32</v>
      </c>
    </row>
    <row r="378" spans="1:8" x14ac:dyDescent="0.25">
      <c r="A378" s="40"/>
      <c r="B378" s="188"/>
      <c r="C378" s="40"/>
      <c r="D378" s="40"/>
      <c r="E378" s="40"/>
      <c r="F378" s="206"/>
      <c r="G378" s="40"/>
      <c r="H378" s="40"/>
    </row>
    <row r="379" spans="1:8" x14ac:dyDescent="0.3">
      <c r="A379" s="197">
        <v>188</v>
      </c>
      <c r="B379" s="145" t="s">
        <v>5550</v>
      </c>
      <c r="C379" s="146" t="s">
        <v>78</v>
      </c>
      <c r="D379" s="147" t="s">
        <v>80</v>
      </c>
      <c r="E379" s="148" t="s">
        <v>5551</v>
      </c>
      <c r="F379" s="207" t="s">
        <v>5552</v>
      </c>
      <c r="G379" s="149"/>
      <c r="H379" s="150"/>
    </row>
    <row r="380" spans="1:8" x14ac:dyDescent="0.3">
      <c r="A380" s="198"/>
      <c r="B380" s="152"/>
      <c r="C380" s="153"/>
      <c r="D380" s="154"/>
      <c r="E380" s="155"/>
      <c r="F380" s="208"/>
      <c r="G380" s="156" t="s">
        <v>5555</v>
      </c>
      <c r="H380" s="157" t="s">
        <v>5555</v>
      </c>
    </row>
    <row r="381" spans="1:8" ht="24" x14ac:dyDescent="0.3">
      <c r="A381" s="158"/>
      <c r="B381" s="159" t="s">
        <v>270</v>
      </c>
      <c r="C381" s="160" t="s">
        <v>687</v>
      </c>
      <c r="D381" s="161" t="s">
        <v>5676</v>
      </c>
      <c r="E381" s="162" t="s">
        <v>101</v>
      </c>
      <c r="F381" s="209"/>
      <c r="G381" s="185"/>
      <c r="H381" s="165">
        <f>SUM(H386,H384)</f>
        <v>64.11</v>
      </c>
    </row>
    <row r="382" spans="1:8" x14ac:dyDescent="0.3">
      <c r="A382" s="166"/>
      <c r="B382" s="167" t="s">
        <v>5557</v>
      </c>
      <c r="C382" s="168">
        <v>8</v>
      </c>
      <c r="D382" s="169" t="s">
        <v>5567</v>
      </c>
      <c r="E382" s="170" t="s">
        <v>33</v>
      </c>
      <c r="F382" s="204">
        <v>0.8</v>
      </c>
      <c r="G382" s="48">
        <v>12.28</v>
      </c>
      <c r="H382" s="171">
        <f>TRUNC(G382*F382,2)</f>
        <v>9.82</v>
      </c>
    </row>
    <row r="383" spans="1:8" x14ac:dyDescent="0.3">
      <c r="A383" s="166"/>
      <c r="B383" s="167" t="s">
        <v>5557</v>
      </c>
      <c r="C383" s="168">
        <v>12</v>
      </c>
      <c r="D383" s="169" t="s">
        <v>5613</v>
      </c>
      <c r="E383" s="170" t="s">
        <v>33</v>
      </c>
      <c r="F383" s="204">
        <v>0.80114285714285693</v>
      </c>
      <c r="G383" s="48">
        <v>17.36</v>
      </c>
      <c r="H383" s="171">
        <f>TRUNC(G383*F383,2)</f>
        <v>13.9</v>
      </c>
    </row>
    <row r="384" spans="1:8" x14ac:dyDescent="0.3">
      <c r="A384" s="166"/>
      <c r="B384" s="172" t="s">
        <v>5560</v>
      </c>
      <c r="C384" s="173"/>
      <c r="D384" s="173"/>
      <c r="E384" s="173"/>
      <c r="F384" s="205"/>
      <c r="G384" s="174"/>
      <c r="H384" s="176">
        <f>SUM(H382:H383)</f>
        <v>23.72</v>
      </c>
    </row>
    <row r="385" spans="1:8" ht="24" x14ac:dyDescent="0.3">
      <c r="A385" s="166"/>
      <c r="B385" s="167" t="s">
        <v>5619</v>
      </c>
      <c r="C385" s="190" t="s">
        <v>5677</v>
      </c>
      <c r="D385" s="169" t="s">
        <v>5678</v>
      </c>
      <c r="E385" s="170" t="s">
        <v>101</v>
      </c>
      <c r="F385" s="204">
        <v>1</v>
      </c>
      <c r="G385" s="48">
        <v>40.39</v>
      </c>
      <c r="H385" s="171">
        <f>TRUNC(G385*F385,2)</f>
        <v>40.39</v>
      </c>
    </row>
    <row r="386" spans="1:8" x14ac:dyDescent="0.3">
      <c r="A386" s="166"/>
      <c r="B386" s="172" t="s">
        <v>5565</v>
      </c>
      <c r="C386" s="173"/>
      <c r="D386" s="173"/>
      <c r="E386" s="173"/>
      <c r="F386" s="205"/>
      <c r="G386" s="174"/>
      <c r="H386" s="176">
        <f>SUM(H385)</f>
        <v>40.39</v>
      </c>
    </row>
    <row r="387" spans="1:8" x14ac:dyDescent="0.25">
      <c r="A387" s="40"/>
      <c r="B387" s="188"/>
      <c r="C387" s="40"/>
      <c r="D387" s="40"/>
      <c r="E387" s="40"/>
      <c r="F387" s="206"/>
      <c r="G387" s="40"/>
      <c r="H387" s="40"/>
    </row>
    <row r="388" spans="1:8" x14ac:dyDescent="0.3">
      <c r="A388" s="197">
        <v>190</v>
      </c>
      <c r="B388" s="145" t="s">
        <v>5550</v>
      </c>
      <c r="C388" s="146" t="s">
        <v>78</v>
      </c>
      <c r="D388" s="147" t="s">
        <v>80</v>
      </c>
      <c r="E388" s="148" t="s">
        <v>5551</v>
      </c>
      <c r="F388" s="207" t="s">
        <v>5552</v>
      </c>
      <c r="G388" s="149"/>
      <c r="H388" s="150"/>
    </row>
    <row r="389" spans="1:8" x14ac:dyDescent="0.3">
      <c r="A389" s="198"/>
      <c r="B389" s="152"/>
      <c r="C389" s="153"/>
      <c r="D389" s="154"/>
      <c r="E389" s="155"/>
      <c r="F389" s="208"/>
      <c r="G389" s="156" t="s">
        <v>5555</v>
      </c>
      <c r="H389" s="157" t="s">
        <v>5555</v>
      </c>
    </row>
    <row r="390" spans="1:8" ht="36" x14ac:dyDescent="0.3">
      <c r="A390" s="158"/>
      <c r="B390" s="191" t="s">
        <v>270</v>
      </c>
      <c r="C390" s="38" t="s">
        <v>690</v>
      </c>
      <c r="D390" s="161" t="s">
        <v>5679</v>
      </c>
      <c r="E390" s="192" t="s">
        <v>101</v>
      </c>
      <c r="F390" s="209"/>
      <c r="G390" s="185"/>
      <c r="H390" s="165">
        <f>SUM(H393,H396)</f>
        <v>702.88999999999987</v>
      </c>
    </row>
    <row r="391" spans="1:8" x14ac:dyDescent="0.3">
      <c r="A391" s="166"/>
      <c r="B391" s="167" t="s">
        <v>5557</v>
      </c>
      <c r="C391" s="168">
        <v>8</v>
      </c>
      <c r="D391" s="169" t="s">
        <v>5567</v>
      </c>
      <c r="E391" s="170" t="s">
        <v>33</v>
      </c>
      <c r="F391" s="204">
        <v>8</v>
      </c>
      <c r="G391" s="48">
        <v>12.28</v>
      </c>
      <c r="H391" s="171">
        <f>TRUNC(G391*F391,2)</f>
        <v>98.24</v>
      </c>
    </row>
    <row r="392" spans="1:8" x14ac:dyDescent="0.3">
      <c r="A392" s="166"/>
      <c r="B392" s="167" t="s">
        <v>5557</v>
      </c>
      <c r="C392" s="168">
        <v>12</v>
      </c>
      <c r="D392" s="169" t="s">
        <v>5613</v>
      </c>
      <c r="E392" s="170" t="s">
        <v>33</v>
      </c>
      <c r="F392" s="204">
        <v>8.0046376811594193</v>
      </c>
      <c r="G392" s="48">
        <v>17.36</v>
      </c>
      <c r="H392" s="171">
        <f>TRUNC(G392*F392,2)</f>
        <v>138.96</v>
      </c>
    </row>
    <row r="393" spans="1:8" x14ac:dyDescent="0.3">
      <c r="A393" s="166"/>
      <c r="B393" s="172" t="s">
        <v>5560</v>
      </c>
      <c r="C393" s="173"/>
      <c r="D393" s="173"/>
      <c r="E393" s="173"/>
      <c r="F393" s="205"/>
      <c r="G393" s="174"/>
      <c r="H393" s="176">
        <f>SUM(H391:H392)</f>
        <v>237.2</v>
      </c>
    </row>
    <row r="394" spans="1:8" ht="24" x14ac:dyDescent="0.3">
      <c r="A394" s="166"/>
      <c r="B394" s="167" t="s">
        <v>5619</v>
      </c>
      <c r="C394" s="190" t="s">
        <v>5680</v>
      </c>
      <c r="D394" s="187" t="s">
        <v>5681</v>
      </c>
      <c r="E394" s="170" t="s">
        <v>101</v>
      </c>
      <c r="F394" s="204">
        <v>1</v>
      </c>
      <c r="G394" s="48">
        <v>326.20999999999998</v>
      </c>
      <c r="H394" s="171">
        <f>TRUNC(G394*F394,2)</f>
        <v>326.20999999999998</v>
      </c>
    </row>
    <row r="395" spans="1:8" x14ac:dyDescent="0.3">
      <c r="A395" s="166"/>
      <c r="B395" s="167" t="s">
        <v>5619</v>
      </c>
      <c r="C395" s="190" t="s">
        <v>5682</v>
      </c>
      <c r="D395" s="169" t="s">
        <v>5683</v>
      </c>
      <c r="E395" s="170" t="s">
        <v>101</v>
      </c>
      <c r="F395" s="204">
        <v>1</v>
      </c>
      <c r="G395" s="48">
        <v>139.47999999999999</v>
      </c>
      <c r="H395" s="171">
        <f>TRUNC(G395*F395,2)</f>
        <v>139.47999999999999</v>
      </c>
    </row>
    <row r="396" spans="1:8" x14ac:dyDescent="0.3">
      <c r="A396" s="166"/>
      <c r="B396" s="172" t="s">
        <v>5565</v>
      </c>
      <c r="C396" s="173"/>
      <c r="D396" s="173"/>
      <c r="E396" s="173"/>
      <c r="F396" s="205"/>
      <c r="G396" s="174"/>
      <c r="H396" s="176">
        <f>SUM(H394:H395)</f>
        <v>465.68999999999994</v>
      </c>
    </row>
    <row r="397" spans="1:8" x14ac:dyDescent="0.25">
      <c r="A397" s="40"/>
      <c r="B397" s="188"/>
      <c r="C397" s="40"/>
      <c r="D397" s="40"/>
      <c r="E397" s="40"/>
      <c r="F397" s="206"/>
      <c r="G397" s="40"/>
      <c r="H397" s="40"/>
    </row>
    <row r="398" spans="1:8" x14ac:dyDescent="0.3">
      <c r="A398" s="197">
        <v>192</v>
      </c>
      <c r="B398" s="145" t="s">
        <v>5550</v>
      </c>
      <c r="C398" s="146" t="s">
        <v>78</v>
      </c>
      <c r="D398" s="147" t="s">
        <v>80</v>
      </c>
      <c r="E398" s="148" t="s">
        <v>5551</v>
      </c>
      <c r="F398" s="207" t="s">
        <v>5552</v>
      </c>
      <c r="G398" s="149"/>
      <c r="H398" s="150"/>
    </row>
    <row r="399" spans="1:8" x14ac:dyDescent="0.3">
      <c r="A399" s="198"/>
      <c r="B399" s="152"/>
      <c r="C399" s="153"/>
      <c r="D399" s="154"/>
      <c r="E399" s="155"/>
      <c r="F399" s="208"/>
      <c r="G399" s="156" t="s">
        <v>5555</v>
      </c>
      <c r="H399" s="157" t="s">
        <v>5555</v>
      </c>
    </row>
    <row r="400" spans="1:8" x14ac:dyDescent="0.3">
      <c r="A400" s="158"/>
      <c r="B400" s="159" t="s">
        <v>270</v>
      </c>
      <c r="C400" s="160" t="s">
        <v>611</v>
      </c>
      <c r="D400" s="189" t="s">
        <v>612</v>
      </c>
      <c r="E400" s="162" t="s">
        <v>101</v>
      </c>
      <c r="F400" s="209"/>
      <c r="G400" s="185"/>
      <c r="H400" s="165">
        <f>SUM(H407,H427)</f>
        <v>20293.329999999998</v>
      </c>
    </row>
    <row r="401" spans="1:8" x14ac:dyDescent="0.3">
      <c r="A401" s="166"/>
      <c r="B401" s="167" t="s">
        <v>5557</v>
      </c>
      <c r="C401" s="168">
        <v>5</v>
      </c>
      <c r="D401" s="169" t="s">
        <v>5558</v>
      </c>
      <c r="E401" s="170" t="s">
        <v>33</v>
      </c>
      <c r="F401" s="204">
        <v>386.36470000000003</v>
      </c>
      <c r="G401" s="48">
        <v>10.77</v>
      </c>
      <c r="H401" s="171">
        <f t="shared" ref="H401:H406" si="5">TRUNC(G401*F401,2)</f>
        <v>4161.1400000000003</v>
      </c>
    </row>
    <row r="402" spans="1:8" x14ac:dyDescent="0.3">
      <c r="A402" s="166"/>
      <c r="B402" s="167" t="s">
        <v>5557</v>
      </c>
      <c r="C402" s="168">
        <v>4</v>
      </c>
      <c r="D402" s="169" t="s">
        <v>5589</v>
      </c>
      <c r="E402" s="170" t="s">
        <v>33</v>
      </c>
      <c r="F402" s="204">
        <v>70.492800000000003</v>
      </c>
      <c r="G402" s="48">
        <v>17.36</v>
      </c>
      <c r="H402" s="171">
        <f t="shared" si="5"/>
        <v>1223.75</v>
      </c>
    </row>
    <row r="403" spans="1:8" x14ac:dyDescent="0.3">
      <c r="A403" s="166"/>
      <c r="B403" s="167" t="s">
        <v>5557</v>
      </c>
      <c r="C403" s="168">
        <v>32</v>
      </c>
      <c r="D403" s="169" t="s">
        <v>5590</v>
      </c>
      <c r="E403" s="170" t="s">
        <v>33</v>
      </c>
      <c r="F403" s="204">
        <v>15.7416</v>
      </c>
      <c r="G403" s="48">
        <v>12.65</v>
      </c>
      <c r="H403" s="171">
        <f t="shared" si="5"/>
        <v>199.13</v>
      </c>
    </row>
    <row r="404" spans="1:8" x14ac:dyDescent="0.3">
      <c r="A404" s="166"/>
      <c r="B404" s="167" t="s">
        <v>5557</v>
      </c>
      <c r="C404" s="168">
        <v>8</v>
      </c>
      <c r="D404" s="169" t="s">
        <v>5567</v>
      </c>
      <c r="E404" s="170" t="s">
        <v>33</v>
      </c>
      <c r="F404" s="204">
        <v>37.497599999999998</v>
      </c>
      <c r="G404" s="48">
        <v>12.28</v>
      </c>
      <c r="H404" s="171">
        <f t="shared" si="5"/>
        <v>460.47</v>
      </c>
    </row>
    <row r="405" spans="1:8" x14ac:dyDescent="0.3">
      <c r="A405" s="166"/>
      <c r="B405" s="167" t="s">
        <v>5557</v>
      </c>
      <c r="C405" s="168">
        <v>6</v>
      </c>
      <c r="D405" s="169" t="s">
        <v>5559</v>
      </c>
      <c r="E405" s="170" t="s">
        <v>33</v>
      </c>
      <c r="F405" s="204">
        <v>37.497599999999998</v>
      </c>
      <c r="G405" s="48">
        <v>17.36</v>
      </c>
      <c r="H405" s="171">
        <f t="shared" si="5"/>
        <v>650.95000000000005</v>
      </c>
    </row>
    <row r="406" spans="1:8" x14ac:dyDescent="0.3">
      <c r="A406" s="166"/>
      <c r="B406" s="167" t="s">
        <v>5557</v>
      </c>
      <c r="C406" s="168">
        <v>10</v>
      </c>
      <c r="D406" s="169" t="s">
        <v>5591</v>
      </c>
      <c r="E406" s="170" t="s">
        <v>33</v>
      </c>
      <c r="F406" s="204">
        <v>95.978853913305159</v>
      </c>
      <c r="G406" s="48">
        <v>17.36</v>
      </c>
      <c r="H406" s="171">
        <f t="shared" si="5"/>
        <v>1666.19</v>
      </c>
    </row>
    <row r="407" spans="1:8" x14ac:dyDescent="0.3">
      <c r="A407" s="166"/>
      <c r="B407" s="172" t="s">
        <v>5560</v>
      </c>
      <c r="C407" s="173"/>
      <c r="D407" s="173"/>
      <c r="E407" s="173"/>
      <c r="F407" s="205"/>
      <c r="G407" s="174"/>
      <c r="H407" s="176">
        <f>SUM(H401:H406)</f>
        <v>8361.630000000001</v>
      </c>
    </row>
    <row r="408" spans="1:8" ht="36" x14ac:dyDescent="0.3">
      <c r="A408" s="166"/>
      <c r="B408" s="177" t="s">
        <v>5557</v>
      </c>
      <c r="C408" s="178">
        <v>2149</v>
      </c>
      <c r="D408" s="187" t="s">
        <v>5684</v>
      </c>
      <c r="E408" s="179" t="s">
        <v>5573</v>
      </c>
      <c r="F408" s="204">
        <v>0.77280000000000004</v>
      </c>
      <c r="G408" s="48">
        <v>2.08</v>
      </c>
      <c r="H408" s="171">
        <f t="shared" ref="H408:H426" si="6">TRUNC(G408*F408,2)</f>
        <v>1.6</v>
      </c>
    </row>
    <row r="409" spans="1:8" x14ac:dyDescent="0.3">
      <c r="A409" s="166"/>
      <c r="B409" s="167" t="s">
        <v>5557</v>
      </c>
      <c r="C409" s="186">
        <v>2804</v>
      </c>
      <c r="D409" s="169" t="s">
        <v>5685</v>
      </c>
      <c r="E409" s="170" t="s">
        <v>5579</v>
      </c>
      <c r="F409" s="204">
        <v>8.8032000000000004</v>
      </c>
      <c r="G409" s="48">
        <v>144.93</v>
      </c>
      <c r="H409" s="171">
        <f t="shared" si="6"/>
        <v>1275.8399999999999</v>
      </c>
    </row>
    <row r="410" spans="1:8" x14ac:dyDescent="0.3">
      <c r="A410" s="166"/>
      <c r="B410" s="167" t="s">
        <v>5557</v>
      </c>
      <c r="C410" s="186">
        <v>1218</v>
      </c>
      <c r="D410" s="169" t="s">
        <v>5686</v>
      </c>
      <c r="E410" s="170" t="s">
        <v>5587</v>
      </c>
      <c r="F410" s="204">
        <v>5.0064000000000002</v>
      </c>
      <c r="G410" s="48">
        <v>14.55</v>
      </c>
      <c r="H410" s="171">
        <f t="shared" si="6"/>
        <v>72.84</v>
      </c>
    </row>
    <row r="411" spans="1:8" x14ac:dyDescent="0.3">
      <c r="A411" s="166"/>
      <c r="B411" s="167" t="s">
        <v>5557</v>
      </c>
      <c r="C411" s="186">
        <v>1221</v>
      </c>
      <c r="D411" s="169" t="s">
        <v>5598</v>
      </c>
      <c r="E411" s="170" t="s">
        <v>5564</v>
      </c>
      <c r="F411" s="204">
        <v>200.78605934545843</v>
      </c>
      <c r="G411" s="48">
        <v>0.82</v>
      </c>
      <c r="H411" s="171">
        <f t="shared" si="6"/>
        <v>164.64</v>
      </c>
    </row>
    <row r="412" spans="1:8" x14ac:dyDescent="0.3">
      <c r="A412" s="166"/>
      <c r="B412" s="167" t="s">
        <v>5557</v>
      </c>
      <c r="C412" s="186">
        <v>1215</v>
      </c>
      <c r="D412" s="169" t="s">
        <v>5599</v>
      </c>
      <c r="E412" s="170" t="s">
        <v>5564</v>
      </c>
      <c r="F412" s="204">
        <v>3052.7112000000002</v>
      </c>
      <c r="G412" s="48">
        <v>0.54</v>
      </c>
      <c r="H412" s="171">
        <f t="shared" si="6"/>
        <v>1648.46</v>
      </c>
    </row>
    <row r="413" spans="1:8" x14ac:dyDescent="0.3">
      <c r="A413" s="166"/>
      <c r="B413" s="167" t="s">
        <v>5557</v>
      </c>
      <c r="C413" s="186">
        <v>1696</v>
      </c>
      <c r="D413" s="169" t="s">
        <v>5687</v>
      </c>
      <c r="E413" s="170" t="s">
        <v>5605</v>
      </c>
      <c r="F413" s="204">
        <v>32.524799999999999</v>
      </c>
      <c r="G413" s="48">
        <v>34.43</v>
      </c>
      <c r="H413" s="171">
        <f t="shared" si="6"/>
        <v>1119.82</v>
      </c>
    </row>
    <row r="414" spans="1:8" x14ac:dyDescent="0.3">
      <c r="A414" s="166"/>
      <c r="B414" s="167" t="s">
        <v>5557</v>
      </c>
      <c r="C414" s="186">
        <v>1695</v>
      </c>
      <c r="D414" s="169" t="s">
        <v>5688</v>
      </c>
      <c r="E414" s="170" t="s">
        <v>5605</v>
      </c>
      <c r="F414" s="204">
        <v>1.7141</v>
      </c>
      <c r="G414" s="48">
        <v>23.75</v>
      </c>
      <c r="H414" s="171">
        <f t="shared" si="6"/>
        <v>40.700000000000003</v>
      </c>
    </row>
    <row r="415" spans="1:8" x14ac:dyDescent="0.3">
      <c r="A415" s="166"/>
      <c r="B415" s="167" t="s">
        <v>5557</v>
      </c>
      <c r="C415" s="186">
        <v>1263</v>
      </c>
      <c r="D415" s="169" t="s">
        <v>5689</v>
      </c>
      <c r="E415" s="170" t="s">
        <v>5690</v>
      </c>
      <c r="F415" s="204">
        <v>7.6292</v>
      </c>
      <c r="G415" s="48">
        <v>7.89</v>
      </c>
      <c r="H415" s="171">
        <f t="shared" si="6"/>
        <v>60.19</v>
      </c>
    </row>
    <row r="416" spans="1:8" x14ac:dyDescent="0.3">
      <c r="A416" s="166"/>
      <c r="B416" s="167" t="s">
        <v>5557</v>
      </c>
      <c r="C416" s="186">
        <v>2386</v>
      </c>
      <c r="D416" s="169" t="s">
        <v>5596</v>
      </c>
      <c r="E416" s="170" t="s">
        <v>5579</v>
      </c>
      <c r="F416" s="204">
        <v>6.5183999999999997</v>
      </c>
      <c r="G416" s="48">
        <v>113.9</v>
      </c>
      <c r="H416" s="171">
        <f t="shared" si="6"/>
        <v>742.44</v>
      </c>
    </row>
    <row r="417" spans="1:8" x14ac:dyDescent="0.3">
      <c r="A417" s="166"/>
      <c r="B417" s="167" t="s">
        <v>5557</v>
      </c>
      <c r="C417" s="186">
        <v>2497</v>
      </c>
      <c r="D417" s="169" t="s">
        <v>5597</v>
      </c>
      <c r="E417" s="170" t="s">
        <v>5579</v>
      </c>
      <c r="F417" s="204">
        <v>0.6552</v>
      </c>
      <c r="G417" s="48">
        <v>111.96</v>
      </c>
      <c r="H417" s="171">
        <f t="shared" si="6"/>
        <v>73.349999999999994</v>
      </c>
    </row>
    <row r="418" spans="1:8" x14ac:dyDescent="0.3">
      <c r="A418" s="166"/>
      <c r="B418" s="167" t="s">
        <v>5557</v>
      </c>
      <c r="C418" s="168">
        <v>102</v>
      </c>
      <c r="D418" s="169" t="s">
        <v>5563</v>
      </c>
      <c r="E418" s="170" t="s">
        <v>5564</v>
      </c>
      <c r="F418" s="204">
        <v>9.5424000000000007</v>
      </c>
      <c r="G418" s="48">
        <v>21.13</v>
      </c>
      <c r="H418" s="171">
        <f t="shared" si="6"/>
        <v>201.63</v>
      </c>
    </row>
    <row r="419" spans="1:8" x14ac:dyDescent="0.3">
      <c r="A419" s="166"/>
      <c r="B419" s="167" t="s">
        <v>5557</v>
      </c>
      <c r="C419" s="186">
        <v>2448</v>
      </c>
      <c r="D419" s="169" t="s">
        <v>5593</v>
      </c>
      <c r="E419" s="170" t="s">
        <v>5564</v>
      </c>
      <c r="F419" s="204">
        <v>73.92</v>
      </c>
      <c r="G419" s="48">
        <v>9.51</v>
      </c>
      <c r="H419" s="171">
        <f t="shared" si="6"/>
        <v>702.97</v>
      </c>
    </row>
    <row r="420" spans="1:8" x14ac:dyDescent="0.3">
      <c r="A420" s="166"/>
      <c r="B420" s="167" t="s">
        <v>5557</v>
      </c>
      <c r="C420" s="186">
        <v>2437</v>
      </c>
      <c r="D420" s="169" t="s">
        <v>5594</v>
      </c>
      <c r="E420" s="170" t="s">
        <v>5564</v>
      </c>
      <c r="F420" s="204">
        <v>450.91199999999998</v>
      </c>
      <c r="G420" s="48">
        <v>6.98</v>
      </c>
      <c r="H420" s="171">
        <f t="shared" si="6"/>
        <v>3147.36</v>
      </c>
    </row>
    <row r="421" spans="1:8" x14ac:dyDescent="0.3">
      <c r="A421" s="166"/>
      <c r="B421" s="167" t="s">
        <v>5557</v>
      </c>
      <c r="C421" s="186">
        <v>2380</v>
      </c>
      <c r="D421" s="169" t="s">
        <v>5691</v>
      </c>
      <c r="E421" s="170" t="s">
        <v>5587</v>
      </c>
      <c r="F421" s="204">
        <v>151.28399999999999</v>
      </c>
      <c r="G421" s="48">
        <v>3.16</v>
      </c>
      <c r="H421" s="171">
        <f t="shared" si="6"/>
        <v>478.05</v>
      </c>
    </row>
    <row r="422" spans="1:8" x14ac:dyDescent="0.3">
      <c r="A422" s="166"/>
      <c r="B422" s="167" t="s">
        <v>5557</v>
      </c>
      <c r="C422" s="186">
        <v>2023</v>
      </c>
      <c r="D422" s="169" t="s">
        <v>5601</v>
      </c>
      <c r="E422" s="170" t="s">
        <v>5587</v>
      </c>
      <c r="F422" s="204">
        <v>90.064800000000005</v>
      </c>
      <c r="G422" s="48">
        <v>12.24</v>
      </c>
      <c r="H422" s="171">
        <f t="shared" si="6"/>
        <v>1102.3900000000001</v>
      </c>
    </row>
    <row r="423" spans="1:8" x14ac:dyDescent="0.3">
      <c r="A423" s="166"/>
      <c r="B423" s="167" t="s">
        <v>5557</v>
      </c>
      <c r="C423" s="186">
        <v>1964</v>
      </c>
      <c r="D423" s="169" t="s">
        <v>5692</v>
      </c>
      <c r="E423" s="170" t="s">
        <v>5587</v>
      </c>
      <c r="F423" s="204">
        <v>1.5624</v>
      </c>
      <c r="G423" s="48">
        <v>2.5</v>
      </c>
      <c r="H423" s="171">
        <f t="shared" si="6"/>
        <v>3.9</v>
      </c>
    </row>
    <row r="424" spans="1:8" x14ac:dyDescent="0.3">
      <c r="A424" s="166"/>
      <c r="B424" s="167" t="s">
        <v>5557</v>
      </c>
      <c r="C424" s="186">
        <v>1968</v>
      </c>
      <c r="D424" s="169" t="s">
        <v>5693</v>
      </c>
      <c r="E424" s="170" t="s">
        <v>5587</v>
      </c>
      <c r="F424" s="204">
        <v>83.1768</v>
      </c>
      <c r="G424" s="48">
        <v>6.57</v>
      </c>
      <c r="H424" s="171">
        <f t="shared" si="6"/>
        <v>546.47</v>
      </c>
    </row>
    <row r="425" spans="1:8" ht="24" x14ac:dyDescent="0.3">
      <c r="A425" s="166"/>
      <c r="B425" s="167" t="s">
        <v>5557</v>
      </c>
      <c r="C425" s="186">
        <v>1973</v>
      </c>
      <c r="D425" s="169" t="s">
        <v>5694</v>
      </c>
      <c r="E425" s="170" t="s">
        <v>5564</v>
      </c>
      <c r="F425" s="204">
        <v>20.1432</v>
      </c>
      <c r="G425" s="48">
        <v>7.06</v>
      </c>
      <c r="H425" s="171">
        <f t="shared" si="6"/>
        <v>142.21</v>
      </c>
    </row>
    <row r="426" spans="1:8" x14ac:dyDescent="0.3">
      <c r="A426" s="166"/>
      <c r="B426" s="167" t="s">
        <v>5557</v>
      </c>
      <c r="C426" s="186">
        <v>1861</v>
      </c>
      <c r="D426" s="169" t="s">
        <v>5602</v>
      </c>
      <c r="E426" s="170" t="s">
        <v>5564</v>
      </c>
      <c r="F426" s="204">
        <v>19.3368</v>
      </c>
      <c r="G426" s="48">
        <v>21.04</v>
      </c>
      <c r="H426" s="171">
        <f t="shared" si="6"/>
        <v>406.84</v>
      </c>
    </row>
    <row r="427" spans="1:8" x14ac:dyDescent="0.3">
      <c r="A427" s="166"/>
      <c r="B427" s="172" t="s">
        <v>5565</v>
      </c>
      <c r="C427" s="173"/>
      <c r="D427" s="173"/>
      <c r="E427" s="173"/>
      <c r="F427" s="205"/>
      <c r="G427" s="174"/>
      <c r="H427" s="176">
        <f>SUM(H408:H426)</f>
        <v>11931.699999999997</v>
      </c>
    </row>
    <row r="428" spans="1:8" x14ac:dyDescent="0.25">
      <c r="A428" s="40"/>
      <c r="B428" s="188"/>
      <c r="C428" s="40"/>
      <c r="D428" s="40"/>
      <c r="E428" s="40"/>
      <c r="F428" s="206"/>
      <c r="G428" s="40"/>
      <c r="H428" s="40"/>
    </row>
    <row r="429" spans="1:8" x14ac:dyDescent="0.3">
      <c r="A429" s="197">
        <v>197</v>
      </c>
      <c r="B429" s="145" t="s">
        <v>5550</v>
      </c>
      <c r="C429" s="146" t="s">
        <v>78</v>
      </c>
      <c r="D429" s="147" t="s">
        <v>80</v>
      </c>
      <c r="E429" s="148" t="s">
        <v>5551</v>
      </c>
      <c r="F429" s="207" t="s">
        <v>5552</v>
      </c>
      <c r="G429" s="149"/>
      <c r="H429" s="150"/>
    </row>
    <row r="430" spans="1:8" x14ac:dyDescent="0.3">
      <c r="A430" s="198"/>
      <c r="B430" s="152"/>
      <c r="C430" s="153"/>
      <c r="D430" s="154"/>
      <c r="E430" s="155"/>
      <c r="F430" s="208"/>
      <c r="G430" s="156" t="s">
        <v>5555</v>
      </c>
      <c r="H430" s="157" t="s">
        <v>5555</v>
      </c>
    </row>
    <row r="431" spans="1:8" ht="24" x14ac:dyDescent="0.3">
      <c r="A431" s="158"/>
      <c r="B431" s="191" t="s">
        <v>270</v>
      </c>
      <c r="C431" s="38" t="s">
        <v>460</v>
      </c>
      <c r="D431" s="189" t="s">
        <v>461</v>
      </c>
      <c r="E431" s="192" t="s">
        <v>123</v>
      </c>
      <c r="F431" s="209"/>
      <c r="G431" s="185"/>
      <c r="H431" s="165">
        <f>SUM(H436,H445)</f>
        <v>907.54</v>
      </c>
    </row>
    <row r="432" spans="1:8" x14ac:dyDescent="0.3">
      <c r="A432" s="166"/>
      <c r="B432" s="167" t="s">
        <v>5557</v>
      </c>
      <c r="C432" s="168">
        <v>10</v>
      </c>
      <c r="D432" s="169" t="s">
        <v>5591</v>
      </c>
      <c r="E432" s="170" t="s">
        <v>33</v>
      </c>
      <c r="F432" s="204">
        <v>7.07</v>
      </c>
      <c r="G432" s="48">
        <v>17.36</v>
      </c>
      <c r="H432" s="171">
        <f>TRUNC(G432*F432,2)</f>
        <v>122.73</v>
      </c>
    </row>
    <row r="433" spans="1:8" x14ac:dyDescent="0.3">
      <c r="A433" s="166"/>
      <c r="B433" s="167" t="s">
        <v>5557</v>
      </c>
      <c r="C433" s="168">
        <v>8</v>
      </c>
      <c r="D433" s="169" t="s">
        <v>5567</v>
      </c>
      <c r="E433" s="170" t="s">
        <v>33</v>
      </c>
      <c r="F433" s="204">
        <v>8.16</v>
      </c>
      <c r="G433" s="48">
        <v>12.28</v>
      </c>
      <c r="H433" s="171">
        <f>TRUNC(G433*F433,2)</f>
        <v>100.2</v>
      </c>
    </row>
    <row r="434" spans="1:8" x14ac:dyDescent="0.3">
      <c r="A434" s="166"/>
      <c r="B434" s="167" t="s">
        <v>5557</v>
      </c>
      <c r="C434" s="168">
        <v>4</v>
      </c>
      <c r="D434" s="169" t="s">
        <v>5589</v>
      </c>
      <c r="E434" s="170" t="s">
        <v>33</v>
      </c>
      <c r="F434" s="204">
        <v>4.33</v>
      </c>
      <c r="G434" s="48">
        <v>17.36</v>
      </c>
      <c r="H434" s="171">
        <f>TRUNC(G434*F434,2)</f>
        <v>75.16</v>
      </c>
    </row>
    <row r="435" spans="1:8" x14ac:dyDescent="0.3">
      <c r="A435" s="166"/>
      <c r="B435" s="167" t="s">
        <v>5557</v>
      </c>
      <c r="C435" s="168">
        <v>5</v>
      </c>
      <c r="D435" s="169" t="s">
        <v>5558</v>
      </c>
      <c r="E435" s="170" t="s">
        <v>33</v>
      </c>
      <c r="F435" s="204">
        <v>16.612942102907891</v>
      </c>
      <c r="G435" s="48">
        <v>10.77</v>
      </c>
      <c r="H435" s="171">
        <f>TRUNC(G435*F435,2)</f>
        <v>178.92</v>
      </c>
    </row>
    <row r="436" spans="1:8" x14ac:dyDescent="0.3">
      <c r="A436" s="166"/>
      <c r="B436" s="172" t="s">
        <v>5560</v>
      </c>
      <c r="C436" s="173"/>
      <c r="D436" s="173"/>
      <c r="E436" s="173"/>
      <c r="F436" s="205"/>
      <c r="G436" s="174"/>
      <c r="H436" s="176">
        <f>SUM(H432:H435)</f>
        <v>477.01</v>
      </c>
    </row>
    <row r="437" spans="1:8" x14ac:dyDescent="0.3">
      <c r="A437" s="166"/>
      <c r="B437" s="167" t="s">
        <v>5557</v>
      </c>
      <c r="C437" s="186">
        <v>2804</v>
      </c>
      <c r="D437" s="169" t="s">
        <v>5685</v>
      </c>
      <c r="E437" s="170" t="s">
        <v>5579</v>
      </c>
      <c r="F437" s="204">
        <v>0.96199999999999997</v>
      </c>
      <c r="G437" s="48">
        <v>144.93</v>
      </c>
      <c r="H437" s="171">
        <f t="shared" ref="H437:H444" si="7">TRUNC(G437*F437,2)</f>
        <v>139.41999999999999</v>
      </c>
    </row>
    <row r="438" spans="1:8" x14ac:dyDescent="0.3">
      <c r="A438" s="166"/>
      <c r="B438" s="167" t="s">
        <v>5557</v>
      </c>
      <c r="C438" s="186">
        <v>2023</v>
      </c>
      <c r="D438" s="169" t="s">
        <v>5601</v>
      </c>
      <c r="E438" s="170" t="s">
        <v>5587</v>
      </c>
      <c r="F438" s="204">
        <v>1.9417695652173912</v>
      </c>
      <c r="G438" s="48">
        <v>12.24</v>
      </c>
      <c r="H438" s="171">
        <f t="shared" si="7"/>
        <v>23.76</v>
      </c>
    </row>
    <row r="439" spans="1:8" x14ac:dyDescent="0.3">
      <c r="A439" s="166"/>
      <c r="B439" s="167" t="s">
        <v>5557</v>
      </c>
      <c r="C439" s="186">
        <v>1863</v>
      </c>
      <c r="D439" s="169" t="s">
        <v>5695</v>
      </c>
      <c r="E439" s="170" t="s">
        <v>5564</v>
      </c>
      <c r="F439" s="204">
        <v>0.56999999999999995</v>
      </c>
      <c r="G439" s="48">
        <v>23.04</v>
      </c>
      <c r="H439" s="171">
        <f t="shared" si="7"/>
        <v>13.13</v>
      </c>
    </row>
    <row r="440" spans="1:8" x14ac:dyDescent="0.3">
      <c r="A440" s="166"/>
      <c r="B440" s="167" t="s">
        <v>5557</v>
      </c>
      <c r="C440" s="186">
        <v>1858</v>
      </c>
      <c r="D440" s="169" t="s">
        <v>5603</v>
      </c>
      <c r="E440" s="170" t="s">
        <v>5587</v>
      </c>
      <c r="F440" s="204">
        <v>8.48</v>
      </c>
      <c r="G440" s="48">
        <v>6.73</v>
      </c>
      <c r="H440" s="171">
        <f t="shared" si="7"/>
        <v>57.07</v>
      </c>
    </row>
    <row r="441" spans="1:8" x14ac:dyDescent="0.3">
      <c r="A441" s="166"/>
      <c r="B441" s="167" t="s">
        <v>5557</v>
      </c>
      <c r="C441" s="186">
        <v>2497</v>
      </c>
      <c r="D441" s="169" t="s">
        <v>5597</v>
      </c>
      <c r="E441" s="170" t="s">
        <v>5579</v>
      </c>
      <c r="F441" s="204">
        <v>0.245</v>
      </c>
      <c r="G441" s="48">
        <v>111.96</v>
      </c>
      <c r="H441" s="171">
        <f t="shared" si="7"/>
        <v>27.43</v>
      </c>
    </row>
    <row r="442" spans="1:8" x14ac:dyDescent="0.3">
      <c r="A442" s="166"/>
      <c r="B442" s="167" t="s">
        <v>5557</v>
      </c>
      <c r="C442" s="186">
        <v>2386</v>
      </c>
      <c r="D442" s="169" t="s">
        <v>5596</v>
      </c>
      <c r="E442" s="170" t="s">
        <v>5579</v>
      </c>
      <c r="F442" s="204">
        <v>0.245</v>
      </c>
      <c r="G442" s="48">
        <v>113.9</v>
      </c>
      <c r="H442" s="171">
        <f t="shared" si="7"/>
        <v>27.9</v>
      </c>
    </row>
    <row r="443" spans="1:8" x14ac:dyDescent="0.3">
      <c r="A443" s="166"/>
      <c r="B443" s="167" t="s">
        <v>5557</v>
      </c>
      <c r="C443" s="186">
        <v>1695</v>
      </c>
      <c r="D443" s="169" t="s">
        <v>5688</v>
      </c>
      <c r="E443" s="170" t="s">
        <v>5605</v>
      </c>
      <c r="F443" s="204">
        <v>1.84</v>
      </c>
      <c r="G443" s="48">
        <v>23.75</v>
      </c>
      <c r="H443" s="171">
        <f t="shared" si="7"/>
        <v>43.7</v>
      </c>
    </row>
    <row r="444" spans="1:8" x14ac:dyDescent="0.3">
      <c r="A444" s="166"/>
      <c r="B444" s="167" t="s">
        <v>5557</v>
      </c>
      <c r="C444" s="186">
        <v>1215</v>
      </c>
      <c r="D444" s="169" t="s">
        <v>5599</v>
      </c>
      <c r="E444" s="170" t="s">
        <v>5564</v>
      </c>
      <c r="F444" s="204">
        <v>181.72</v>
      </c>
      <c r="G444" s="48">
        <v>0.54</v>
      </c>
      <c r="H444" s="171">
        <f t="shared" si="7"/>
        <v>98.12</v>
      </c>
    </row>
    <row r="445" spans="1:8" x14ac:dyDescent="0.25">
      <c r="A445" s="40"/>
      <c r="B445" s="172" t="s">
        <v>5565</v>
      </c>
      <c r="C445" s="173"/>
      <c r="D445" s="173"/>
      <c r="E445" s="173"/>
      <c r="F445" s="205"/>
      <c r="G445" s="174"/>
      <c r="H445" s="176">
        <f>SUM(H437:H444)</f>
        <v>430.52999999999992</v>
      </c>
    </row>
    <row r="446" spans="1:8" x14ac:dyDescent="0.25">
      <c r="A446" s="40"/>
      <c r="B446" s="188"/>
      <c r="C446" s="40"/>
      <c r="D446" s="40"/>
      <c r="E446" s="40"/>
      <c r="F446" s="206"/>
      <c r="G446" s="40"/>
      <c r="H446" s="40"/>
    </row>
    <row r="447" spans="1:8" x14ac:dyDescent="0.3">
      <c r="A447" s="197">
        <v>210</v>
      </c>
      <c r="B447" s="145" t="s">
        <v>5550</v>
      </c>
      <c r="C447" s="146" t="s">
        <v>78</v>
      </c>
      <c r="D447" s="147" t="s">
        <v>80</v>
      </c>
      <c r="E447" s="148" t="s">
        <v>5551</v>
      </c>
      <c r="F447" s="207" t="s">
        <v>5552</v>
      </c>
      <c r="G447" s="149"/>
      <c r="H447" s="150"/>
    </row>
    <row r="448" spans="1:8" x14ac:dyDescent="0.3">
      <c r="A448" s="198"/>
      <c r="B448" s="152"/>
      <c r="C448" s="153"/>
      <c r="D448" s="154"/>
      <c r="E448" s="155"/>
      <c r="F448" s="208"/>
      <c r="G448" s="156" t="s">
        <v>5555</v>
      </c>
      <c r="H448" s="157" t="s">
        <v>5555</v>
      </c>
    </row>
    <row r="449" spans="1:8" ht="24" x14ac:dyDescent="0.3">
      <c r="A449" s="158"/>
      <c r="B449" s="159" t="s">
        <v>270</v>
      </c>
      <c r="C449" s="160" t="s">
        <v>1893</v>
      </c>
      <c r="D449" s="161" t="s">
        <v>5696</v>
      </c>
      <c r="E449" s="162" t="s">
        <v>101</v>
      </c>
      <c r="F449" s="209"/>
      <c r="G449" s="185"/>
      <c r="H449" s="165">
        <f>SUM(H452,H455)</f>
        <v>153.6</v>
      </c>
    </row>
    <row r="450" spans="1:8" x14ac:dyDescent="0.3">
      <c r="A450" s="166"/>
      <c r="B450" s="167" t="s">
        <v>5557</v>
      </c>
      <c r="C450" s="168">
        <v>8</v>
      </c>
      <c r="D450" s="169" t="s">
        <v>5567</v>
      </c>
      <c r="E450" s="170" t="s">
        <v>33</v>
      </c>
      <c r="F450" s="204">
        <v>1.1499999999999999</v>
      </c>
      <c r="G450" s="48">
        <v>12.28</v>
      </c>
      <c r="H450" s="171">
        <f>TRUNC(G450*F450,2)</f>
        <v>14.12</v>
      </c>
    </row>
    <row r="451" spans="1:8" x14ac:dyDescent="0.3">
      <c r="A451" s="166"/>
      <c r="B451" s="167" t="s">
        <v>5557</v>
      </c>
      <c r="C451" s="168">
        <v>11</v>
      </c>
      <c r="D451" s="169" t="s">
        <v>5568</v>
      </c>
      <c r="E451" s="170" t="s">
        <v>33</v>
      </c>
      <c r="F451" s="204">
        <v>1.1511500000000001</v>
      </c>
      <c r="G451" s="48">
        <v>17.36</v>
      </c>
      <c r="H451" s="171">
        <f>TRUNC(G451*F451,2)</f>
        <v>19.98</v>
      </c>
    </row>
    <row r="452" spans="1:8" x14ac:dyDescent="0.3">
      <c r="A452" s="166"/>
      <c r="B452" s="172" t="s">
        <v>5560</v>
      </c>
      <c r="C452" s="173"/>
      <c r="D452" s="173"/>
      <c r="E452" s="173"/>
      <c r="F452" s="205"/>
      <c r="G452" s="174"/>
      <c r="H452" s="176">
        <f>SUM(H450:H451)</f>
        <v>34.1</v>
      </c>
    </row>
    <row r="453" spans="1:8" ht="36" x14ac:dyDescent="0.3">
      <c r="A453" s="166"/>
      <c r="B453" s="167" t="s">
        <v>5619</v>
      </c>
      <c r="C453" s="190" t="s">
        <v>5697</v>
      </c>
      <c r="D453" s="187" t="s">
        <v>5698</v>
      </c>
      <c r="E453" s="170" t="s">
        <v>101</v>
      </c>
      <c r="F453" s="204">
        <v>1</v>
      </c>
      <c r="G453" s="48">
        <v>118.43</v>
      </c>
      <c r="H453" s="171">
        <f>TRUNC(G453*F453,2)</f>
        <v>118.43</v>
      </c>
    </row>
    <row r="454" spans="1:8" x14ac:dyDescent="0.3">
      <c r="A454" s="166"/>
      <c r="B454" s="167" t="s">
        <v>5557</v>
      </c>
      <c r="C454" s="190" t="s">
        <v>5585</v>
      </c>
      <c r="D454" s="169" t="s">
        <v>5586</v>
      </c>
      <c r="E454" s="170" t="s">
        <v>5587</v>
      </c>
      <c r="F454" s="204">
        <v>2.82</v>
      </c>
      <c r="G454" s="48">
        <v>0.38</v>
      </c>
      <c r="H454" s="171">
        <f>TRUNC(G454*F454,2)</f>
        <v>1.07</v>
      </c>
    </row>
    <row r="455" spans="1:8" x14ac:dyDescent="0.3">
      <c r="A455" s="166"/>
      <c r="B455" s="172" t="s">
        <v>5565</v>
      </c>
      <c r="C455" s="173"/>
      <c r="D455" s="173"/>
      <c r="E455" s="173"/>
      <c r="F455" s="205"/>
      <c r="G455" s="174"/>
      <c r="H455" s="176">
        <f>SUM(H453:H454)</f>
        <v>119.5</v>
      </c>
    </row>
    <row r="456" spans="1:8" x14ac:dyDescent="0.25">
      <c r="A456" s="40"/>
      <c r="B456" s="188"/>
      <c r="C456" s="40"/>
      <c r="D456" s="40"/>
      <c r="E456" s="40"/>
      <c r="F456" s="206"/>
      <c r="G456" s="40"/>
      <c r="H456" s="40"/>
    </row>
    <row r="457" spans="1:8" x14ac:dyDescent="0.3">
      <c r="A457" s="197">
        <v>212</v>
      </c>
      <c r="B457" s="145" t="s">
        <v>5550</v>
      </c>
      <c r="C457" s="146" t="s">
        <v>78</v>
      </c>
      <c r="D457" s="147" t="s">
        <v>80</v>
      </c>
      <c r="E457" s="148" t="s">
        <v>5551</v>
      </c>
      <c r="F457" s="207" t="s">
        <v>5552</v>
      </c>
      <c r="G457" s="149"/>
      <c r="H457" s="150"/>
    </row>
    <row r="458" spans="1:8" x14ac:dyDescent="0.3">
      <c r="A458" s="198"/>
      <c r="B458" s="152"/>
      <c r="C458" s="153"/>
      <c r="D458" s="154"/>
      <c r="E458" s="155"/>
      <c r="F458" s="208"/>
      <c r="G458" s="156" t="s">
        <v>5555</v>
      </c>
      <c r="H458" s="157" t="s">
        <v>5555</v>
      </c>
    </row>
    <row r="459" spans="1:8" x14ac:dyDescent="0.3">
      <c r="A459" s="158"/>
      <c r="B459" s="159" t="s">
        <v>270</v>
      </c>
      <c r="C459" s="160" t="s">
        <v>1867</v>
      </c>
      <c r="D459" s="189" t="s">
        <v>1868</v>
      </c>
      <c r="E459" s="162" t="s">
        <v>101</v>
      </c>
      <c r="F459" s="209"/>
      <c r="G459" s="185"/>
      <c r="H459" s="165">
        <f>SUM(H462,H464)</f>
        <v>10.77</v>
      </c>
    </row>
    <row r="460" spans="1:8" x14ac:dyDescent="0.3">
      <c r="A460" s="166"/>
      <c r="B460" s="167" t="s">
        <v>5557</v>
      </c>
      <c r="C460" s="168">
        <v>8</v>
      </c>
      <c r="D460" s="169" t="s">
        <v>5567</v>
      </c>
      <c r="E460" s="170" t="s">
        <v>33</v>
      </c>
      <c r="F460" s="204">
        <v>0.16</v>
      </c>
      <c r="G460" s="48">
        <v>12.28</v>
      </c>
      <c r="H460" s="171">
        <f>TRUNC(G460*F460,2)</f>
        <v>1.96</v>
      </c>
    </row>
    <row r="461" spans="1:8" x14ac:dyDescent="0.3">
      <c r="A461" s="166"/>
      <c r="B461" s="167" t="s">
        <v>5557</v>
      </c>
      <c r="C461" s="168">
        <v>11</v>
      </c>
      <c r="D461" s="169" t="s">
        <v>5568</v>
      </c>
      <c r="E461" s="170" t="s">
        <v>33</v>
      </c>
      <c r="F461" s="204">
        <v>0.16053333333333333</v>
      </c>
      <c r="G461" s="48">
        <v>17.36</v>
      </c>
      <c r="H461" s="171">
        <f>TRUNC(G461*F461,2)</f>
        <v>2.78</v>
      </c>
    </row>
    <row r="462" spans="1:8" x14ac:dyDescent="0.3">
      <c r="A462" s="166"/>
      <c r="B462" s="172" t="s">
        <v>5560</v>
      </c>
      <c r="C462" s="173"/>
      <c r="D462" s="173"/>
      <c r="E462" s="173"/>
      <c r="F462" s="205"/>
      <c r="G462" s="174"/>
      <c r="H462" s="176">
        <f>SUM(H460:H461)</f>
        <v>4.74</v>
      </c>
    </row>
    <row r="463" spans="1:8" x14ac:dyDescent="0.3">
      <c r="A463" s="166"/>
      <c r="B463" s="167" t="s">
        <v>5561</v>
      </c>
      <c r="C463" s="186">
        <v>4186</v>
      </c>
      <c r="D463" s="169" t="s">
        <v>5699</v>
      </c>
      <c r="E463" s="170" t="s">
        <v>101</v>
      </c>
      <c r="F463" s="204">
        <v>1</v>
      </c>
      <c r="G463" s="48">
        <v>6.03</v>
      </c>
      <c r="H463" s="171">
        <f>TRUNC(G463*F463,2)</f>
        <v>6.03</v>
      </c>
    </row>
    <row r="464" spans="1:8" x14ac:dyDescent="0.3">
      <c r="A464" s="166"/>
      <c r="B464" s="172" t="s">
        <v>5565</v>
      </c>
      <c r="C464" s="173"/>
      <c r="D464" s="173"/>
      <c r="E464" s="173"/>
      <c r="F464" s="205"/>
      <c r="G464" s="174"/>
      <c r="H464" s="176">
        <f>SUM(H463)</f>
        <v>6.03</v>
      </c>
    </row>
    <row r="465" spans="1:8" x14ac:dyDescent="0.25">
      <c r="A465" s="40"/>
      <c r="B465" s="188"/>
      <c r="C465" s="40"/>
      <c r="D465" s="40"/>
      <c r="E465" s="40"/>
      <c r="F465" s="206"/>
      <c r="G465" s="40"/>
      <c r="H465" s="40"/>
    </row>
    <row r="466" spans="1:8" x14ac:dyDescent="0.3">
      <c r="A466" s="197">
        <v>213</v>
      </c>
      <c r="B466" s="145" t="s">
        <v>5550</v>
      </c>
      <c r="C466" s="146" t="s">
        <v>78</v>
      </c>
      <c r="D466" s="147" t="s">
        <v>80</v>
      </c>
      <c r="E466" s="148" t="s">
        <v>5551</v>
      </c>
      <c r="F466" s="207" t="s">
        <v>5552</v>
      </c>
      <c r="G466" s="149"/>
      <c r="H466" s="150"/>
    </row>
    <row r="467" spans="1:8" x14ac:dyDescent="0.3">
      <c r="A467" s="198"/>
      <c r="B467" s="152"/>
      <c r="C467" s="153"/>
      <c r="D467" s="154"/>
      <c r="E467" s="155"/>
      <c r="F467" s="208"/>
      <c r="G467" s="156" t="s">
        <v>5555</v>
      </c>
      <c r="H467" s="157" t="s">
        <v>5555</v>
      </c>
    </row>
    <row r="468" spans="1:8" x14ac:dyDescent="0.3">
      <c r="A468" s="158"/>
      <c r="B468" s="159" t="s">
        <v>270</v>
      </c>
      <c r="C468" s="160" t="s">
        <v>1870</v>
      </c>
      <c r="D468" s="189" t="s">
        <v>1871</v>
      </c>
      <c r="E468" s="162" t="s">
        <v>101</v>
      </c>
      <c r="F468" s="209"/>
      <c r="G468" s="185"/>
      <c r="H468" s="165">
        <f>SUM(H471,H473)</f>
        <v>12.59</v>
      </c>
    </row>
    <row r="469" spans="1:8" x14ac:dyDescent="0.3">
      <c r="A469" s="166"/>
      <c r="B469" s="167" t="s">
        <v>5557</v>
      </c>
      <c r="C469" s="168">
        <v>8</v>
      </c>
      <c r="D469" s="169" t="s">
        <v>5567</v>
      </c>
      <c r="E469" s="170" t="s">
        <v>33</v>
      </c>
      <c r="F469" s="204">
        <v>0.16</v>
      </c>
      <c r="G469" s="48">
        <v>12.28</v>
      </c>
      <c r="H469" s="171">
        <f>TRUNC(G469*F469,2)</f>
        <v>1.96</v>
      </c>
    </row>
    <row r="470" spans="1:8" x14ac:dyDescent="0.3">
      <c r="A470" s="166"/>
      <c r="B470" s="167" t="s">
        <v>5557</v>
      </c>
      <c r="C470" s="168">
        <v>11</v>
      </c>
      <c r="D470" s="169" t="s">
        <v>5568</v>
      </c>
      <c r="E470" s="170" t="s">
        <v>33</v>
      </c>
      <c r="F470" s="204">
        <v>0.16053333333333333</v>
      </c>
      <c r="G470" s="48">
        <v>17.36</v>
      </c>
      <c r="H470" s="171">
        <f>TRUNC(G470*F470,2)</f>
        <v>2.78</v>
      </c>
    </row>
    <row r="471" spans="1:8" x14ac:dyDescent="0.3">
      <c r="A471" s="166"/>
      <c r="B471" s="172" t="s">
        <v>5560</v>
      </c>
      <c r="C471" s="173"/>
      <c r="D471" s="173"/>
      <c r="E471" s="173"/>
      <c r="F471" s="205"/>
      <c r="G471" s="174"/>
      <c r="H471" s="176">
        <f>SUM(H469:H470)</f>
        <v>4.74</v>
      </c>
    </row>
    <row r="472" spans="1:8" x14ac:dyDescent="0.3">
      <c r="A472" s="166"/>
      <c r="B472" s="167" t="s">
        <v>5561</v>
      </c>
      <c r="C472" s="186">
        <v>4187</v>
      </c>
      <c r="D472" s="169" t="s">
        <v>5700</v>
      </c>
      <c r="E472" s="170" t="s">
        <v>101</v>
      </c>
      <c r="F472" s="204">
        <v>1</v>
      </c>
      <c r="G472" s="48">
        <v>7.85</v>
      </c>
      <c r="H472" s="171">
        <f>TRUNC(G472*F472,2)</f>
        <v>7.85</v>
      </c>
    </row>
    <row r="473" spans="1:8" x14ac:dyDescent="0.3">
      <c r="A473" s="166"/>
      <c r="B473" s="172" t="s">
        <v>5565</v>
      </c>
      <c r="C473" s="173"/>
      <c r="D473" s="173"/>
      <c r="E473" s="173"/>
      <c r="F473" s="205"/>
      <c r="G473" s="174"/>
      <c r="H473" s="176">
        <f>SUM(H472)</f>
        <v>7.85</v>
      </c>
    </row>
    <row r="474" spans="1:8" x14ac:dyDescent="0.25">
      <c r="A474" s="40"/>
      <c r="B474" s="188"/>
      <c r="C474" s="40"/>
      <c r="D474" s="40"/>
      <c r="E474" s="40"/>
      <c r="F474" s="206"/>
      <c r="G474" s="40"/>
      <c r="H474" s="40"/>
    </row>
    <row r="475" spans="1:8" x14ac:dyDescent="0.3">
      <c r="A475" s="197">
        <v>222</v>
      </c>
      <c r="B475" s="145" t="s">
        <v>5550</v>
      </c>
      <c r="C475" s="146" t="s">
        <v>78</v>
      </c>
      <c r="D475" s="147" t="s">
        <v>80</v>
      </c>
      <c r="E475" s="148" t="s">
        <v>5551</v>
      </c>
      <c r="F475" s="207" t="s">
        <v>5552</v>
      </c>
      <c r="G475" s="149"/>
      <c r="H475" s="150"/>
    </row>
    <row r="476" spans="1:8" x14ac:dyDescent="0.3">
      <c r="A476" s="198"/>
      <c r="B476" s="152"/>
      <c r="C476" s="153"/>
      <c r="D476" s="154"/>
      <c r="E476" s="155"/>
      <c r="F476" s="208"/>
      <c r="G476" s="156" t="s">
        <v>5555</v>
      </c>
      <c r="H476" s="157" t="s">
        <v>5555</v>
      </c>
    </row>
    <row r="477" spans="1:8" x14ac:dyDescent="0.3">
      <c r="A477" s="158"/>
      <c r="B477" s="159" t="s">
        <v>270</v>
      </c>
      <c r="C477" s="160" t="s">
        <v>1029</v>
      </c>
      <c r="D477" s="189" t="s">
        <v>5701</v>
      </c>
      <c r="E477" s="162" t="s">
        <v>101</v>
      </c>
      <c r="F477" s="209"/>
      <c r="G477" s="185"/>
      <c r="H477" s="165">
        <f>SUM(H479,H481)</f>
        <v>2.39</v>
      </c>
    </row>
    <row r="478" spans="1:8" x14ac:dyDescent="0.3">
      <c r="A478" s="166"/>
      <c r="B478" s="167" t="s">
        <v>5557</v>
      </c>
      <c r="C478" s="168">
        <v>25</v>
      </c>
      <c r="D478" s="169" t="s">
        <v>5637</v>
      </c>
      <c r="E478" s="170" t="s">
        <v>33</v>
      </c>
      <c r="F478" s="204">
        <v>0.05</v>
      </c>
      <c r="G478" s="48">
        <v>17.63</v>
      </c>
      <c r="H478" s="171">
        <f>TRUNC(G478*F478,2)</f>
        <v>0.88</v>
      </c>
    </row>
    <row r="479" spans="1:8" x14ac:dyDescent="0.3">
      <c r="A479" s="166"/>
      <c r="B479" s="172" t="s">
        <v>5560</v>
      </c>
      <c r="C479" s="173"/>
      <c r="D479" s="173"/>
      <c r="E479" s="173"/>
      <c r="F479" s="205"/>
      <c r="G479" s="174"/>
      <c r="H479" s="176">
        <f>SUM(H478)</f>
        <v>0.88</v>
      </c>
    </row>
    <row r="480" spans="1:8" x14ac:dyDescent="0.3">
      <c r="A480" s="166"/>
      <c r="B480" s="167" t="s">
        <v>5619</v>
      </c>
      <c r="C480" s="190" t="s">
        <v>5702</v>
      </c>
      <c r="D480" s="169" t="s">
        <v>5703</v>
      </c>
      <c r="E480" s="170" t="s">
        <v>101</v>
      </c>
      <c r="F480" s="204">
        <v>1</v>
      </c>
      <c r="G480" s="48">
        <v>1.51</v>
      </c>
      <c r="H480" s="171">
        <f>TRUNC(G480*F480,2)</f>
        <v>1.51</v>
      </c>
    </row>
    <row r="481" spans="1:8" x14ac:dyDescent="0.3">
      <c r="A481" s="166"/>
      <c r="B481" s="172" t="s">
        <v>5565</v>
      </c>
      <c r="C481" s="173"/>
      <c r="D481" s="173"/>
      <c r="E481" s="173"/>
      <c r="F481" s="205"/>
      <c r="G481" s="174"/>
      <c r="H481" s="176">
        <f>SUM(H480)</f>
        <v>1.51</v>
      </c>
    </row>
    <row r="482" spans="1:8" x14ac:dyDescent="0.25">
      <c r="A482" s="40"/>
      <c r="B482" s="188"/>
      <c r="C482" s="40"/>
      <c r="D482" s="40"/>
      <c r="E482" s="40"/>
      <c r="F482" s="206"/>
      <c r="G482" s="40"/>
      <c r="H482" s="40"/>
    </row>
    <row r="483" spans="1:8" x14ac:dyDescent="0.3">
      <c r="A483" s="197">
        <v>226</v>
      </c>
      <c r="B483" s="145" t="s">
        <v>5550</v>
      </c>
      <c r="C483" s="146" t="s">
        <v>78</v>
      </c>
      <c r="D483" s="147" t="s">
        <v>80</v>
      </c>
      <c r="E483" s="148" t="s">
        <v>5551</v>
      </c>
      <c r="F483" s="207" t="s">
        <v>5552</v>
      </c>
      <c r="G483" s="149"/>
      <c r="H483" s="150"/>
    </row>
    <row r="484" spans="1:8" x14ac:dyDescent="0.3">
      <c r="A484" s="198"/>
      <c r="B484" s="152"/>
      <c r="C484" s="153"/>
      <c r="D484" s="154"/>
      <c r="E484" s="155"/>
      <c r="F484" s="208"/>
      <c r="G484" s="156" t="s">
        <v>5555</v>
      </c>
      <c r="H484" s="157" t="s">
        <v>5555</v>
      </c>
    </row>
    <row r="485" spans="1:8" ht="36" x14ac:dyDescent="0.3">
      <c r="A485" s="158"/>
      <c r="B485" s="191" t="s">
        <v>270</v>
      </c>
      <c r="C485" s="38" t="s">
        <v>2706</v>
      </c>
      <c r="D485" s="161" t="s">
        <v>5704</v>
      </c>
      <c r="E485" s="192" t="s">
        <v>101</v>
      </c>
      <c r="F485" s="209"/>
      <c r="G485" s="185"/>
      <c r="H485" s="165">
        <f>SUM(H488)</f>
        <v>123.34</v>
      </c>
    </row>
    <row r="486" spans="1:8" x14ac:dyDescent="0.3">
      <c r="A486" s="166"/>
      <c r="B486" s="172" t="s">
        <v>5560</v>
      </c>
      <c r="C486" s="173"/>
      <c r="D486" s="173"/>
      <c r="E486" s="173"/>
      <c r="F486" s="205"/>
      <c r="G486" s="174"/>
      <c r="H486" s="176">
        <v>0</v>
      </c>
    </row>
    <row r="487" spans="1:8" ht="24" x14ac:dyDescent="0.3">
      <c r="A487" s="166"/>
      <c r="B487" s="167" t="s">
        <v>5619</v>
      </c>
      <c r="C487" s="190" t="s">
        <v>5705</v>
      </c>
      <c r="D487" s="187" t="s">
        <v>5706</v>
      </c>
      <c r="E487" s="170" t="s">
        <v>5707</v>
      </c>
      <c r="F487" s="204">
        <v>1</v>
      </c>
      <c r="G487" s="48">
        <v>123.34</v>
      </c>
      <c r="H487" s="171">
        <f>TRUNC(G487*F487,2)</f>
        <v>123.34</v>
      </c>
    </row>
    <row r="488" spans="1:8" x14ac:dyDescent="0.3">
      <c r="A488" s="166"/>
      <c r="B488" s="172" t="s">
        <v>5565</v>
      </c>
      <c r="C488" s="173"/>
      <c r="D488" s="173"/>
      <c r="E488" s="173"/>
      <c r="F488" s="205"/>
      <c r="G488" s="174"/>
      <c r="H488" s="176">
        <f>SUM(H487)</f>
        <v>123.34</v>
      </c>
    </row>
    <row r="489" spans="1:8" x14ac:dyDescent="0.25">
      <c r="A489" s="40"/>
      <c r="B489" s="188"/>
      <c r="C489" s="40"/>
      <c r="D489" s="40"/>
      <c r="E489" s="40"/>
      <c r="F489" s="206"/>
      <c r="G489" s="40"/>
      <c r="H489" s="40"/>
    </row>
    <row r="490" spans="1:8" x14ac:dyDescent="0.3">
      <c r="A490" s="197">
        <v>235</v>
      </c>
      <c r="B490" s="145" t="s">
        <v>5550</v>
      </c>
      <c r="C490" s="146" t="s">
        <v>78</v>
      </c>
      <c r="D490" s="147" t="s">
        <v>80</v>
      </c>
      <c r="E490" s="148" t="s">
        <v>5551</v>
      </c>
      <c r="F490" s="207" t="s">
        <v>5552</v>
      </c>
      <c r="G490" s="149"/>
      <c r="H490" s="150"/>
    </row>
    <row r="491" spans="1:8" x14ac:dyDescent="0.3">
      <c r="A491" s="198"/>
      <c r="B491" s="152"/>
      <c r="C491" s="153"/>
      <c r="D491" s="154"/>
      <c r="E491" s="155"/>
      <c r="F491" s="208"/>
      <c r="G491" s="156" t="s">
        <v>5555</v>
      </c>
      <c r="H491" s="157" t="s">
        <v>5555</v>
      </c>
    </row>
    <row r="492" spans="1:8" ht="24" x14ac:dyDescent="0.3">
      <c r="A492" s="158"/>
      <c r="B492" s="159" t="s">
        <v>270</v>
      </c>
      <c r="C492" s="160" t="s">
        <v>1897</v>
      </c>
      <c r="D492" s="161" t="s">
        <v>5708</v>
      </c>
      <c r="E492" s="162" t="s">
        <v>101</v>
      </c>
      <c r="F492" s="209"/>
      <c r="G492" s="185"/>
      <c r="H492" s="165">
        <f>SUM(H498,H494)</f>
        <v>26.85</v>
      </c>
    </row>
    <row r="493" spans="1:8" x14ac:dyDescent="0.3">
      <c r="A493" s="166"/>
      <c r="B493" s="167" t="s">
        <v>5557</v>
      </c>
      <c r="C493" s="168">
        <v>5</v>
      </c>
      <c r="D493" s="169" t="s">
        <v>5558</v>
      </c>
      <c r="E493" s="170" t="s">
        <v>33</v>
      </c>
      <c r="F493" s="204">
        <v>0.09</v>
      </c>
      <c r="G493" s="48">
        <v>10.77</v>
      </c>
      <c r="H493" s="171">
        <f>TRUNC(G493*F493,2)</f>
        <v>0.96</v>
      </c>
    </row>
    <row r="494" spans="1:8" x14ac:dyDescent="0.3">
      <c r="A494" s="166"/>
      <c r="B494" s="172" t="s">
        <v>5560</v>
      </c>
      <c r="C494" s="173"/>
      <c r="D494" s="173"/>
      <c r="E494" s="173"/>
      <c r="F494" s="205"/>
      <c r="G494" s="174"/>
      <c r="H494" s="176">
        <f>SUM(H493)</f>
        <v>0.96</v>
      </c>
    </row>
    <row r="495" spans="1:8" x14ac:dyDescent="0.3">
      <c r="A495" s="166"/>
      <c r="B495" s="167" t="s">
        <v>5557</v>
      </c>
      <c r="C495" s="186">
        <v>3070</v>
      </c>
      <c r="D495" s="169" t="s">
        <v>231</v>
      </c>
      <c r="E495" s="170" t="s">
        <v>5573</v>
      </c>
      <c r="F495" s="204">
        <v>2</v>
      </c>
      <c r="G495" s="48">
        <v>0.14000000000000001</v>
      </c>
      <c r="H495" s="171">
        <f>TRUNC(G495*F495,2)</f>
        <v>0.28000000000000003</v>
      </c>
    </row>
    <row r="496" spans="1:8" x14ac:dyDescent="0.3">
      <c r="A496" s="166"/>
      <c r="B496" s="167" t="s">
        <v>5557</v>
      </c>
      <c r="C496" s="186">
        <v>3393</v>
      </c>
      <c r="D496" s="169" t="s">
        <v>267</v>
      </c>
      <c r="E496" s="170" t="s">
        <v>5573</v>
      </c>
      <c r="F496" s="204">
        <v>2</v>
      </c>
      <c r="G496" s="48">
        <v>0.1</v>
      </c>
      <c r="H496" s="171">
        <f>TRUNC(G496*F496,2)</f>
        <v>0.2</v>
      </c>
    </row>
    <row r="497" spans="1:8" ht="36" x14ac:dyDescent="0.3">
      <c r="A497" s="166"/>
      <c r="B497" s="177" t="s">
        <v>5561</v>
      </c>
      <c r="C497" s="178">
        <v>37556</v>
      </c>
      <c r="D497" s="169" t="s">
        <v>5574</v>
      </c>
      <c r="E497" s="179" t="s">
        <v>101</v>
      </c>
      <c r="F497" s="204">
        <v>1</v>
      </c>
      <c r="G497" s="48">
        <v>25.41</v>
      </c>
      <c r="H497" s="171">
        <f>TRUNC(G497*F497,2)</f>
        <v>25.41</v>
      </c>
    </row>
    <row r="498" spans="1:8" x14ac:dyDescent="0.3">
      <c r="A498" s="166"/>
      <c r="B498" s="172" t="s">
        <v>5565</v>
      </c>
      <c r="C498" s="173"/>
      <c r="D498" s="173"/>
      <c r="E498" s="173"/>
      <c r="F498" s="205"/>
      <c r="G498" s="174"/>
      <c r="H498" s="176">
        <f>SUM(H495:H497)</f>
        <v>25.89</v>
      </c>
    </row>
    <row r="499" spans="1:8" x14ac:dyDescent="0.25">
      <c r="A499" s="40"/>
      <c r="B499" s="188"/>
      <c r="C499" s="40"/>
      <c r="D499" s="40"/>
      <c r="E499" s="40"/>
      <c r="F499" s="206"/>
      <c r="G499" s="40"/>
      <c r="H499" s="40"/>
    </row>
    <row r="500" spans="1:8" x14ac:dyDescent="0.3">
      <c r="A500" s="197">
        <v>236</v>
      </c>
      <c r="B500" s="145" t="s">
        <v>5550</v>
      </c>
      <c r="C500" s="146" t="s">
        <v>78</v>
      </c>
      <c r="D500" s="147" t="s">
        <v>80</v>
      </c>
      <c r="E500" s="148" t="s">
        <v>5551</v>
      </c>
      <c r="F500" s="207" t="s">
        <v>5552</v>
      </c>
      <c r="G500" s="149"/>
      <c r="H500" s="150"/>
    </row>
    <row r="501" spans="1:8" x14ac:dyDescent="0.3">
      <c r="A501" s="198"/>
      <c r="B501" s="152"/>
      <c r="C501" s="153"/>
      <c r="D501" s="154"/>
      <c r="E501" s="155"/>
      <c r="F501" s="208"/>
      <c r="G501" s="156" t="s">
        <v>5555</v>
      </c>
      <c r="H501" s="157" t="s">
        <v>5555</v>
      </c>
    </row>
    <row r="502" spans="1:8" ht="24" x14ac:dyDescent="0.3">
      <c r="A502" s="158"/>
      <c r="B502" s="159" t="s">
        <v>270</v>
      </c>
      <c r="C502" s="160" t="s">
        <v>1900</v>
      </c>
      <c r="D502" s="161" t="s">
        <v>5709</v>
      </c>
      <c r="E502" s="162" t="s">
        <v>101</v>
      </c>
      <c r="F502" s="209"/>
      <c r="G502" s="185"/>
      <c r="H502" s="165">
        <f>SUM(H508,H504)</f>
        <v>26.85</v>
      </c>
    </row>
    <row r="503" spans="1:8" x14ac:dyDescent="0.3">
      <c r="A503" s="166"/>
      <c r="B503" s="167" t="s">
        <v>5557</v>
      </c>
      <c r="C503" s="168">
        <v>5</v>
      </c>
      <c r="D503" s="169" t="s">
        <v>5558</v>
      </c>
      <c r="E503" s="170" t="s">
        <v>33</v>
      </c>
      <c r="F503" s="204">
        <v>0.09</v>
      </c>
      <c r="G503" s="48">
        <v>10.77</v>
      </c>
      <c r="H503" s="171">
        <f>TRUNC(G503*F503,2)</f>
        <v>0.96</v>
      </c>
    </row>
    <row r="504" spans="1:8" x14ac:dyDescent="0.3">
      <c r="A504" s="166"/>
      <c r="B504" s="172" t="s">
        <v>5560</v>
      </c>
      <c r="C504" s="173"/>
      <c r="D504" s="173"/>
      <c r="E504" s="173"/>
      <c r="F504" s="205"/>
      <c r="G504" s="174"/>
      <c r="H504" s="176">
        <f>SUM(H503)</f>
        <v>0.96</v>
      </c>
    </row>
    <row r="505" spans="1:8" x14ac:dyDescent="0.3">
      <c r="A505" s="166"/>
      <c r="B505" s="167" t="s">
        <v>5557</v>
      </c>
      <c r="C505" s="186">
        <v>3070</v>
      </c>
      <c r="D505" s="169" t="s">
        <v>231</v>
      </c>
      <c r="E505" s="170" t="s">
        <v>5573</v>
      </c>
      <c r="F505" s="204">
        <v>2</v>
      </c>
      <c r="G505" s="48">
        <v>0.14000000000000001</v>
      </c>
      <c r="H505" s="171">
        <f>TRUNC(G505*F505,2)</f>
        <v>0.28000000000000003</v>
      </c>
    </row>
    <row r="506" spans="1:8" x14ac:dyDescent="0.3">
      <c r="A506" s="166"/>
      <c r="B506" s="167" t="s">
        <v>5557</v>
      </c>
      <c r="C506" s="186">
        <v>3393</v>
      </c>
      <c r="D506" s="169" t="s">
        <v>267</v>
      </c>
      <c r="E506" s="170" t="s">
        <v>5573</v>
      </c>
      <c r="F506" s="204">
        <v>2</v>
      </c>
      <c r="G506" s="48">
        <v>0.1</v>
      </c>
      <c r="H506" s="171">
        <f>TRUNC(G506*F506,2)</f>
        <v>0.2</v>
      </c>
    </row>
    <row r="507" spans="1:8" ht="36" x14ac:dyDescent="0.3">
      <c r="A507" s="166"/>
      <c r="B507" s="177" t="s">
        <v>5561</v>
      </c>
      <c r="C507" s="178">
        <v>37556</v>
      </c>
      <c r="D507" s="187" t="s">
        <v>5575</v>
      </c>
      <c r="E507" s="179" t="s">
        <v>101</v>
      </c>
      <c r="F507" s="204">
        <v>1</v>
      </c>
      <c r="G507" s="48">
        <v>25.41</v>
      </c>
      <c r="H507" s="171">
        <f>TRUNC(G507*F507,2)</f>
        <v>25.41</v>
      </c>
    </row>
    <row r="508" spans="1:8" x14ac:dyDescent="0.3">
      <c r="A508" s="166"/>
      <c r="B508" s="172" t="s">
        <v>5565</v>
      </c>
      <c r="C508" s="173"/>
      <c r="D508" s="173"/>
      <c r="E508" s="173"/>
      <c r="F508" s="205"/>
      <c r="G508" s="174"/>
      <c r="H508" s="176">
        <f>SUM(H505:H507)</f>
        <v>25.89</v>
      </c>
    </row>
    <row r="509" spans="1:8" x14ac:dyDescent="0.25">
      <c r="A509" s="40"/>
      <c r="B509" s="188"/>
      <c r="C509" s="40"/>
      <c r="D509" s="40"/>
      <c r="E509" s="40"/>
      <c r="F509" s="206"/>
      <c r="G509" s="40"/>
      <c r="H509" s="40"/>
    </row>
    <row r="510" spans="1:8" x14ac:dyDescent="0.3">
      <c r="A510" s="197">
        <v>237</v>
      </c>
      <c r="B510" s="145" t="s">
        <v>5550</v>
      </c>
      <c r="C510" s="146" t="s">
        <v>78</v>
      </c>
      <c r="D510" s="147" t="s">
        <v>80</v>
      </c>
      <c r="E510" s="148" t="s">
        <v>5551</v>
      </c>
      <c r="F510" s="207" t="s">
        <v>5552</v>
      </c>
      <c r="G510" s="149"/>
      <c r="H510" s="150"/>
    </row>
    <row r="511" spans="1:8" x14ac:dyDescent="0.3">
      <c r="A511" s="198"/>
      <c r="B511" s="152"/>
      <c r="C511" s="153"/>
      <c r="D511" s="154"/>
      <c r="E511" s="155"/>
      <c r="F511" s="208"/>
      <c r="G511" s="156" t="s">
        <v>5555</v>
      </c>
      <c r="H511" s="157" t="s">
        <v>5555</v>
      </c>
    </row>
    <row r="512" spans="1:8" x14ac:dyDescent="0.3">
      <c r="A512" s="158"/>
      <c r="B512" s="159" t="s">
        <v>270</v>
      </c>
      <c r="C512" s="160" t="s">
        <v>1876</v>
      </c>
      <c r="D512" s="189" t="s">
        <v>1877</v>
      </c>
      <c r="E512" s="162" t="s">
        <v>123</v>
      </c>
      <c r="F512" s="209"/>
      <c r="G512" s="185"/>
      <c r="H512" s="165">
        <f>SUM(H515,H517)</f>
        <v>11.98</v>
      </c>
    </row>
    <row r="513" spans="1:8" x14ac:dyDescent="0.3">
      <c r="A513" s="166"/>
      <c r="B513" s="167" t="s">
        <v>5557</v>
      </c>
      <c r="C513" s="168">
        <v>8</v>
      </c>
      <c r="D513" s="169" t="s">
        <v>5567</v>
      </c>
      <c r="E513" s="170" t="s">
        <v>33</v>
      </c>
      <c r="F513" s="204">
        <v>0.2</v>
      </c>
      <c r="G513" s="48">
        <v>12.28</v>
      </c>
      <c r="H513" s="171">
        <f>TRUNC(G513*F513,2)</f>
        <v>2.4500000000000002</v>
      </c>
    </row>
    <row r="514" spans="1:8" x14ac:dyDescent="0.3">
      <c r="A514" s="166"/>
      <c r="B514" s="167" t="s">
        <v>5557</v>
      </c>
      <c r="C514" s="168">
        <v>12</v>
      </c>
      <c r="D514" s="169" t="s">
        <v>5613</v>
      </c>
      <c r="E514" s="170" t="s">
        <v>33</v>
      </c>
      <c r="F514" s="204">
        <v>0.2</v>
      </c>
      <c r="G514" s="48">
        <v>17.36</v>
      </c>
      <c r="H514" s="171">
        <f>TRUNC(G514*F514,2)</f>
        <v>3.47</v>
      </c>
    </row>
    <row r="515" spans="1:8" x14ac:dyDescent="0.25">
      <c r="A515" s="40"/>
      <c r="B515" s="172" t="s">
        <v>5560</v>
      </c>
      <c r="C515" s="173"/>
      <c r="D515" s="173"/>
      <c r="E515" s="173"/>
      <c r="F515" s="205"/>
      <c r="G515" s="174"/>
      <c r="H515" s="176">
        <f>SUM(H513:H514)</f>
        <v>5.92</v>
      </c>
    </row>
    <row r="516" spans="1:8" ht="24" x14ac:dyDescent="0.3">
      <c r="A516" s="41"/>
      <c r="B516" s="167" t="s">
        <v>5561</v>
      </c>
      <c r="C516" s="186">
        <v>39634</v>
      </c>
      <c r="D516" s="187" t="s">
        <v>5710</v>
      </c>
      <c r="E516" s="170" t="s">
        <v>123</v>
      </c>
      <c r="F516" s="204">
        <v>1</v>
      </c>
      <c r="G516" s="48">
        <v>6.06</v>
      </c>
      <c r="H516" s="171">
        <f>TRUNC(G516*F516,2)</f>
        <v>6.06</v>
      </c>
    </row>
    <row r="517" spans="1:8" x14ac:dyDescent="0.25">
      <c r="A517" s="40"/>
      <c r="B517" s="172" t="s">
        <v>5565</v>
      </c>
      <c r="C517" s="173"/>
      <c r="D517" s="173"/>
      <c r="E517" s="173"/>
      <c r="F517" s="205"/>
      <c r="G517" s="174"/>
      <c r="H517" s="176">
        <f>SUM(H516)</f>
        <v>6.06</v>
      </c>
    </row>
    <row r="518" spans="1:8" x14ac:dyDescent="0.25">
      <c r="A518" s="40"/>
      <c r="B518" s="188"/>
      <c r="C518" s="40"/>
      <c r="D518" s="40"/>
      <c r="E518" s="40"/>
      <c r="F518" s="206"/>
      <c r="G518" s="40"/>
      <c r="H518" s="40"/>
    </row>
    <row r="519" spans="1:8" x14ac:dyDescent="0.3">
      <c r="A519" s="197">
        <v>240</v>
      </c>
      <c r="B519" s="145" t="s">
        <v>5550</v>
      </c>
      <c r="C519" s="146" t="s">
        <v>78</v>
      </c>
      <c r="D519" s="147" t="s">
        <v>80</v>
      </c>
      <c r="E519" s="148" t="s">
        <v>5551</v>
      </c>
      <c r="F519" s="207" t="s">
        <v>5552</v>
      </c>
      <c r="G519" s="149"/>
      <c r="H519" s="150"/>
    </row>
    <row r="520" spans="1:8" x14ac:dyDescent="0.3">
      <c r="A520" s="198"/>
      <c r="B520" s="152"/>
      <c r="C520" s="153"/>
      <c r="D520" s="154"/>
      <c r="E520" s="155"/>
      <c r="F520" s="208"/>
      <c r="G520" s="156" t="s">
        <v>5555</v>
      </c>
      <c r="H520" s="157" t="s">
        <v>5555</v>
      </c>
    </row>
    <row r="521" spans="1:8" x14ac:dyDescent="0.3">
      <c r="A521" s="158"/>
      <c r="B521" s="159" t="s">
        <v>270</v>
      </c>
      <c r="C521" s="160" t="s">
        <v>866</v>
      </c>
      <c r="D521" s="189" t="s">
        <v>867</v>
      </c>
      <c r="E521" s="162" t="s">
        <v>106</v>
      </c>
      <c r="F521" s="209"/>
      <c r="G521" s="185"/>
      <c r="H521" s="165">
        <f>SUM(H524,H537)</f>
        <v>434.27</v>
      </c>
    </row>
    <row r="522" spans="1:8" x14ac:dyDescent="0.3">
      <c r="A522" s="166"/>
      <c r="B522" s="167" t="s">
        <v>5557</v>
      </c>
      <c r="C522" s="168">
        <v>5</v>
      </c>
      <c r="D522" s="169" t="s">
        <v>5558</v>
      </c>
      <c r="E522" s="170" t="s">
        <v>33</v>
      </c>
      <c r="F522" s="204">
        <v>1.4570000000000001</v>
      </c>
      <c r="G522" s="48">
        <v>10.77</v>
      </c>
      <c r="H522" s="171">
        <f>TRUNC(G522*F522,2)</f>
        <v>15.69</v>
      </c>
    </row>
    <row r="523" spans="1:8" x14ac:dyDescent="0.3">
      <c r="A523" s="166"/>
      <c r="B523" s="167" t="s">
        <v>5557</v>
      </c>
      <c r="C523" s="168">
        <v>4</v>
      </c>
      <c r="D523" s="169" t="s">
        <v>5589</v>
      </c>
      <c r="E523" s="170" t="s">
        <v>33</v>
      </c>
      <c r="F523" s="204">
        <v>1.1788817142857144</v>
      </c>
      <c r="G523" s="48">
        <v>17.36</v>
      </c>
      <c r="H523" s="171">
        <f>TRUNC(G523*F523,2)</f>
        <v>20.46</v>
      </c>
    </row>
    <row r="524" spans="1:8" x14ac:dyDescent="0.3">
      <c r="A524" s="166"/>
      <c r="B524" s="172" t="s">
        <v>5560</v>
      </c>
      <c r="C524" s="173"/>
      <c r="D524" s="173"/>
      <c r="E524" s="173"/>
      <c r="F524" s="205"/>
      <c r="G524" s="174"/>
      <c r="H524" s="176">
        <f>SUM(H522:H523)</f>
        <v>36.15</v>
      </c>
    </row>
    <row r="525" spans="1:8" x14ac:dyDescent="0.3">
      <c r="A525" s="166"/>
      <c r="B525" s="167" t="s">
        <v>5557</v>
      </c>
      <c r="C525" s="190" t="s">
        <v>5711</v>
      </c>
      <c r="D525" s="169" t="s">
        <v>5712</v>
      </c>
      <c r="E525" s="170" t="s">
        <v>5587</v>
      </c>
      <c r="F525" s="204">
        <v>2.4</v>
      </c>
      <c r="G525" s="48">
        <v>60.65</v>
      </c>
      <c r="H525" s="171">
        <f t="shared" ref="H525:H536" si="8">TRUNC(G525*F525,2)</f>
        <v>145.56</v>
      </c>
    </row>
    <row r="526" spans="1:8" x14ac:dyDescent="0.3">
      <c r="A526" s="166"/>
      <c r="B526" s="167" t="s">
        <v>5557</v>
      </c>
      <c r="C526" s="186">
        <v>1334</v>
      </c>
      <c r="D526" s="169" t="s">
        <v>5644</v>
      </c>
      <c r="E526" s="170" t="s">
        <v>5573</v>
      </c>
      <c r="F526" s="204">
        <v>6.8400000000000002E-2</v>
      </c>
      <c r="G526" s="48">
        <v>10.42</v>
      </c>
      <c r="H526" s="171">
        <f t="shared" si="8"/>
        <v>0.71</v>
      </c>
    </row>
    <row r="527" spans="1:8" x14ac:dyDescent="0.3">
      <c r="A527" s="166"/>
      <c r="B527" s="167" t="s">
        <v>5557</v>
      </c>
      <c r="C527" s="186">
        <v>1264</v>
      </c>
      <c r="D527" s="169" t="s">
        <v>5643</v>
      </c>
      <c r="E527" s="170" t="s">
        <v>5573</v>
      </c>
      <c r="F527" s="204">
        <v>5.9499999999999997E-2</v>
      </c>
      <c r="G527" s="48">
        <v>13.3</v>
      </c>
      <c r="H527" s="171">
        <f t="shared" si="8"/>
        <v>0.79</v>
      </c>
    </row>
    <row r="528" spans="1:8" x14ac:dyDescent="0.3">
      <c r="A528" s="166"/>
      <c r="B528" s="167" t="s">
        <v>5557</v>
      </c>
      <c r="C528" s="186">
        <v>1672</v>
      </c>
      <c r="D528" s="169" t="s">
        <v>5642</v>
      </c>
      <c r="E528" s="170" t="s">
        <v>5573</v>
      </c>
      <c r="F528" s="204">
        <v>0.29759999999999998</v>
      </c>
      <c r="G528" s="48">
        <v>2.3199999999999998</v>
      </c>
      <c r="H528" s="171">
        <f t="shared" si="8"/>
        <v>0.69</v>
      </c>
    </row>
    <row r="529" spans="1:8" x14ac:dyDescent="0.3">
      <c r="A529" s="166"/>
      <c r="B529" s="167" t="s">
        <v>5557</v>
      </c>
      <c r="C529" s="186">
        <v>1393</v>
      </c>
      <c r="D529" s="169" t="s">
        <v>5713</v>
      </c>
      <c r="E529" s="170" t="s">
        <v>5564</v>
      </c>
      <c r="F529" s="204">
        <v>12.69</v>
      </c>
      <c r="G529" s="48">
        <v>10.79</v>
      </c>
      <c r="H529" s="171">
        <f t="shared" si="8"/>
        <v>136.91999999999999</v>
      </c>
    </row>
    <row r="530" spans="1:8" x14ac:dyDescent="0.3">
      <c r="A530" s="166"/>
      <c r="B530" s="167" t="s">
        <v>5557</v>
      </c>
      <c r="C530" s="186">
        <v>2375</v>
      </c>
      <c r="D530" s="169" t="s">
        <v>5714</v>
      </c>
      <c r="E530" s="170" t="s">
        <v>5564</v>
      </c>
      <c r="F530" s="204">
        <v>2.7766999999999999</v>
      </c>
      <c r="G530" s="48">
        <v>9.36</v>
      </c>
      <c r="H530" s="171">
        <f t="shared" si="8"/>
        <v>25.98</v>
      </c>
    </row>
    <row r="531" spans="1:8" x14ac:dyDescent="0.3">
      <c r="A531" s="166"/>
      <c r="B531" s="167" t="s">
        <v>5557</v>
      </c>
      <c r="C531" s="186">
        <v>2246</v>
      </c>
      <c r="D531" s="169" t="s">
        <v>5641</v>
      </c>
      <c r="E531" s="170" t="s">
        <v>5564</v>
      </c>
      <c r="F531" s="204">
        <v>0.11849999999999999</v>
      </c>
      <c r="G531" s="48">
        <v>21.6</v>
      </c>
      <c r="H531" s="171">
        <f t="shared" si="8"/>
        <v>2.5499999999999998</v>
      </c>
    </row>
    <row r="532" spans="1:8" x14ac:dyDescent="0.3">
      <c r="A532" s="166"/>
      <c r="B532" s="167" t="s">
        <v>5557</v>
      </c>
      <c r="C532" s="186">
        <v>2899</v>
      </c>
      <c r="D532" s="169" t="s">
        <v>5645</v>
      </c>
      <c r="E532" s="170" t="s">
        <v>5573</v>
      </c>
      <c r="F532" s="204">
        <v>1</v>
      </c>
      <c r="G532" s="48">
        <v>72.52</v>
      </c>
      <c r="H532" s="171">
        <f t="shared" si="8"/>
        <v>72.52</v>
      </c>
    </row>
    <row r="533" spans="1:8" x14ac:dyDescent="0.3">
      <c r="A533" s="166"/>
      <c r="B533" s="167" t="s">
        <v>5557</v>
      </c>
      <c r="C533" s="186">
        <v>2417</v>
      </c>
      <c r="D533" s="169" t="s">
        <v>5640</v>
      </c>
      <c r="E533" s="170" t="s">
        <v>5564</v>
      </c>
      <c r="F533" s="204">
        <v>0.23810000000000001</v>
      </c>
      <c r="G533" s="48">
        <v>27.99</v>
      </c>
      <c r="H533" s="171">
        <f t="shared" si="8"/>
        <v>6.66</v>
      </c>
    </row>
    <row r="534" spans="1:8" x14ac:dyDescent="0.3">
      <c r="A534" s="166"/>
      <c r="B534" s="167" t="s">
        <v>5557</v>
      </c>
      <c r="C534" s="186">
        <v>1215</v>
      </c>
      <c r="D534" s="169" t="s">
        <v>5599</v>
      </c>
      <c r="E534" s="170" t="s">
        <v>5564</v>
      </c>
      <c r="F534" s="204">
        <v>4.4249999999999998</v>
      </c>
      <c r="G534" s="48">
        <v>0.54</v>
      </c>
      <c r="H534" s="171">
        <f t="shared" si="8"/>
        <v>2.38</v>
      </c>
    </row>
    <row r="535" spans="1:8" x14ac:dyDescent="0.3">
      <c r="A535" s="166"/>
      <c r="B535" s="167" t="s">
        <v>5557</v>
      </c>
      <c r="C535" s="168">
        <v>104</v>
      </c>
      <c r="D535" s="169" t="s">
        <v>5580</v>
      </c>
      <c r="E535" s="170" t="s">
        <v>5579</v>
      </c>
      <c r="F535" s="204">
        <v>1.3299999999999999E-2</v>
      </c>
      <c r="G535" s="48">
        <v>145.91</v>
      </c>
      <c r="H535" s="171">
        <f t="shared" si="8"/>
        <v>1.94</v>
      </c>
    </row>
    <row r="536" spans="1:8" x14ac:dyDescent="0.3">
      <c r="A536" s="166"/>
      <c r="B536" s="167" t="s">
        <v>5557</v>
      </c>
      <c r="C536" s="186">
        <v>2386</v>
      </c>
      <c r="D536" s="169" t="s">
        <v>5596</v>
      </c>
      <c r="E536" s="170" t="s">
        <v>5579</v>
      </c>
      <c r="F536" s="204">
        <v>1.2500000000000001E-2</v>
      </c>
      <c r="G536" s="48">
        <v>113.9</v>
      </c>
      <c r="H536" s="171">
        <f t="shared" si="8"/>
        <v>1.42</v>
      </c>
    </row>
    <row r="537" spans="1:8" x14ac:dyDescent="0.3">
      <c r="A537" s="166"/>
      <c r="B537" s="172" t="s">
        <v>5565</v>
      </c>
      <c r="C537" s="173"/>
      <c r="D537" s="173"/>
      <c r="E537" s="173"/>
      <c r="F537" s="205"/>
      <c r="G537" s="174"/>
      <c r="H537" s="176">
        <f>SUM(H525:H536)</f>
        <v>398.12</v>
      </c>
    </row>
    <row r="538" spans="1:8" x14ac:dyDescent="0.25">
      <c r="A538" s="40"/>
      <c r="B538" s="188"/>
      <c r="C538" s="40"/>
      <c r="D538" s="40"/>
      <c r="E538" s="40"/>
      <c r="F538" s="206"/>
      <c r="G538" s="40"/>
      <c r="H538" s="40"/>
    </row>
    <row r="539" spans="1:8" x14ac:dyDescent="0.3">
      <c r="A539" s="197">
        <v>243</v>
      </c>
      <c r="B539" s="145" t="s">
        <v>5550</v>
      </c>
      <c r="C539" s="146" t="s">
        <v>78</v>
      </c>
      <c r="D539" s="147" t="s">
        <v>80</v>
      </c>
      <c r="E539" s="148" t="s">
        <v>5551</v>
      </c>
      <c r="F539" s="207" t="s">
        <v>5552</v>
      </c>
      <c r="G539" s="149"/>
      <c r="H539" s="150"/>
    </row>
    <row r="540" spans="1:8" x14ac:dyDescent="0.3">
      <c r="A540" s="198"/>
      <c r="B540" s="152"/>
      <c r="C540" s="153"/>
      <c r="D540" s="154"/>
      <c r="E540" s="155"/>
      <c r="F540" s="208"/>
      <c r="G540" s="156" t="s">
        <v>5555</v>
      </c>
      <c r="H540" s="157" t="s">
        <v>5555</v>
      </c>
    </row>
    <row r="541" spans="1:8" x14ac:dyDescent="0.3">
      <c r="A541" s="158"/>
      <c r="B541" s="159" t="s">
        <v>270</v>
      </c>
      <c r="C541" s="160" t="s">
        <v>1551</v>
      </c>
      <c r="D541" s="189" t="s">
        <v>1552</v>
      </c>
      <c r="E541" s="162" t="s">
        <v>5564</v>
      </c>
      <c r="F541" s="209"/>
      <c r="G541" s="185"/>
      <c r="H541" s="165">
        <f>SUM(H544)</f>
        <v>15.28</v>
      </c>
    </row>
    <row r="542" spans="1:8" x14ac:dyDescent="0.3">
      <c r="A542" s="166"/>
      <c r="B542" s="172" t="s">
        <v>5560</v>
      </c>
      <c r="C542" s="173"/>
      <c r="D542" s="173"/>
      <c r="E542" s="173"/>
      <c r="F542" s="205"/>
      <c r="G542" s="174"/>
      <c r="H542" s="176">
        <v>0</v>
      </c>
    </row>
    <row r="543" spans="1:8" ht="24" x14ac:dyDescent="0.3">
      <c r="A543" s="166"/>
      <c r="B543" s="167" t="s">
        <v>104</v>
      </c>
      <c r="C543" s="186">
        <v>150204</v>
      </c>
      <c r="D543" s="187" t="s">
        <v>5715</v>
      </c>
      <c r="E543" s="170" t="s">
        <v>5564</v>
      </c>
      <c r="F543" s="204">
        <v>1</v>
      </c>
      <c r="G543" s="48">
        <v>15.28</v>
      </c>
      <c r="H543" s="171">
        <f>TRUNC(G543*F543,2)</f>
        <v>15.28</v>
      </c>
    </row>
    <row r="544" spans="1:8" x14ac:dyDescent="0.3">
      <c r="A544" s="166"/>
      <c r="B544" s="172" t="s">
        <v>5565</v>
      </c>
      <c r="C544" s="173"/>
      <c r="D544" s="173"/>
      <c r="E544" s="173"/>
      <c r="F544" s="205"/>
      <c r="G544" s="174"/>
      <c r="H544" s="176">
        <f>SUM(H543)</f>
        <v>15.28</v>
      </c>
    </row>
    <row r="545" spans="1:8" x14ac:dyDescent="0.25">
      <c r="A545" s="40"/>
      <c r="B545" s="188"/>
      <c r="C545" s="40"/>
      <c r="D545" s="40"/>
      <c r="E545" s="40"/>
      <c r="F545" s="206"/>
      <c r="G545" s="40"/>
      <c r="H545" s="40"/>
    </row>
    <row r="546" spans="1:8" x14ac:dyDescent="0.3">
      <c r="A546" s="197">
        <v>273</v>
      </c>
      <c r="B546" s="145" t="s">
        <v>5550</v>
      </c>
      <c r="C546" s="146" t="s">
        <v>78</v>
      </c>
      <c r="D546" s="147" t="s">
        <v>80</v>
      </c>
      <c r="E546" s="148" t="s">
        <v>5551</v>
      </c>
      <c r="F546" s="207" t="s">
        <v>5552</v>
      </c>
      <c r="G546" s="149"/>
      <c r="H546" s="150"/>
    </row>
    <row r="547" spans="1:8" x14ac:dyDescent="0.3">
      <c r="A547" s="198"/>
      <c r="B547" s="152"/>
      <c r="C547" s="153"/>
      <c r="D547" s="154"/>
      <c r="E547" s="155"/>
      <c r="F547" s="208"/>
      <c r="G547" s="156" t="s">
        <v>5555</v>
      </c>
      <c r="H547" s="157" t="s">
        <v>5555</v>
      </c>
    </row>
    <row r="548" spans="1:8" ht="24" x14ac:dyDescent="0.3">
      <c r="A548" s="158"/>
      <c r="B548" s="159" t="s">
        <v>270</v>
      </c>
      <c r="C548" s="160" t="s">
        <v>820</v>
      </c>
      <c r="D548" s="161" t="s">
        <v>5716</v>
      </c>
      <c r="E548" s="162" t="s">
        <v>5605</v>
      </c>
      <c r="F548" s="209"/>
      <c r="G548" s="185"/>
      <c r="H548" s="165">
        <f>SUM(H555,H571)</f>
        <v>111.41999999999999</v>
      </c>
    </row>
    <row r="549" spans="1:8" x14ac:dyDescent="0.3">
      <c r="A549" s="166"/>
      <c r="B549" s="167" t="s">
        <v>5557</v>
      </c>
      <c r="C549" s="168">
        <v>5</v>
      </c>
      <c r="D549" s="169" t="s">
        <v>5558</v>
      </c>
      <c r="E549" s="170" t="s">
        <v>33</v>
      </c>
      <c r="F549" s="204">
        <v>1.2241</v>
      </c>
      <c r="G549" s="48">
        <v>10.77</v>
      </c>
      <c r="H549" s="171">
        <f t="shared" ref="H549:H554" si="9">TRUNC(G549*F549,2)</f>
        <v>13.18</v>
      </c>
    </row>
    <row r="550" spans="1:8" x14ac:dyDescent="0.3">
      <c r="A550" s="166"/>
      <c r="B550" s="167" t="s">
        <v>5557</v>
      </c>
      <c r="C550" s="168">
        <v>32</v>
      </c>
      <c r="D550" s="169" t="s">
        <v>5590</v>
      </c>
      <c r="E550" s="170" t="s">
        <v>33</v>
      </c>
      <c r="F550" s="204">
        <v>8.6199999999999999E-2</v>
      </c>
      <c r="G550" s="48">
        <v>12.65</v>
      </c>
      <c r="H550" s="171">
        <f t="shared" si="9"/>
        <v>1.0900000000000001</v>
      </c>
    </row>
    <row r="551" spans="1:8" x14ac:dyDescent="0.3">
      <c r="A551" s="166"/>
      <c r="B551" s="167" t="s">
        <v>5557</v>
      </c>
      <c r="C551" s="168">
        <v>4</v>
      </c>
      <c r="D551" s="169" t="s">
        <v>5589</v>
      </c>
      <c r="E551" s="170" t="s">
        <v>33</v>
      </c>
      <c r="F551" s="204">
        <v>0.57879999999999998</v>
      </c>
      <c r="G551" s="48">
        <v>17.36</v>
      </c>
      <c r="H551" s="171">
        <f t="shared" si="9"/>
        <v>10.039999999999999</v>
      </c>
    </row>
    <row r="552" spans="1:8" x14ac:dyDescent="0.3">
      <c r="A552" s="166"/>
      <c r="B552" s="167" t="s">
        <v>5557</v>
      </c>
      <c r="C552" s="168">
        <v>6</v>
      </c>
      <c r="D552" s="169" t="s">
        <v>5559</v>
      </c>
      <c r="E552" s="170" t="s">
        <v>33</v>
      </c>
      <c r="F552" s="204">
        <v>0.27979999999999999</v>
      </c>
      <c r="G552" s="48">
        <v>17.36</v>
      </c>
      <c r="H552" s="171">
        <f t="shared" si="9"/>
        <v>4.8499999999999996</v>
      </c>
    </row>
    <row r="553" spans="1:8" x14ac:dyDescent="0.3">
      <c r="A553" s="166"/>
      <c r="B553" s="167" t="s">
        <v>5557</v>
      </c>
      <c r="C553" s="168">
        <v>8</v>
      </c>
      <c r="D553" s="169" t="s">
        <v>5567</v>
      </c>
      <c r="E553" s="170" t="s">
        <v>33</v>
      </c>
      <c r="F553" s="204">
        <v>0.45800000000000002</v>
      </c>
      <c r="G553" s="48">
        <v>12.28</v>
      </c>
      <c r="H553" s="171">
        <f t="shared" si="9"/>
        <v>5.62</v>
      </c>
    </row>
    <row r="554" spans="1:8" x14ac:dyDescent="0.3">
      <c r="A554" s="166"/>
      <c r="B554" s="167" t="s">
        <v>5557</v>
      </c>
      <c r="C554" s="168">
        <v>10</v>
      </c>
      <c r="D554" s="169" t="s">
        <v>5591</v>
      </c>
      <c r="E554" s="170" t="s">
        <v>33</v>
      </c>
      <c r="F554" s="204">
        <v>0.17354500000000012</v>
      </c>
      <c r="G554" s="48">
        <v>17.36</v>
      </c>
      <c r="H554" s="171">
        <f t="shared" si="9"/>
        <v>3.01</v>
      </c>
    </row>
    <row r="555" spans="1:8" x14ac:dyDescent="0.3">
      <c r="A555" s="166"/>
      <c r="B555" s="172" t="s">
        <v>5560</v>
      </c>
      <c r="C555" s="173"/>
      <c r="D555" s="173"/>
      <c r="E555" s="173"/>
      <c r="F555" s="205"/>
      <c r="G555" s="174"/>
      <c r="H555" s="176">
        <f>SUM(H549:H554)</f>
        <v>37.789999999999992</v>
      </c>
    </row>
    <row r="556" spans="1:8" x14ac:dyDescent="0.3">
      <c r="A556" s="166"/>
      <c r="B556" s="167" t="s">
        <v>5557</v>
      </c>
      <c r="C556" s="186">
        <v>2023</v>
      </c>
      <c r="D556" s="169" t="s">
        <v>5601</v>
      </c>
      <c r="E556" s="170" t="s">
        <v>5587</v>
      </c>
      <c r="F556" s="204">
        <v>0.58109999999999995</v>
      </c>
      <c r="G556" s="48">
        <v>12.24</v>
      </c>
      <c r="H556" s="171">
        <f t="shared" ref="H556:H570" si="10">TRUNC(G556*F556,2)</f>
        <v>7.11</v>
      </c>
    </row>
    <row r="557" spans="1:8" x14ac:dyDescent="0.3">
      <c r="A557" s="166"/>
      <c r="B557" s="167" t="s">
        <v>5557</v>
      </c>
      <c r="C557" s="186">
        <v>2034</v>
      </c>
      <c r="D557" s="169" t="s">
        <v>5600</v>
      </c>
      <c r="E557" s="170" t="s">
        <v>5573</v>
      </c>
      <c r="F557" s="204">
        <v>22.3078</v>
      </c>
      <c r="G557" s="48">
        <v>0.56000000000000005</v>
      </c>
      <c r="H557" s="171">
        <f t="shared" si="10"/>
        <v>12.49</v>
      </c>
    </row>
    <row r="558" spans="1:8" x14ac:dyDescent="0.3">
      <c r="A558" s="166"/>
      <c r="B558" s="167" t="s">
        <v>5557</v>
      </c>
      <c r="C558" s="186">
        <v>1858</v>
      </c>
      <c r="D558" s="169" t="s">
        <v>5603</v>
      </c>
      <c r="E558" s="170" t="s">
        <v>5587</v>
      </c>
      <c r="F558" s="204">
        <v>0.23</v>
      </c>
      <c r="G558" s="48">
        <v>6.73</v>
      </c>
      <c r="H558" s="171">
        <f t="shared" si="10"/>
        <v>1.54</v>
      </c>
    </row>
    <row r="559" spans="1:8" x14ac:dyDescent="0.3">
      <c r="A559" s="166"/>
      <c r="B559" s="167" t="s">
        <v>5557</v>
      </c>
      <c r="C559" s="186">
        <v>1861</v>
      </c>
      <c r="D559" s="169" t="s">
        <v>5602</v>
      </c>
      <c r="E559" s="170" t="s">
        <v>5564</v>
      </c>
      <c r="F559" s="204">
        <v>3.6900000000000002E-2</v>
      </c>
      <c r="G559" s="48">
        <v>21.04</v>
      </c>
      <c r="H559" s="171">
        <f t="shared" si="10"/>
        <v>0.77</v>
      </c>
    </row>
    <row r="560" spans="1:8" x14ac:dyDescent="0.3">
      <c r="A560" s="166"/>
      <c r="B560" s="167" t="s">
        <v>5557</v>
      </c>
      <c r="C560" s="186">
        <v>1215</v>
      </c>
      <c r="D560" s="169" t="s">
        <v>5599</v>
      </c>
      <c r="E560" s="170" t="s">
        <v>5564</v>
      </c>
      <c r="F560" s="204">
        <v>15.9956</v>
      </c>
      <c r="G560" s="48">
        <v>0.54</v>
      </c>
      <c r="H560" s="171">
        <f t="shared" si="10"/>
        <v>8.6300000000000008</v>
      </c>
    </row>
    <row r="561" spans="1:8" x14ac:dyDescent="0.3">
      <c r="A561" s="166"/>
      <c r="B561" s="167" t="s">
        <v>5557</v>
      </c>
      <c r="C561" s="186">
        <v>1221</v>
      </c>
      <c r="D561" s="169" t="s">
        <v>5598</v>
      </c>
      <c r="E561" s="170" t="s">
        <v>5564</v>
      </c>
      <c r="F561" s="204">
        <v>1.8010999999999999</v>
      </c>
      <c r="G561" s="48">
        <v>0.82</v>
      </c>
      <c r="H561" s="171">
        <f t="shared" si="10"/>
        <v>1.47</v>
      </c>
    </row>
    <row r="562" spans="1:8" x14ac:dyDescent="0.3">
      <c r="A562" s="166"/>
      <c r="B562" s="167" t="s">
        <v>5557</v>
      </c>
      <c r="C562" s="186">
        <v>2437</v>
      </c>
      <c r="D562" s="169" t="s">
        <v>5594</v>
      </c>
      <c r="E562" s="170" t="s">
        <v>5564</v>
      </c>
      <c r="F562" s="204">
        <v>0.36670000000000003</v>
      </c>
      <c r="G562" s="48">
        <v>6.98</v>
      </c>
      <c r="H562" s="171">
        <f t="shared" si="10"/>
        <v>2.5499999999999998</v>
      </c>
    </row>
    <row r="563" spans="1:8" x14ac:dyDescent="0.3">
      <c r="A563" s="166"/>
      <c r="B563" s="167" t="s">
        <v>5557</v>
      </c>
      <c r="C563" s="186">
        <v>2438</v>
      </c>
      <c r="D563" s="169" t="s">
        <v>5595</v>
      </c>
      <c r="E563" s="170" t="s">
        <v>5564</v>
      </c>
      <c r="F563" s="204">
        <v>0.29330000000000001</v>
      </c>
      <c r="G563" s="48">
        <v>6.69</v>
      </c>
      <c r="H563" s="171">
        <f t="shared" si="10"/>
        <v>1.96</v>
      </c>
    </row>
    <row r="564" spans="1:8" x14ac:dyDescent="0.3">
      <c r="A564" s="166"/>
      <c r="B564" s="167" t="s">
        <v>5557</v>
      </c>
      <c r="C564" s="186">
        <v>2439</v>
      </c>
      <c r="D564" s="169" t="s">
        <v>5717</v>
      </c>
      <c r="E564" s="170" t="s">
        <v>5564</v>
      </c>
      <c r="F564" s="204">
        <v>2.7904</v>
      </c>
      <c r="G564" s="48">
        <v>6.62</v>
      </c>
      <c r="H564" s="171">
        <f t="shared" si="10"/>
        <v>18.47</v>
      </c>
    </row>
    <row r="565" spans="1:8" x14ac:dyDescent="0.3">
      <c r="A565" s="166"/>
      <c r="B565" s="167" t="s">
        <v>5557</v>
      </c>
      <c r="C565" s="186">
        <v>2448</v>
      </c>
      <c r="D565" s="169" t="s">
        <v>5593</v>
      </c>
      <c r="E565" s="170" t="s">
        <v>5564</v>
      </c>
      <c r="F565" s="204">
        <v>0.45269999999999999</v>
      </c>
      <c r="G565" s="48">
        <v>9.51</v>
      </c>
      <c r="H565" s="171">
        <f t="shared" si="10"/>
        <v>4.3</v>
      </c>
    </row>
    <row r="566" spans="1:8" x14ac:dyDescent="0.3">
      <c r="A566" s="166"/>
      <c r="B566" s="167" t="s">
        <v>5557</v>
      </c>
      <c r="C566" s="186">
        <v>2426</v>
      </c>
      <c r="D566" s="169" t="s">
        <v>5592</v>
      </c>
      <c r="E566" s="170" t="s">
        <v>5564</v>
      </c>
      <c r="F566" s="204">
        <v>0.01</v>
      </c>
      <c r="G566" s="48">
        <v>17.79</v>
      </c>
      <c r="H566" s="171">
        <f t="shared" si="10"/>
        <v>0.17</v>
      </c>
    </row>
    <row r="567" spans="1:8" x14ac:dyDescent="0.3">
      <c r="A567" s="166"/>
      <c r="B567" s="167" t="s">
        <v>5557</v>
      </c>
      <c r="C567" s="168">
        <v>102</v>
      </c>
      <c r="D567" s="169" t="s">
        <v>5563</v>
      </c>
      <c r="E567" s="170" t="s">
        <v>5564</v>
      </c>
      <c r="F567" s="204">
        <v>7.0900000000000005E-2</v>
      </c>
      <c r="G567" s="48">
        <v>21.13</v>
      </c>
      <c r="H567" s="171">
        <f t="shared" si="10"/>
        <v>1.49</v>
      </c>
    </row>
    <row r="568" spans="1:8" x14ac:dyDescent="0.3">
      <c r="A568" s="166"/>
      <c r="B568" s="167" t="s">
        <v>5557</v>
      </c>
      <c r="C568" s="186">
        <v>2386</v>
      </c>
      <c r="D568" s="169" t="s">
        <v>5596</v>
      </c>
      <c r="E568" s="170" t="s">
        <v>5579</v>
      </c>
      <c r="F568" s="204">
        <v>1.9599999999999999E-2</v>
      </c>
      <c r="G568" s="48">
        <v>113.9</v>
      </c>
      <c r="H568" s="171">
        <f t="shared" si="10"/>
        <v>2.23</v>
      </c>
    </row>
    <row r="569" spans="1:8" x14ac:dyDescent="0.3">
      <c r="A569" s="166"/>
      <c r="B569" s="167" t="s">
        <v>5557</v>
      </c>
      <c r="C569" s="186">
        <v>2497</v>
      </c>
      <c r="D569" s="169" t="s">
        <v>5597</v>
      </c>
      <c r="E569" s="170" t="s">
        <v>5579</v>
      </c>
      <c r="F569" s="204">
        <v>1.9599999999999999E-2</v>
      </c>
      <c r="G569" s="48">
        <v>111.96</v>
      </c>
      <c r="H569" s="171">
        <f t="shared" si="10"/>
        <v>2.19</v>
      </c>
    </row>
    <row r="570" spans="1:8" x14ac:dyDescent="0.3">
      <c r="A570" s="166"/>
      <c r="B570" s="167" t="s">
        <v>5557</v>
      </c>
      <c r="C570" s="168">
        <v>104</v>
      </c>
      <c r="D570" s="169" t="s">
        <v>5580</v>
      </c>
      <c r="E570" s="170" t="s">
        <v>5579</v>
      </c>
      <c r="F570" s="204">
        <v>5.6643999999999743E-2</v>
      </c>
      <c r="G570" s="48">
        <v>145.91</v>
      </c>
      <c r="H570" s="171">
        <f t="shared" si="10"/>
        <v>8.26</v>
      </c>
    </row>
    <row r="571" spans="1:8" x14ac:dyDescent="0.3">
      <c r="A571" s="166"/>
      <c r="B571" s="172" t="s">
        <v>5565</v>
      </c>
      <c r="C571" s="173"/>
      <c r="D571" s="173"/>
      <c r="E571" s="173"/>
      <c r="F571" s="205"/>
      <c r="G571" s="174"/>
      <c r="H571" s="176">
        <f>SUM(H556:H570)</f>
        <v>73.63</v>
      </c>
    </row>
    <row r="572" spans="1:8" x14ac:dyDescent="0.25">
      <c r="A572" s="40"/>
      <c r="B572" s="188"/>
      <c r="C572" s="40"/>
      <c r="D572" s="40"/>
      <c r="E572" s="40"/>
      <c r="F572" s="206"/>
      <c r="G572" s="40"/>
      <c r="H572" s="40"/>
    </row>
    <row r="573" spans="1:8" x14ac:dyDescent="0.3">
      <c r="A573" s="197">
        <v>276</v>
      </c>
      <c r="B573" s="145" t="s">
        <v>5550</v>
      </c>
      <c r="C573" s="146" t="s">
        <v>78</v>
      </c>
      <c r="D573" s="147" t="s">
        <v>80</v>
      </c>
      <c r="E573" s="148" t="s">
        <v>5551</v>
      </c>
      <c r="F573" s="207" t="s">
        <v>5552</v>
      </c>
      <c r="G573" s="149"/>
      <c r="H573" s="150"/>
    </row>
    <row r="574" spans="1:8" x14ac:dyDescent="0.3">
      <c r="A574" s="198"/>
      <c r="B574" s="152"/>
      <c r="C574" s="153"/>
      <c r="D574" s="154"/>
      <c r="E574" s="155"/>
      <c r="F574" s="208"/>
      <c r="G574" s="156" t="s">
        <v>5555</v>
      </c>
      <c r="H574" s="157" t="s">
        <v>5555</v>
      </c>
    </row>
    <row r="575" spans="1:8" ht="24" x14ac:dyDescent="0.3">
      <c r="A575" s="158"/>
      <c r="B575" s="159" t="s">
        <v>270</v>
      </c>
      <c r="C575" s="160" t="s">
        <v>754</v>
      </c>
      <c r="D575" s="161" t="s">
        <v>5718</v>
      </c>
      <c r="E575" s="162" t="s">
        <v>5605</v>
      </c>
      <c r="F575" s="209"/>
      <c r="G575" s="185"/>
      <c r="H575" s="165">
        <f>SUM(H578,H582)</f>
        <v>78.08</v>
      </c>
    </row>
    <row r="576" spans="1:8" x14ac:dyDescent="0.3">
      <c r="A576" s="166"/>
      <c r="B576" s="167" t="s">
        <v>5557</v>
      </c>
      <c r="C576" s="168">
        <v>21</v>
      </c>
      <c r="D576" s="169" t="s">
        <v>5719</v>
      </c>
      <c r="E576" s="170" t="s">
        <v>33</v>
      </c>
      <c r="F576" s="204">
        <v>0.35580000000000001</v>
      </c>
      <c r="G576" s="48">
        <v>17.36</v>
      </c>
      <c r="H576" s="171">
        <f>TRUNC(G576*F576,2)</f>
        <v>6.17</v>
      </c>
    </row>
    <row r="577" spans="1:8" x14ac:dyDescent="0.3">
      <c r="A577" s="166"/>
      <c r="B577" s="167" t="s">
        <v>5557</v>
      </c>
      <c r="C577" s="168">
        <v>5</v>
      </c>
      <c r="D577" s="169" t="s">
        <v>5558</v>
      </c>
      <c r="E577" s="170" t="s">
        <v>33</v>
      </c>
      <c r="F577" s="204">
        <v>0.35580000000000001</v>
      </c>
      <c r="G577" s="48">
        <v>10.77</v>
      </c>
      <c r="H577" s="171">
        <f>TRUNC(G577*F577,2)</f>
        <v>3.83</v>
      </c>
    </row>
    <row r="578" spans="1:8" x14ac:dyDescent="0.3">
      <c r="A578" s="166"/>
      <c r="B578" s="172" t="s">
        <v>5560</v>
      </c>
      <c r="C578" s="173"/>
      <c r="D578" s="173"/>
      <c r="E578" s="173"/>
      <c r="F578" s="205"/>
      <c r="G578" s="174"/>
      <c r="H578" s="176">
        <f>SUM(H576:H577)</f>
        <v>10</v>
      </c>
    </row>
    <row r="579" spans="1:8" ht="24" x14ac:dyDescent="0.3">
      <c r="A579" s="166"/>
      <c r="B579" s="167" t="s">
        <v>5561</v>
      </c>
      <c r="C579" s="186">
        <v>7170</v>
      </c>
      <c r="D579" s="187" t="s">
        <v>5720</v>
      </c>
      <c r="E579" s="170" t="s">
        <v>106</v>
      </c>
      <c r="F579" s="204">
        <v>1.1000000000000001</v>
      </c>
      <c r="G579" s="48">
        <v>1.78</v>
      </c>
      <c r="H579" s="171">
        <f>TRUNC(G579*F579,2)</f>
        <v>1.95</v>
      </c>
    </row>
    <row r="580" spans="1:8" ht="24" x14ac:dyDescent="0.3">
      <c r="A580" s="166"/>
      <c r="B580" s="167" t="s">
        <v>5561</v>
      </c>
      <c r="C580" s="186">
        <v>7583</v>
      </c>
      <c r="D580" s="187" t="s">
        <v>5721</v>
      </c>
      <c r="E580" s="170" t="s">
        <v>101</v>
      </c>
      <c r="F580" s="204">
        <v>4</v>
      </c>
      <c r="G580" s="48">
        <v>0.51</v>
      </c>
      <c r="H580" s="171">
        <f>TRUNC(G580*F580,2)</f>
        <v>2.04</v>
      </c>
    </row>
    <row r="581" spans="1:8" ht="36" x14ac:dyDescent="0.3">
      <c r="A581" s="166"/>
      <c r="B581" s="177" t="s">
        <v>5561</v>
      </c>
      <c r="C581" s="178">
        <v>36888</v>
      </c>
      <c r="D581" s="187" t="s">
        <v>5722</v>
      </c>
      <c r="E581" s="179" t="s">
        <v>123</v>
      </c>
      <c r="F581" s="204">
        <v>2.9171871875000006</v>
      </c>
      <c r="G581" s="48">
        <v>21.97</v>
      </c>
      <c r="H581" s="171">
        <f>TRUNC(G581*F581,2)</f>
        <v>64.09</v>
      </c>
    </row>
    <row r="582" spans="1:8" x14ac:dyDescent="0.3">
      <c r="A582" s="166"/>
      <c r="B582" s="172" t="s">
        <v>5565</v>
      </c>
      <c r="C582" s="173"/>
      <c r="D582" s="173"/>
      <c r="E582" s="173"/>
      <c r="F582" s="205"/>
      <c r="G582" s="174"/>
      <c r="H582" s="176">
        <f>SUM(H579:H581)</f>
        <v>68.08</v>
      </c>
    </row>
    <row r="583" spans="1:8" x14ac:dyDescent="0.25">
      <c r="A583" s="40"/>
      <c r="B583" s="188"/>
      <c r="C583" s="40"/>
      <c r="D583" s="40"/>
      <c r="E583" s="40"/>
      <c r="F583" s="206"/>
      <c r="G583" s="40"/>
      <c r="H583" s="40"/>
    </row>
    <row r="584" spans="1:8" x14ac:dyDescent="0.3">
      <c r="A584" s="197">
        <v>330</v>
      </c>
      <c r="B584" s="145" t="s">
        <v>5550</v>
      </c>
      <c r="C584" s="146" t="s">
        <v>78</v>
      </c>
      <c r="D584" s="147" t="s">
        <v>80</v>
      </c>
      <c r="E584" s="148" t="s">
        <v>5551</v>
      </c>
      <c r="F584" s="207" t="s">
        <v>5552</v>
      </c>
      <c r="G584" s="149"/>
      <c r="H584" s="150"/>
    </row>
    <row r="585" spans="1:8" x14ac:dyDescent="0.3">
      <c r="A585" s="198"/>
      <c r="B585" s="152"/>
      <c r="C585" s="153"/>
      <c r="D585" s="154"/>
      <c r="E585" s="155"/>
      <c r="F585" s="208"/>
      <c r="G585" s="156" t="s">
        <v>5555</v>
      </c>
      <c r="H585" s="157" t="s">
        <v>5555</v>
      </c>
    </row>
    <row r="586" spans="1:8" x14ac:dyDescent="0.3">
      <c r="A586" s="158"/>
      <c r="B586" s="159" t="s">
        <v>270</v>
      </c>
      <c r="C586" s="160" t="s">
        <v>3061</v>
      </c>
      <c r="D586" s="189" t="s">
        <v>3062</v>
      </c>
      <c r="E586" s="162" t="s">
        <v>101</v>
      </c>
      <c r="F586" s="209"/>
      <c r="G586" s="185"/>
      <c r="H586" s="165">
        <f>SUM(H589,H591)</f>
        <v>21.58</v>
      </c>
    </row>
    <row r="587" spans="1:8" x14ac:dyDescent="0.3">
      <c r="A587" s="166"/>
      <c r="B587" s="167" t="s">
        <v>5557</v>
      </c>
      <c r="C587" s="168">
        <v>5</v>
      </c>
      <c r="D587" s="169" t="s">
        <v>5558</v>
      </c>
      <c r="E587" s="170" t="s">
        <v>33</v>
      </c>
      <c r="F587" s="204">
        <v>0.35</v>
      </c>
      <c r="G587" s="48">
        <v>10.77</v>
      </c>
      <c r="H587" s="171">
        <f>TRUNC(G587*F587,2)</f>
        <v>3.76</v>
      </c>
    </row>
    <row r="588" spans="1:8" x14ac:dyDescent="0.3">
      <c r="A588" s="166"/>
      <c r="B588" s="167" t="s">
        <v>5557</v>
      </c>
      <c r="C588" s="168">
        <v>11</v>
      </c>
      <c r="D588" s="169" t="s">
        <v>5568</v>
      </c>
      <c r="E588" s="170" t="s">
        <v>33</v>
      </c>
      <c r="F588" s="204">
        <v>0.35116666666666663</v>
      </c>
      <c r="G588" s="48">
        <v>17.36</v>
      </c>
      <c r="H588" s="171">
        <f>TRUNC(G588*F588,2)</f>
        <v>6.09</v>
      </c>
    </row>
    <row r="589" spans="1:8" x14ac:dyDescent="0.25">
      <c r="A589" s="40"/>
      <c r="B589" s="172" t="s">
        <v>5560</v>
      </c>
      <c r="C589" s="173"/>
      <c r="D589" s="173"/>
      <c r="E589" s="173"/>
      <c r="F589" s="205"/>
      <c r="G589" s="174"/>
      <c r="H589" s="176">
        <f>SUM(H587:H588)</f>
        <v>9.85</v>
      </c>
    </row>
    <row r="590" spans="1:8" x14ac:dyDescent="0.25">
      <c r="A590" s="40"/>
      <c r="B590" s="167" t="s">
        <v>5561</v>
      </c>
      <c r="C590" s="186">
        <v>3910</v>
      </c>
      <c r="D590" s="169" t="s">
        <v>5723</v>
      </c>
      <c r="E590" s="170" t="s">
        <v>101</v>
      </c>
      <c r="F590" s="204">
        <v>1</v>
      </c>
      <c r="G590" s="48">
        <v>11.73</v>
      </c>
      <c r="H590" s="171">
        <f>TRUNC(G590*F590,2)</f>
        <v>11.73</v>
      </c>
    </row>
    <row r="591" spans="1:8" x14ac:dyDescent="0.25">
      <c r="A591" s="40"/>
      <c r="B591" s="172" t="s">
        <v>5565</v>
      </c>
      <c r="C591" s="173"/>
      <c r="D591" s="173"/>
      <c r="E591" s="173"/>
      <c r="F591" s="205"/>
      <c r="G591" s="174"/>
      <c r="H591" s="176">
        <f>SUM(H590)</f>
        <v>11.73</v>
      </c>
    </row>
    <row r="592" spans="1:8" x14ac:dyDescent="0.25">
      <c r="A592" s="40"/>
      <c r="B592" s="188"/>
      <c r="C592" s="40"/>
      <c r="D592" s="40"/>
      <c r="E592" s="40"/>
      <c r="F592" s="206"/>
      <c r="G592" s="40"/>
      <c r="H592" s="40"/>
    </row>
    <row r="593" spans="1:8" x14ac:dyDescent="0.3">
      <c r="A593" s="197">
        <v>331</v>
      </c>
      <c r="B593" s="145" t="s">
        <v>5550</v>
      </c>
      <c r="C593" s="146" t="s">
        <v>78</v>
      </c>
      <c r="D593" s="147" t="s">
        <v>80</v>
      </c>
      <c r="E593" s="148" t="s">
        <v>5551</v>
      </c>
      <c r="F593" s="207" t="s">
        <v>5552</v>
      </c>
      <c r="G593" s="149"/>
      <c r="H593" s="150"/>
    </row>
    <row r="594" spans="1:8" x14ac:dyDescent="0.3">
      <c r="A594" s="198"/>
      <c r="B594" s="152"/>
      <c r="C594" s="153"/>
      <c r="D594" s="154"/>
      <c r="E594" s="155"/>
      <c r="F594" s="208"/>
      <c r="G594" s="156" t="s">
        <v>5555</v>
      </c>
      <c r="H594" s="157" t="s">
        <v>5555</v>
      </c>
    </row>
    <row r="595" spans="1:8" x14ac:dyDescent="0.3">
      <c r="A595" s="158"/>
      <c r="B595" s="159" t="s">
        <v>270</v>
      </c>
      <c r="C595" s="160" t="s">
        <v>3055</v>
      </c>
      <c r="D595" s="189" t="s">
        <v>3056</v>
      </c>
      <c r="E595" s="162" t="s">
        <v>101</v>
      </c>
      <c r="F595" s="209"/>
      <c r="G595" s="185"/>
      <c r="H595" s="165">
        <f>SUM(H598,H602)</f>
        <v>74.930000000000007</v>
      </c>
    </row>
    <row r="596" spans="1:8" x14ac:dyDescent="0.3">
      <c r="A596" s="166"/>
      <c r="B596" s="167" t="s">
        <v>5557</v>
      </c>
      <c r="C596" s="168">
        <v>8</v>
      </c>
      <c r="D596" s="169" t="s">
        <v>5567</v>
      </c>
      <c r="E596" s="170" t="s">
        <v>33</v>
      </c>
      <c r="F596" s="204">
        <v>0.55000000000000004</v>
      </c>
      <c r="G596" s="48">
        <v>12.28</v>
      </c>
      <c r="H596" s="171">
        <f>TRUNC(G596*F596,2)</f>
        <v>6.75</v>
      </c>
    </row>
    <row r="597" spans="1:8" x14ac:dyDescent="0.3">
      <c r="A597" s="166"/>
      <c r="B597" s="167" t="s">
        <v>5557</v>
      </c>
      <c r="C597" s="168">
        <v>11</v>
      </c>
      <c r="D597" s="169" t="s">
        <v>5568</v>
      </c>
      <c r="E597" s="170" t="s">
        <v>33</v>
      </c>
      <c r="F597" s="204">
        <v>0.55055000000000009</v>
      </c>
      <c r="G597" s="48">
        <v>17.36</v>
      </c>
      <c r="H597" s="171">
        <f>TRUNC(G597*F597,2)</f>
        <v>9.5500000000000007</v>
      </c>
    </row>
    <row r="598" spans="1:8" x14ac:dyDescent="0.3">
      <c r="A598" s="166"/>
      <c r="B598" s="172" t="s">
        <v>5560</v>
      </c>
      <c r="C598" s="173"/>
      <c r="D598" s="173"/>
      <c r="E598" s="173"/>
      <c r="F598" s="205"/>
      <c r="G598" s="174"/>
      <c r="H598" s="176">
        <f>SUM(H596:H597)</f>
        <v>16.3</v>
      </c>
    </row>
    <row r="599" spans="1:8" ht="24" x14ac:dyDescent="0.3">
      <c r="A599" s="166"/>
      <c r="B599" s="167" t="s">
        <v>5561</v>
      </c>
      <c r="C599" s="168">
        <v>118</v>
      </c>
      <c r="D599" s="187" t="s">
        <v>5724</v>
      </c>
      <c r="E599" s="170" t="s">
        <v>101</v>
      </c>
      <c r="F599" s="204">
        <v>2.4E-2</v>
      </c>
      <c r="G599" s="48">
        <v>44.84</v>
      </c>
      <c r="H599" s="171">
        <f>TRUNC(G599*F599,2)</f>
        <v>1.07</v>
      </c>
    </row>
    <row r="600" spans="1:8" x14ac:dyDescent="0.3">
      <c r="A600" s="166"/>
      <c r="B600" s="167" t="s">
        <v>5557</v>
      </c>
      <c r="C600" s="190" t="s">
        <v>5585</v>
      </c>
      <c r="D600" s="169" t="s">
        <v>5586</v>
      </c>
      <c r="E600" s="170" t="s">
        <v>5587</v>
      </c>
      <c r="F600" s="204">
        <v>1.3</v>
      </c>
      <c r="G600" s="48">
        <v>0.38</v>
      </c>
      <c r="H600" s="171">
        <f>TRUNC(G600*F600,2)</f>
        <v>0.49</v>
      </c>
    </row>
    <row r="601" spans="1:8" ht="24" x14ac:dyDescent="0.3">
      <c r="A601" s="166"/>
      <c r="B601" s="167" t="s">
        <v>5561</v>
      </c>
      <c r="C601" s="186">
        <v>10233</v>
      </c>
      <c r="D601" s="187" t="s">
        <v>5725</v>
      </c>
      <c r="E601" s="170" t="s">
        <v>101</v>
      </c>
      <c r="F601" s="204">
        <v>1</v>
      </c>
      <c r="G601" s="48">
        <v>57.07</v>
      </c>
      <c r="H601" s="171">
        <f>TRUNC(G601*F601,2)</f>
        <v>57.07</v>
      </c>
    </row>
    <row r="602" spans="1:8" x14ac:dyDescent="0.3">
      <c r="A602" s="166"/>
      <c r="B602" s="172" t="s">
        <v>5565</v>
      </c>
      <c r="C602" s="173"/>
      <c r="D602" s="173"/>
      <c r="E602" s="173"/>
      <c r="F602" s="205"/>
      <c r="G602" s="174"/>
      <c r="H602" s="176">
        <f>SUM(H599:H601)</f>
        <v>58.63</v>
      </c>
    </row>
    <row r="603" spans="1:8" x14ac:dyDescent="0.25">
      <c r="A603" s="40"/>
      <c r="B603" s="188"/>
      <c r="C603" s="40"/>
      <c r="D603" s="40"/>
      <c r="E603" s="40"/>
      <c r="F603" s="206"/>
      <c r="G603" s="40"/>
      <c r="H603" s="40"/>
    </row>
    <row r="604" spans="1:8" x14ac:dyDescent="0.3">
      <c r="A604" s="197">
        <v>348</v>
      </c>
      <c r="B604" s="145" t="s">
        <v>5550</v>
      </c>
      <c r="C604" s="146" t="s">
        <v>78</v>
      </c>
      <c r="D604" s="147" t="s">
        <v>80</v>
      </c>
      <c r="E604" s="148" t="s">
        <v>5551</v>
      </c>
      <c r="F604" s="207" t="s">
        <v>5552</v>
      </c>
      <c r="G604" s="149"/>
      <c r="H604" s="150"/>
    </row>
    <row r="605" spans="1:8" x14ac:dyDescent="0.3">
      <c r="A605" s="198"/>
      <c r="B605" s="152"/>
      <c r="C605" s="153"/>
      <c r="D605" s="154"/>
      <c r="E605" s="155"/>
      <c r="F605" s="208"/>
      <c r="G605" s="156" t="s">
        <v>5555</v>
      </c>
      <c r="H605" s="157" t="s">
        <v>5555</v>
      </c>
    </row>
    <row r="606" spans="1:8" ht="24" x14ac:dyDescent="0.3">
      <c r="A606" s="158"/>
      <c r="B606" s="159" t="s">
        <v>270</v>
      </c>
      <c r="C606" s="160" t="s">
        <v>2546</v>
      </c>
      <c r="D606" s="161" t="s">
        <v>5726</v>
      </c>
      <c r="E606" s="162" t="s">
        <v>101</v>
      </c>
      <c r="F606" s="209"/>
      <c r="G606" s="185"/>
      <c r="H606" s="165">
        <f>SUM(H609,H611)</f>
        <v>17.8</v>
      </c>
    </row>
    <row r="607" spans="1:8" x14ac:dyDescent="0.3">
      <c r="A607" s="166"/>
      <c r="B607" s="167" t="s">
        <v>5557</v>
      </c>
      <c r="C607" s="168">
        <v>11</v>
      </c>
      <c r="D607" s="169" t="s">
        <v>5568</v>
      </c>
      <c r="E607" s="170" t="s">
        <v>33</v>
      </c>
      <c r="F607" s="204">
        <v>7.0000000000000007E-2</v>
      </c>
      <c r="G607" s="48">
        <v>17.36</v>
      </c>
      <c r="H607" s="171">
        <f>TRUNC(G607*F607,2)</f>
        <v>1.21</v>
      </c>
    </row>
    <row r="608" spans="1:8" x14ac:dyDescent="0.3">
      <c r="A608" s="166"/>
      <c r="B608" s="167" t="s">
        <v>5557</v>
      </c>
      <c r="C608" s="168">
        <v>8</v>
      </c>
      <c r="D608" s="169" t="s">
        <v>5567</v>
      </c>
      <c r="E608" s="170" t="s">
        <v>33</v>
      </c>
      <c r="F608" s="204">
        <v>7.0700000000000013E-2</v>
      </c>
      <c r="G608" s="48">
        <v>12.28</v>
      </c>
      <c r="H608" s="171">
        <f>TRUNC(G608*F608,2)</f>
        <v>0.86</v>
      </c>
    </row>
    <row r="609" spans="1:8" x14ac:dyDescent="0.3">
      <c r="A609" s="166"/>
      <c r="B609" s="172" t="s">
        <v>5560</v>
      </c>
      <c r="C609" s="173"/>
      <c r="D609" s="173"/>
      <c r="E609" s="173"/>
      <c r="F609" s="205"/>
      <c r="G609" s="174"/>
      <c r="H609" s="176">
        <f>SUM(H607:H608)</f>
        <v>2.0699999999999998</v>
      </c>
    </row>
    <row r="610" spans="1:8" x14ac:dyDescent="0.3">
      <c r="A610" s="166"/>
      <c r="B610" s="167" t="s">
        <v>5561</v>
      </c>
      <c r="C610" s="186">
        <v>39320</v>
      </c>
      <c r="D610" s="169" t="s">
        <v>5727</v>
      </c>
      <c r="E610" s="170" t="s">
        <v>101</v>
      </c>
      <c r="F610" s="204">
        <v>1</v>
      </c>
      <c r="G610" s="48">
        <v>15.73</v>
      </c>
      <c r="H610" s="171">
        <f>TRUNC(G610*F610,2)</f>
        <v>15.73</v>
      </c>
    </row>
    <row r="611" spans="1:8" x14ac:dyDescent="0.3">
      <c r="A611" s="166"/>
      <c r="B611" s="172" t="s">
        <v>5565</v>
      </c>
      <c r="C611" s="173"/>
      <c r="D611" s="173"/>
      <c r="E611" s="173"/>
      <c r="F611" s="205"/>
      <c r="G611" s="174"/>
      <c r="H611" s="176">
        <f>SUM(H610)</f>
        <v>15.73</v>
      </c>
    </row>
    <row r="612" spans="1:8" x14ac:dyDescent="0.25">
      <c r="A612" s="40"/>
      <c r="B612" s="188"/>
      <c r="C612" s="40"/>
      <c r="D612" s="40"/>
      <c r="E612" s="40"/>
      <c r="F612" s="206"/>
      <c r="G612" s="40"/>
      <c r="H612" s="40"/>
    </row>
    <row r="613" spans="1:8" x14ac:dyDescent="0.3">
      <c r="A613" s="197">
        <v>375</v>
      </c>
      <c r="B613" s="145" t="s">
        <v>5550</v>
      </c>
      <c r="C613" s="146" t="s">
        <v>78</v>
      </c>
      <c r="D613" s="147" t="s">
        <v>80</v>
      </c>
      <c r="E613" s="148" t="s">
        <v>5551</v>
      </c>
      <c r="F613" s="207" t="s">
        <v>5552</v>
      </c>
      <c r="G613" s="149"/>
      <c r="H613" s="150"/>
    </row>
    <row r="614" spans="1:8" x14ac:dyDescent="0.3">
      <c r="A614" s="198"/>
      <c r="B614" s="152"/>
      <c r="C614" s="153"/>
      <c r="D614" s="154"/>
      <c r="E614" s="155"/>
      <c r="F614" s="208"/>
      <c r="G614" s="156" t="s">
        <v>5555</v>
      </c>
      <c r="H614" s="157" t="s">
        <v>5555</v>
      </c>
    </row>
    <row r="615" spans="1:8" x14ac:dyDescent="0.3">
      <c r="A615" s="158"/>
      <c r="B615" s="159" t="s">
        <v>270</v>
      </c>
      <c r="C615" s="160" t="s">
        <v>271</v>
      </c>
      <c r="D615" s="189" t="s">
        <v>272</v>
      </c>
      <c r="E615" s="162" t="s">
        <v>101</v>
      </c>
      <c r="F615" s="209"/>
      <c r="G615" s="185"/>
      <c r="H615" s="165">
        <f>SUM(H618,H620)</f>
        <v>48.5</v>
      </c>
    </row>
    <row r="616" spans="1:8" x14ac:dyDescent="0.3">
      <c r="A616" s="166"/>
      <c r="B616" s="167" t="s">
        <v>5557</v>
      </c>
      <c r="C616" s="168">
        <v>12</v>
      </c>
      <c r="D616" s="169" t="s">
        <v>5613</v>
      </c>
      <c r="E616" s="170" t="s">
        <v>33</v>
      </c>
      <c r="F616" s="204">
        <v>0.41649999999999998</v>
      </c>
      <c r="G616" s="48">
        <v>17.36</v>
      </c>
      <c r="H616" s="171">
        <f>TRUNC(G616*F616,2)</f>
        <v>7.23</v>
      </c>
    </row>
    <row r="617" spans="1:8" x14ac:dyDescent="0.3">
      <c r="A617" s="166"/>
      <c r="B617" s="167" t="s">
        <v>5557</v>
      </c>
      <c r="C617" s="168">
        <v>8</v>
      </c>
      <c r="D617" s="169" t="s">
        <v>5567</v>
      </c>
      <c r="E617" s="170" t="s">
        <v>33</v>
      </c>
      <c r="F617" s="204">
        <v>0.17349999999999999</v>
      </c>
      <c r="G617" s="48">
        <v>12.28</v>
      </c>
      <c r="H617" s="171">
        <f>TRUNC(G617*F617,2)</f>
        <v>2.13</v>
      </c>
    </row>
    <row r="618" spans="1:8" x14ac:dyDescent="0.3">
      <c r="A618" s="166"/>
      <c r="B618" s="172" t="s">
        <v>5560</v>
      </c>
      <c r="C618" s="173"/>
      <c r="D618" s="173"/>
      <c r="E618" s="173"/>
      <c r="F618" s="205"/>
      <c r="G618" s="174"/>
      <c r="H618" s="176">
        <f>SUM(H616:H617)</f>
        <v>9.36</v>
      </c>
    </row>
    <row r="619" spans="1:8" x14ac:dyDescent="0.3">
      <c r="A619" s="166"/>
      <c r="B619" s="167" t="s">
        <v>5561</v>
      </c>
      <c r="C619" s="186">
        <v>39391</v>
      </c>
      <c r="D619" s="169" t="s">
        <v>5728</v>
      </c>
      <c r="E619" s="170" t="s">
        <v>101</v>
      </c>
      <c r="F619" s="204">
        <v>1</v>
      </c>
      <c r="G619" s="48">
        <v>39.14</v>
      </c>
      <c r="H619" s="171">
        <f>TRUNC(G619*F619,2)</f>
        <v>39.14</v>
      </c>
    </row>
    <row r="620" spans="1:8" x14ac:dyDescent="0.3">
      <c r="A620" s="166"/>
      <c r="B620" s="172" t="s">
        <v>5565</v>
      </c>
      <c r="C620" s="173"/>
      <c r="D620" s="173"/>
      <c r="E620" s="173"/>
      <c r="F620" s="205"/>
      <c r="G620" s="174"/>
      <c r="H620" s="176">
        <f>SUM(H619)</f>
        <v>39.14</v>
      </c>
    </row>
    <row r="621" spans="1:8" x14ac:dyDescent="0.25">
      <c r="A621" s="40"/>
      <c r="B621" s="188"/>
      <c r="C621" s="40"/>
      <c r="D621" s="40"/>
      <c r="E621" s="40"/>
      <c r="F621" s="206"/>
      <c r="G621" s="40"/>
      <c r="H621" s="40"/>
    </row>
    <row r="622" spans="1:8" x14ac:dyDescent="0.3">
      <c r="A622" s="197">
        <v>382</v>
      </c>
      <c r="B622" s="145" t="s">
        <v>5550</v>
      </c>
      <c r="C622" s="146" t="s">
        <v>78</v>
      </c>
      <c r="D622" s="147" t="s">
        <v>80</v>
      </c>
      <c r="E622" s="148" t="s">
        <v>5551</v>
      </c>
      <c r="F622" s="207" t="s">
        <v>5552</v>
      </c>
      <c r="G622" s="149"/>
      <c r="H622" s="150"/>
    </row>
    <row r="623" spans="1:8" x14ac:dyDescent="0.3">
      <c r="A623" s="198"/>
      <c r="B623" s="152"/>
      <c r="C623" s="153"/>
      <c r="D623" s="154"/>
      <c r="E623" s="155"/>
      <c r="F623" s="208"/>
      <c r="G623" s="156" t="s">
        <v>5555</v>
      </c>
      <c r="H623" s="157" t="s">
        <v>5555</v>
      </c>
    </row>
    <row r="624" spans="1:8" ht="24" x14ac:dyDescent="0.3">
      <c r="A624" s="158"/>
      <c r="B624" s="159" t="s">
        <v>270</v>
      </c>
      <c r="C624" s="160" t="s">
        <v>1856</v>
      </c>
      <c r="D624" s="161" t="s">
        <v>5729</v>
      </c>
      <c r="E624" s="162" t="s">
        <v>101</v>
      </c>
      <c r="F624" s="209"/>
      <c r="G624" s="185"/>
      <c r="H624" s="165">
        <f>SUM(H627,H630)</f>
        <v>31.979999999999997</v>
      </c>
    </row>
    <row r="625" spans="1:8" x14ac:dyDescent="0.3">
      <c r="A625" s="166"/>
      <c r="B625" s="167" t="s">
        <v>5557</v>
      </c>
      <c r="C625" s="168">
        <v>8</v>
      </c>
      <c r="D625" s="169" t="s">
        <v>5567</v>
      </c>
      <c r="E625" s="170" t="s">
        <v>33</v>
      </c>
      <c r="F625" s="204">
        <v>0.6</v>
      </c>
      <c r="G625" s="48">
        <v>12.28</v>
      </c>
      <c r="H625" s="171">
        <f>TRUNC(G625*F625,2)</f>
        <v>7.36</v>
      </c>
    </row>
    <row r="626" spans="1:8" x14ac:dyDescent="0.3">
      <c r="A626" s="166"/>
      <c r="B626" s="167" t="s">
        <v>5557</v>
      </c>
      <c r="C626" s="168">
        <v>11</v>
      </c>
      <c r="D626" s="169" t="s">
        <v>5568</v>
      </c>
      <c r="E626" s="170" t="s">
        <v>33</v>
      </c>
      <c r="F626" s="204">
        <v>0.61152272727272716</v>
      </c>
      <c r="G626" s="48">
        <v>17.36</v>
      </c>
      <c r="H626" s="171">
        <f>TRUNC(G626*F626,2)</f>
        <v>10.61</v>
      </c>
    </row>
    <row r="627" spans="1:8" x14ac:dyDescent="0.3">
      <c r="A627" s="166"/>
      <c r="B627" s="172" t="s">
        <v>5560</v>
      </c>
      <c r="C627" s="173"/>
      <c r="D627" s="173"/>
      <c r="E627" s="173"/>
      <c r="F627" s="205"/>
      <c r="G627" s="174"/>
      <c r="H627" s="176">
        <f>SUM(H625:H626)</f>
        <v>17.97</v>
      </c>
    </row>
    <row r="628" spans="1:8" x14ac:dyDescent="0.3">
      <c r="A628" s="166"/>
      <c r="B628" s="167" t="s">
        <v>5561</v>
      </c>
      <c r="C628" s="186">
        <v>3146</v>
      </c>
      <c r="D628" s="169" t="s">
        <v>5730</v>
      </c>
      <c r="E628" s="170" t="s">
        <v>101</v>
      </c>
      <c r="F628" s="204">
        <v>0.1208</v>
      </c>
      <c r="G628" s="48">
        <v>3.11</v>
      </c>
      <c r="H628" s="171">
        <f>TRUNC(G628*F628,2)</f>
        <v>0.37</v>
      </c>
    </row>
    <row r="629" spans="1:8" x14ac:dyDescent="0.3">
      <c r="A629" s="166"/>
      <c r="B629" s="167" t="s">
        <v>5561</v>
      </c>
      <c r="C629" s="186">
        <v>6302</v>
      </c>
      <c r="D629" s="169" t="s">
        <v>5731</v>
      </c>
      <c r="E629" s="170" t="s">
        <v>101</v>
      </c>
      <c r="F629" s="204">
        <v>1</v>
      </c>
      <c r="G629" s="48">
        <v>13.64</v>
      </c>
      <c r="H629" s="171">
        <f>TRUNC(G629*F629,2)</f>
        <v>13.64</v>
      </c>
    </row>
    <row r="630" spans="1:8" x14ac:dyDescent="0.3">
      <c r="A630" s="166"/>
      <c r="B630" s="172" t="s">
        <v>5565</v>
      </c>
      <c r="C630" s="173"/>
      <c r="D630" s="173"/>
      <c r="E630" s="173"/>
      <c r="F630" s="205"/>
      <c r="G630" s="174"/>
      <c r="H630" s="176">
        <f>SUM(H628:H629)</f>
        <v>14.01</v>
      </c>
    </row>
    <row r="631" spans="1:8" x14ac:dyDescent="0.25">
      <c r="A631" s="40"/>
      <c r="B631" s="188"/>
      <c r="C631" s="40"/>
      <c r="D631" s="40"/>
      <c r="E631" s="40"/>
      <c r="F631" s="206"/>
      <c r="G631" s="40"/>
      <c r="H631" s="40"/>
    </row>
    <row r="632" spans="1:8" x14ac:dyDescent="0.3">
      <c r="A632" s="197">
        <v>383</v>
      </c>
      <c r="B632" s="145" t="s">
        <v>5550</v>
      </c>
      <c r="C632" s="146" t="s">
        <v>78</v>
      </c>
      <c r="D632" s="147" t="s">
        <v>80</v>
      </c>
      <c r="E632" s="148" t="s">
        <v>5551</v>
      </c>
      <c r="F632" s="207" t="s">
        <v>5552</v>
      </c>
      <c r="G632" s="149"/>
      <c r="H632" s="150"/>
    </row>
    <row r="633" spans="1:8" x14ac:dyDescent="0.3">
      <c r="A633" s="198"/>
      <c r="B633" s="152"/>
      <c r="C633" s="153"/>
      <c r="D633" s="154"/>
      <c r="E633" s="155"/>
      <c r="F633" s="208"/>
      <c r="G633" s="156" t="s">
        <v>5555</v>
      </c>
      <c r="H633" s="157" t="s">
        <v>5555</v>
      </c>
    </row>
    <row r="634" spans="1:8" ht="24" x14ac:dyDescent="0.3">
      <c r="A634" s="158"/>
      <c r="B634" s="159" t="s">
        <v>270</v>
      </c>
      <c r="C634" s="160" t="s">
        <v>1858</v>
      </c>
      <c r="D634" s="161" t="s">
        <v>5732</v>
      </c>
      <c r="E634" s="162" t="s">
        <v>101</v>
      </c>
      <c r="F634" s="209"/>
      <c r="G634" s="185"/>
      <c r="H634" s="165">
        <f>SUM(H637,H640)</f>
        <v>10.210000000000001</v>
      </c>
    </row>
    <row r="635" spans="1:8" x14ac:dyDescent="0.3">
      <c r="A635" s="166"/>
      <c r="B635" s="167" t="s">
        <v>5557</v>
      </c>
      <c r="C635" s="168">
        <v>8</v>
      </c>
      <c r="D635" s="169" t="s">
        <v>5567</v>
      </c>
      <c r="E635" s="170" t="s">
        <v>33</v>
      </c>
      <c r="F635" s="204">
        <v>0.16</v>
      </c>
      <c r="G635" s="48">
        <v>12.28</v>
      </c>
      <c r="H635" s="171">
        <f>TRUNC(G635*F635,2)</f>
        <v>1.96</v>
      </c>
    </row>
    <row r="636" spans="1:8" x14ac:dyDescent="0.3">
      <c r="A636" s="166"/>
      <c r="B636" s="167" t="s">
        <v>5557</v>
      </c>
      <c r="C636" s="168">
        <v>11</v>
      </c>
      <c r="D636" s="169" t="s">
        <v>5568</v>
      </c>
      <c r="E636" s="170" t="s">
        <v>33</v>
      </c>
      <c r="F636" s="204">
        <v>0.16053333333333333</v>
      </c>
      <c r="G636" s="48">
        <v>17.36</v>
      </c>
      <c r="H636" s="171">
        <f>TRUNC(G636*F636,2)</f>
        <v>2.78</v>
      </c>
    </row>
    <row r="637" spans="1:8" x14ac:dyDescent="0.3">
      <c r="A637" s="166"/>
      <c r="B637" s="172" t="s">
        <v>5560</v>
      </c>
      <c r="C637" s="173"/>
      <c r="D637" s="173"/>
      <c r="E637" s="173"/>
      <c r="F637" s="205"/>
      <c r="G637" s="174"/>
      <c r="H637" s="176">
        <f>SUM(H635:H636)</f>
        <v>4.74</v>
      </c>
    </row>
    <row r="638" spans="1:8" x14ac:dyDescent="0.3">
      <c r="A638" s="166"/>
      <c r="B638" s="167" t="s">
        <v>5557</v>
      </c>
      <c r="C638" s="190" t="s">
        <v>5585</v>
      </c>
      <c r="D638" s="169" t="s">
        <v>5586</v>
      </c>
      <c r="E638" s="170" t="s">
        <v>5587</v>
      </c>
      <c r="F638" s="204">
        <v>1.2</v>
      </c>
      <c r="G638" s="48">
        <v>0.38</v>
      </c>
      <c r="H638" s="171">
        <f>TRUNC(G638*F638,2)</f>
        <v>0.45</v>
      </c>
    </row>
    <row r="639" spans="1:8" x14ac:dyDescent="0.3">
      <c r="A639" s="166"/>
      <c r="B639" s="167" t="s">
        <v>5561</v>
      </c>
      <c r="C639" s="168">
        <v>770</v>
      </c>
      <c r="D639" s="169" t="s">
        <v>5733</v>
      </c>
      <c r="E639" s="170" t="s">
        <v>101</v>
      </c>
      <c r="F639" s="204">
        <v>1</v>
      </c>
      <c r="G639" s="48">
        <v>5.0199999999999996</v>
      </c>
      <c r="H639" s="171">
        <f>TRUNC(G639*F639,2)</f>
        <v>5.0199999999999996</v>
      </c>
    </row>
    <row r="640" spans="1:8" x14ac:dyDescent="0.3">
      <c r="A640" s="166"/>
      <c r="B640" s="172" t="s">
        <v>5565</v>
      </c>
      <c r="C640" s="173"/>
      <c r="D640" s="173"/>
      <c r="E640" s="173"/>
      <c r="F640" s="205"/>
      <c r="G640" s="174"/>
      <c r="H640" s="176">
        <f>SUM(H638:H639)</f>
        <v>5.47</v>
      </c>
    </row>
    <row r="641" spans="1:8" x14ac:dyDescent="0.25">
      <c r="A641" s="40"/>
      <c r="B641" s="188"/>
      <c r="C641" s="40"/>
      <c r="D641" s="40"/>
      <c r="E641" s="40"/>
      <c r="F641" s="206"/>
      <c r="G641" s="40"/>
      <c r="H641" s="40"/>
    </row>
    <row r="642" spans="1:8" x14ac:dyDescent="0.3">
      <c r="A642" s="197">
        <v>400</v>
      </c>
      <c r="B642" s="145" t="s">
        <v>5550</v>
      </c>
      <c r="C642" s="146" t="s">
        <v>78</v>
      </c>
      <c r="D642" s="147" t="s">
        <v>80</v>
      </c>
      <c r="E642" s="148" t="s">
        <v>5551</v>
      </c>
      <c r="F642" s="207" t="s">
        <v>5552</v>
      </c>
      <c r="G642" s="149"/>
      <c r="H642" s="150"/>
    </row>
    <row r="643" spans="1:8" x14ac:dyDescent="0.3">
      <c r="A643" s="198"/>
      <c r="B643" s="152"/>
      <c r="C643" s="153"/>
      <c r="D643" s="154"/>
      <c r="E643" s="155"/>
      <c r="F643" s="208"/>
      <c r="G643" s="156" t="s">
        <v>5555</v>
      </c>
      <c r="H643" s="157" t="s">
        <v>5555</v>
      </c>
    </row>
    <row r="644" spans="1:8" x14ac:dyDescent="0.3">
      <c r="A644" s="158"/>
      <c r="B644" s="159" t="s">
        <v>270</v>
      </c>
      <c r="C644" s="160" t="s">
        <v>616</v>
      </c>
      <c r="D644" s="189" t="s">
        <v>617</v>
      </c>
      <c r="E644" s="162" t="s">
        <v>106</v>
      </c>
      <c r="F644" s="209"/>
      <c r="G644" s="185"/>
      <c r="H644" s="165">
        <f>SUM(H650,H659)</f>
        <v>114.97000000000001</v>
      </c>
    </row>
    <row r="645" spans="1:8" x14ac:dyDescent="0.3">
      <c r="A645" s="166"/>
      <c r="B645" s="167" t="s">
        <v>5557</v>
      </c>
      <c r="C645" s="168">
        <v>5</v>
      </c>
      <c r="D645" s="169" t="s">
        <v>5558</v>
      </c>
      <c r="E645" s="170" t="s">
        <v>33</v>
      </c>
      <c r="F645" s="204">
        <v>0.8</v>
      </c>
      <c r="G645" s="48">
        <v>10.77</v>
      </c>
      <c r="H645" s="171">
        <f>TRUNC(G645*F645,2)</f>
        <v>8.61</v>
      </c>
    </row>
    <row r="646" spans="1:8" x14ac:dyDescent="0.3">
      <c r="A646" s="166"/>
      <c r="B646" s="167" t="s">
        <v>5557</v>
      </c>
      <c r="C646" s="168">
        <v>25</v>
      </c>
      <c r="D646" s="169" t="s">
        <v>5637</v>
      </c>
      <c r="E646" s="170" t="s">
        <v>33</v>
      </c>
      <c r="F646" s="204">
        <v>0.3</v>
      </c>
      <c r="G646" s="48">
        <v>17.63</v>
      </c>
      <c r="H646" s="171">
        <f>TRUNC(G646*F646,2)</f>
        <v>5.28</v>
      </c>
    </row>
    <row r="647" spans="1:8" x14ac:dyDescent="0.3">
      <c r="A647" s="166"/>
      <c r="B647" s="167" t="s">
        <v>5557</v>
      </c>
      <c r="C647" s="168">
        <v>8</v>
      </c>
      <c r="D647" s="169" t="s">
        <v>5567</v>
      </c>
      <c r="E647" s="170" t="s">
        <v>33</v>
      </c>
      <c r="F647" s="204">
        <v>0.37</v>
      </c>
      <c r="G647" s="48">
        <v>12.28</v>
      </c>
      <c r="H647" s="171">
        <f>TRUNC(G647*F647,2)</f>
        <v>4.54</v>
      </c>
    </row>
    <row r="648" spans="1:8" x14ac:dyDescent="0.3">
      <c r="A648" s="166"/>
      <c r="B648" s="167" t="s">
        <v>5557</v>
      </c>
      <c r="C648" s="168">
        <v>6</v>
      </c>
      <c r="D648" s="169" t="s">
        <v>5559</v>
      </c>
      <c r="E648" s="170" t="s">
        <v>33</v>
      </c>
      <c r="F648" s="204">
        <v>0.46287499999999998</v>
      </c>
      <c r="G648" s="48">
        <v>17.36</v>
      </c>
      <c r="H648" s="171">
        <f>TRUNC(G648*F648,2)</f>
        <v>8.0299999999999994</v>
      </c>
    </row>
    <row r="649" spans="1:8" x14ac:dyDescent="0.3">
      <c r="A649" s="166"/>
      <c r="B649" s="167" t="s">
        <v>5557</v>
      </c>
      <c r="C649" s="168">
        <v>10</v>
      </c>
      <c r="D649" s="169" t="s">
        <v>5591</v>
      </c>
      <c r="E649" s="170" t="s">
        <v>33</v>
      </c>
      <c r="F649" s="204">
        <v>7.0000000000000007E-2</v>
      </c>
      <c r="G649" s="48">
        <v>17.36</v>
      </c>
      <c r="H649" s="171">
        <f>TRUNC(G649*F649,2)</f>
        <v>1.21</v>
      </c>
    </row>
    <row r="650" spans="1:8" x14ac:dyDescent="0.3">
      <c r="A650" s="166"/>
      <c r="B650" s="172" t="s">
        <v>5560</v>
      </c>
      <c r="C650" s="173"/>
      <c r="D650" s="173"/>
      <c r="E650" s="173"/>
      <c r="F650" s="205"/>
      <c r="G650" s="174"/>
      <c r="H650" s="176">
        <f>SUM(H645:H649)</f>
        <v>27.67</v>
      </c>
    </row>
    <row r="651" spans="1:8" x14ac:dyDescent="0.3">
      <c r="A651" s="166"/>
      <c r="B651" s="167" t="s">
        <v>5557</v>
      </c>
      <c r="C651" s="186">
        <v>2804</v>
      </c>
      <c r="D651" s="169" t="s">
        <v>5685</v>
      </c>
      <c r="E651" s="170" t="s">
        <v>5579</v>
      </c>
      <c r="F651" s="204">
        <v>3.3000000000000002E-2</v>
      </c>
      <c r="G651" s="48">
        <v>144.93</v>
      </c>
      <c r="H651" s="171">
        <f t="shared" ref="H651:H658" si="11">TRUNC(G651*F651,2)</f>
        <v>4.78</v>
      </c>
    </row>
    <row r="652" spans="1:8" x14ac:dyDescent="0.3">
      <c r="A652" s="166"/>
      <c r="B652" s="167" t="s">
        <v>5557</v>
      </c>
      <c r="C652" s="186">
        <v>1696</v>
      </c>
      <c r="D652" s="169" t="s">
        <v>5687</v>
      </c>
      <c r="E652" s="170" t="s">
        <v>5605</v>
      </c>
      <c r="F652" s="204">
        <v>0.4</v>
      </c>
      <c r="G652" s="48">
        <v>34.43</v>
      </c>
      <c r="H652" s="171">
        <f t="shared" si="11"/>
        <v>13.77</v>
      </c>
    </row>
    <row r="653" spans="1:8" x14ac:dyDescent="0.3">
      <c r="A653" s="166"/>
      <c r="B653" s="167" t="s">
        <v>5557</v>
      </c>
      <c r="C653" s="186">
        <v>1215</v>
      </c>
      <c r="D653" s="169" t="s">
        <v>5599</v>
      </c>
      <c r="E653" s="170" t="s">
        <v>5564</v>
      </c>
      <c r="F653" s="204">
        <v>16.2</v>
      </c>
      <c r="G653" s="48">
        <v>0.54</v>
      </c>
      <c r="H653" s="171">
        <f t="shared" si="11"/>
        <v>8.74</v>
      </c>
    </row>
    <row r="654" spans="1:8" x14ac:dyDescent="0.3">
      <c r="A654" s="166"/>
      <c r="B654" s="167" t="s">
        <v>5557</v>
      </c>
      <c r="C654" s="186">
        <v>2448</v>
      </c>
      <c r="D654" s="169" t="s">
        <v>5593</v>
      </c>
      <c r="E654" s="170" t="s">
        <v>5564</v>
      </c>
      <c r="F654" s="204">
        <v>5.27</v>
      </c>
      <c r="G654" s="48">
        <v>9.51</v>
      </c>
      <c r="H654" s="171">
        <f t="shared" si="11"/>
        <v>50.11</v>
      </c>
    </row>
    <row r="655" spans="1:8" x14ac:dyDescent="0.3">
      <c r="A655" s="166"/>
      <c r="B655" s="167" t="s">
        <v>5557</v>
      </c>
      <c r="C655" s="168">
        <v>102</v>
      </c>
      <c r="D655" s="169" t="s">
        <v>5563</v>
      </c>
      <c r="E655" s="170" t="s">
        <v>5564</v>
      </c>
      <c r="F655" s="204">
        <v>0.09</v>
      </c>
      <c r="G655" s="48">
        <v>21.13</v>
      </c>
      <c r="H655" s="171">
        <f t="shared" si="11"/>
        <v>1.9</v>
      </c>
    </row>
    <row r="656" spans="1:8" x14ac:dyDescent="0.3">
      <c r="A656" s="166"/>
      <c r="B656" s="167" t="s">
        <v>5557</v>
      </c>
      <c r="C656" s="186">
        <v>2386</v>
      </c>
      <c r="D656" s="169" t="s">
        <v>5596</v>
      </c>
      <c r="E656" s="170" t="s">
        <v>5579</v>
      </c>
      <c r="F656" s="204">
        <v>0.04</v>
      </c>
      <c r="G656" s="48">
        <v>113.9</v>
      </c>
      <c r="H656" s="171">
        <f t="shared" si="11"/>
        <v>4.55</v>
      </c>
    </row>
    <row r="657" spans="1:8" x14ac:dyDescent="0.3">
      <c r="A657" s="166"/>
      <c r="B657" s="167" t="s">
        <v>5557</v>
      </c>
      <c r="C657" s="186">
        <v>2023</v>
      </c>
      <c r="D657" s="169" t="s">
        <v>5601</v>
      </c>
      <c r="E657" s="170" t="s">
        <v>5587</v>
      </c>
      <c r="F657" s="204">
        <v>0.26089899999999883</v>
      </c>
      <c r="G657" s="48">
        <v>12.24</v>
      </c>
      <c r="H657" s="171">
        <f t="shared" si="11"/>
        <v>3.19</v>
      </c>
    </row>
    <row r="658" spans="1:8" x14ac:dyDescent="0.3">
      <c r="A658" s="166"/>
      <c r="B658" s="167" t="s">
        <v>5557</v>
      </c>
      <c r="C658" s="186">
        <v>1861</v>
      </c>
      <c r="D658" s="169" t="s">
        <v>5602</v>
      </c>
      <c r="E658" s="170" t="s">
        <v>5564</v>
      </c>
      <c r="F658" s="204">
        <v>1.24E-2</v>
      </c>
      <c r="G658" s="48">
        <v>21.04</v>
      </c>
      <c r="H658" s="171">
        <f t="shared" si="11"/>
        <v>0.26</v>
      </c>
    </row>
    <row r="659" spans="1:8" x14ac:dyDescent="0.3">
      <c r="A659" s="166"/>
      <c r="B659" s="172" t="s">
        <v>5565</v>
      </c>
      <c r="C659" s="173"/>
      <c r="D659" s="173"/>
      <c r="E659" s="173"/>
      <c r="F659" s="205"/>
      <c r="G659" s="174"/>
      <c r="H659" s="176">
        <f>SUM(H651:H658)</f>
        <v>87.300000000000011</v>
      </c>
    </row>
    <row r="660" spans="1:8" x14ac:dyDescent="0.25">
      <c r="A660" s="40"/>
      <c r="B660" s="188"/>
      <c r="C660" s="40"/>
      <c r="D660" s="40"/>
      <c r="E660" s="40"/>
      <c r="F660" s="206"/>
      <c r="G660" s="40"/>
      <c r="H660" s="40"/>
    </row>
    <row r="661" spans="1:8" x14ac:dyDescent="0.3">
      <c r="A661" s="197">
        <v>412</v>
      </c>
      <c r="B661" s="145" t="s">
        <v>5550</v>
      </c>
      <c r="C661" s="146" t="s">
        <v>78</v>
      </c>
      <c r="D661" s="147" t="s">
        <v>80</v>
      </c>
      <c r="E661" s="148" t="s">
        <v>5551</v>
      </c>
      <c r="F661" s="207" t="s">
        <v>5552</v>
      </c>
      <c r="G661" s="149"/>
      <c r="H661" s="150"/>
    </row>
    <row r="662" spans="1:8" x14ac:dyDescent="0.3">
      <c r="A662" s="198"/>
      <c r="B662" s="152"/>
      <c r="C662" s="153"/>
      <c r="D662" s="154"/>
      <c r="E662" s="155"/>
      <c r="F662" s="208"/>
      <c r="G662" s="156" t="s">
        <v>5555</v>
      </c>
      <c r="H662" s="157" t="s">
        <v>5555</v>
      </c>
    </row>
    <row r="663" spans="1:8" ht="24" x14ac:dyDescent="0.3">
      <c r="A663" s="199"/>
      <c r="B663" s="159" t="s">
        <v>270</v>
      </c>
      <c r="C663" s="160" t="s">
        <v>702</v>
      </c>
      <c r="D663" s="161" t="s">
        <v>5734</v>
      </c>
      <c r="E663" s="162" t="s">
        <v>101</v>
      </c>
      <c r="F663" s="209"/>
      <c r="G663" s="185"/>
      <c r="H663" s="165">
        <f>SUM(H665,H669)</f>
        <v>32.61</v>
      </c>
    </row>
    <row r="664" spans="1:8" x14ac:dyDescent="0.25">
      <c r="A664" s="40"/>
      <c r="B664" s="167" t="s">
        <v>5557</v>
      </c>
      <c r="C664" s="168">
        <v>5</v>
      </c>
      <c r="D664" s="169" t="s">
        <v>5558</v>
      </c>
      <c r="E664" s="170" t="s">
        <v>33</v>
      </c>
      <c r="F664" s="204">
        <v>0.09</v>
      </c>
      <c r="G664" s="48">
        <v>10.77</v>
      </c>
      <c r="H664" s="171">
        <f>TRUNC(G664*F664,2)</f>
        <v>0.96</v>
      </c>
    </row>
    <row r="665" spans="1:8" x14ac:dyDescent="0.25">
      <c r="A665" s="40"/>
      <c r="B665" s="172" t="s">
        <v>5560</v>
      </c>
      <c r="C665" s="173"/>
      <c r="D665" s="173"/>
      <c r="E665" s="173"/>
      <c r="F665" s="205"/>
      <c r="G665" s="174"/>
      <c r="H665" s="176">
        <f>SUM(H664)</f>
        <v>0.96</v>
      </c>
    </row>
    <row r="666" spans="1:8" x14ac:dyDescent="0.25">
      <c r="A666" s="40"/>
      <c r="B666" s="167" t="s">
        <v>5557</v>
      </c>
      <c r="C666" s="186">
        <v>3070</v>
      </c>
      <c r="D666" s="169" t="s">
        <v>231</v>
      </c>
      <c r="E666" s="170" t="s">
        <v>5573</v>
      </c>
      <c r="F666" s="204">
        <v>2</v>
      </c>
      <c r="G666" s="48">
        <v>0.14000000000000001</v>
      </c>
      <c r="H666" s="171">
        <f>TRUNC(G666*F666,2)</f>
        <v>0.28000000000000003</v>
      </c>
    </row>
    <row r="667" spans="1:8" x14ac:dyDescent="0.25">
      <c r="A667" s="40"/>
      <c r="B667" s="167" t="s">
        <v>5557</v>
      </c>
      <c r="C667" s="186">
        <v>3393</v>
      </c>
      <c r="D667" s="169" t="s">
        <v>267</v>
      </c>
      <c r="E667" s="170" t="s">
        <v>5573</v>
      </c>
      <c r="F667" s="204">
        <v>2</v>
      </c>
      <c r="G667" s="48">
        <v>0.1</v>
      </c>
      <c r="H667" s="171">
        <f>TRUNC(G667*F667,2)</f>
        <v>0.2</v>
      </c>
    </row>
    <row r="668" spans="1:8" ht="36" x14ac:dyDescent="0.3">
      <c r="A668" s="41"/>
      <c r="B668" s="177" t="s">
        <v>5561</v>
      </c>
      <c r="C668" s="178">
        <v>37559</v>
      </c>
      <c r="D668" s="187" t="s">
        <v>5735</v>
      </c>
      <c r="E668" s="179" t="s">
        <v>101</v>
      </c>
      <c r="F668" s="204">
        <v>1</v>
      </c>
      <c r="G668" s="48">
        <v>31.17</v>
      </c>
      <c r="H668" s="171">
        <f>TRUNC(G668*F668,2)</f>
        <v>31.17</v>
      </c>
    </row>
    <row r="669" spans="1:8" x14ac:dyDescent="0.25">
      <c r="A669" s="40"/>
      <c r="B669" s="172" t="s">
        <v>5565</v>
      </c>
      <c r="C669" s="173"/>
      <c r="D669" s="173"/>
      <c r="E669" s="173"/>
      <c r="F669" s="205"/>
      <c r="G669" s="174"/>
      <c r="H669" s="176">
        <f>SUM(H666:H668)</f>
        <v>31.650000000000002</v>
      </c>
    </row>
    <row r="670" spans="1:8" x14ac:dyDescent="0.25">
      <c r="A670" s="40"/>
      <c r="B670" s="188"/>
      <c r="C670" s="40"/>
      <c r="D670" s="40"/>
      <c r="E670" s="40"/>
      <c r="F670" s="206"/>
      <c r="G670" s="40"/>
      <c r="H670" s="40"/>
    </row>
    <row r="671" spans="1:8" x14ac:dyDescent="0.3">
      <c r="A671" s="197">
        <v>451</v>
      </c>
      <c r="B671" s="145" t="s">
        <v>5550</v>
      </c>
      <c r="C671" s="146" t="s">
        <v>78</v>
      </c>
      <c r="D671" s="147" t="s">
        <v>80</v>
      </c>
      <c r="E671" s="148" t="s">
        <v>5551</v>
      </c>
      <c r="F671" s="207" t="s">
        <v>5552</v>
      </c>
      <c r="G671" s="149"/>
      <c r="H671" s="150"/>
    </row>
    <row r="672" spans="1:8" x14ac:dyDescent="0.3">
      <c r="A672" s="198"/>
      <c r="B672" s="152"/>
      <c r="C672" s="153"/>
      <c r="D672" s="154"/>
      <c r="E672" s="155"/>
      <c r="F672" s="208"/>
      <c r="G672" s="156" t="s">
        <v>5555</v>
      </c>
      <c r="H672" s="157" t="s">
        <v>5555</v>
      </c>
    </row>
    <row r="673" spans="1:9" ht="24" x14ac:dyDescent="0.3">
      <c r="A673" s="158"/>
      <c r="B673" s="159" t="s">
        <v>270</v>
      </c>
      <c r="C673" s="160" t="s">
        <v>763</v>
      </c>
      <c r="D673" s="161" t="s">
        <v>5736</v>
      </c>
      <c r="E673" s="162" t="s">
        <v>101</v>
      </c>
      <c r="F673" s="209"/>
      <c r="G673" s="185"/>
      <c r="H673" s="165">
        <v>77.08</v>
      </c>
    </row>
    <row r="674" spans="1:9" x14ac:dyDescent="0.3">
      <c r="A674" s="166"/>
      <c r="B674" s="172" t="s">
        <v>5560</v>
      </c>
      <c r="C674" s="173"/>
      <c r="D674" s="173"/>
      <c r="E674" s="173"/>
      <c r="F674" s="205"/>
      <c r="G674" s="174"/>
      <c r="H674" s="176">
        <v>0</v>
      </c>
    </row>
    <row r="675" spans="1:9" ht="36" x14ac:dyDescent="0.3">
      <c r="A675" s="166"/>
      <c r="B675" s="167" t="s">
        <v>5619</v>
      </c>
      <c r="C675" s="190" t="s">
        <v>5737</v>
      </c>
      <c r="D675" s="187" t="s">
        <v>5738</v>
      </c>
      <c r="E675" s="170" t="s">
        <v>101</v>
      </c>
      <c r="F675" s="204">
        <v>1</v>
      </c>
      <c r="G675" s="48">
        <v>77.08</v>
      </c>
      <c r="H675" s="171">
        <f>TRUNC(G675*F675,2)</f>
        <v>77.08</v>
      </c>
    </row>
    <row r="676" spans="1:9" x14ac:dyDescent="0.3">
      <c r="A676" s="166"/>
      <c r="B676" s="172" t="s">
        <v>5565</v>
      </c>
      <c r="C676" s="173"/>
      <c r="D676" s="173"/>
      <c r="E676" s="173"/>
      <c r="F676" s="205"/>
      <c r="G676" s="174"/>
      <c r="H676" s="176">
        <f>SUM(H675)</f>
        <v>77.08</v>
      </c>
    </row>
    <row r="677" spans="1:9" x14ac:dyDescent="0.25">
      <c r="A677" s="40"/>
      <c r="B677" s="188"/>
      <c r="C677" s="40"/>
      <c r="D677" s="40"/>
      <c r="E677" s="40"/>
      <c r="F677" s="206"/>
      <c r="G677" s="40"/>
      <c r="H677" s="214">
        <f>SUM(H676)</f>
        <v>77.08</v>
      </c>
    </row>
    <row r="678" spans="1:9" x14ac:dyDescent="0.3">
      <c r="A678" s="197">
        <v>476</v>
      </c>
      <c r="B678" s="145" t="s">
        <v>5550</v>
      </c>
      <c r="C678" s="146" t="s">
        <v>78</v>
      </c>
      <c r="D678" s="147" t="s">
        <v>80</v>
      </c>
      <c r="E678" s="148" t="s">
        <v>5551</v>
      </c>
      <c r="F678" s="207" t="s">
        <v>5552</v>
      </c>
      <c r="G678" s="149"/>
      <c r="H678" s="150"/>
    </row>
    <row r="679" spans="1:9" x14ac:dyDescent="0.3">
      <c r="A679" s="198"/>
      <c r="B679" s="152"/>
      <c r="C679" s="153"/>
      <c r="D679" s="154"/>
      <c r="E679" s="155"/>
      <c r="F679" s="208"/>
      <c r="G679" s="156" t="s">
        <v>5555</v>
      </c>
      <c r="H679" s="157" t="s">
        <v>5555</v>
      </c>
    </row>
    <row r="680" spans="1:9" ht="24" x14ac:dyDescent="0.3">
      <c r="A680" s="158"/>
      <c r="B680" s="159" t="s">
        <v>270</v>
      </c>
      <c r="C680" s="160" t="s">
        <v>765</v>
      </c>
      <c r="D680" s="161" t="s">
        <v>5739</v>
      </c>
      <c r="E680" s="162" t="s">
        <v>101</v>
      </c>
      <c r="F680" s="209"/>
      <c r="G680" s="185"/>
      <c r="H680" s="165">
        <f>SUM(H683,H687)</f>
        <v>1332.44</v>
      </c>
    </row>
    <row r="681" spans="1:9" x14ac:dyDescent="0.3">
      <c r="A681" s="166"/>
      <c r="B681" s="167" t="s">
        <v>5557</v>
      </c>
      <c r="C681" s="168">
        <v>8</v>
      </c>
      <c r="D681" s="169" t="s">
        <v>5567</v>
      </c>
      <c r="E681" s="170" t="s">
        <v>33</v>
      </c>
      <c r="F681" s="204">
        <v>0.75</v>
      </c>
      <c r="G681" s="48">
        <v>12.28</v>
      </c>
      <c r="H681" s="171">
        <f>TRUNC(G681*F681,2)</f>
        <v>9.2100000000000009</v>
      </c>
    </row>
    <row r="682" spans="1:9" x14ac:dyDescent="0.3">
      <c r="A682" s="166"/>
      <c r="B682" s="167" t="s">
        <v>5557</v>
      </c>
      <c r="C682" s="168">
        <v>25</v>
      </c>
      <c r="D682" s="169" t="s">
        <v>5637</v>
      </c>
      <c r="E682" s="170" t="s">
        <v>33</v>
      </c>
      <c r="F682" s="204">
        <v>0.75</v>
      </c>
      <c r="G682" s="48">
        <v>17.63</v>
      </c>
      <c r="H682" s="171">
        <f>TRUNC(G682*F682,2)</f>
        <v>13.22</v>
      </c>
    </row>
    <row r="683" spans="1:9" x14ac:dyDescent="0.3">
      <c r="A683" s="166"/>
      <c r="B683" s="172" t="s">
        <v>5560</v>
      </c>
      <c r="C683" s="173"/>
      <c r="D683" s="173"/>
      <c r="E683" s="173"/>
      <c r="F683" s="205"/>
      <c r="G683" s="174"/>
      <c r="H683" s="175">
        <f>SUM(H681:H682)</f>
        <v>22.43</v>
      </c>
    </row>
    <row r="684" spans="1:9" x14ac:dyDescent="0.3">
      <c r="A684" s="166"/>
      <c r="B684" s="167" t="s">
        <v>5619</v>
      </c>
      <c r="C684" s="190" t="s">
        <v>5740</v>
      </c>
      <c r="D684" s="169" t="s">
        <v>5741</v>
      </c>
      <c r="E684" s="170" t="s">
        <v>101</v>
      </c>
      <c r="F684" s="204">
        <v>1</v>
      </c>
      <c r="G684" s="48">
        <f>1310.01-3.28</f>
        <v>1306.73</v>
      </c>
      <c r="H684" s="171">
        <f>TRUNC(G684*F684,2)</f>
        <v>1306.73</v>
      </c>
    </row>
    <row r="685" spans="1:9" x14ac:dyDescent="0.3">
      <c r="A685" s="166"/>
      <c r="B685" s="167" t="s">
        <v>5557</v>
      </c>
      <c r="C685" s="186">
        <v>3067</v>
      </c>
      <c r="D685" s="169" t="s">
        <v>1906</v>
      </c>
      <c r="E685" s="170" t="s">
        <v>5573</v>
      </c>
      <c r="F685" s="204">
        <v>4</v>
      </c>
      <c r="G685" s="48">
        <v>0.36</v>
      </c>
      <c r="H685" s="171">
        <f>TRUNC(G685*F685,2)</f>
        <v>1.44</v>
      </c>
    </row>
    <row r="686" spans="1:9" x14ac:dyDescent="0.3">
      <c r="A686" s="166"/>
      <c r="B686" s="167" t="s">
        <v>5557</v>
      </c>
      <c r="C686" s="186">
        <v>3390</v>
      </c>
      <c r="D686" s="169" t="s">
        <v>1904</v>
      </c>
      <c r="E686" s="170" t="s">
        <v>5573</v>
      </c>
      <c r="F686" s="204">
        <v>4</v>
      </c>
      <c r="G686" s="48">
        <v>0.46</v>
      </c>
      <c r="H686" s="171">
        <f>TRUNC(G686*F686,2)</f>
        <v>1.84</v>
      </c>
    </row>
    <row r="687" spans="1:9" x14ac:dyDescent="0.3">
      <c r="A687" s="166"/>
      <c r="B687" s="172" t="s">
        <v>5565</v>
      </c>
      <c r="C687" s="173"/>
      <c r="D687" s="173"/>
      <c r="E687" s="173"/>
      <c r="F687" s="205"/>
      <c r="G687" s="174"/>
      <c r="H687" s="176">
        <f>SUM(H684:H686)</f>
        <v>1310.01</v>
      </c>
      <c r="I687" s="210"/>
    </row>
    <row r="688" spans="1:9" x14ac:dyDescent="0.25">
      <c r="A688" s="40"/>
      <c r="B688" s="188"/>
      <c r="C688" s="40"/>
      <c r="D688" s="40"/>
      <c r="E688" s="40"/>
      <c r="F688" s="206"/>
      <c r="G688" s="40"/>
      <c r="H688" s="40"/>
    </row>
    <row r="689" spans="1:8" x14ac:dyDescent="0.3">
      <c r="A689" s="197">
        <v>482</v>
      </c>
      <c r="B689" s="145" t="s">
        <v>5550</v>
      </c>
      <c r="C689" s="146" t="s">
        <v>78</v>
      </c>
      <c r="D689" s="147" t="s">
        <v>80</v>
      </c>
      <c r="E689" s="148" t="s">
        <v>5551</v>
      </c>
      <c r="F689" s="207" t="s">
        <v>5552</v>
      </c>
      <c r="G689" s="149"/>
      <c r="H689" s="150"/>
    </row>
    <row r="690" spans="1:8" x14ac:dyDescent="0.3">
      <c r="A690" s="198"/>
      <c r="B690" s="152"/>
      <c r="C690" s="153"/>
      <c r="D690" s="154"/>
      <c r="E690" s="155"/>
      <c r="F690" s="208"/>
      <c r="G690" s="156" t="s">
        <v>5555</v>
      </c>
      <c r="H690" s="157" t="s">
        <v>5555</v>
      </c>
    </row>
    <row r="691" spans="1:8" x14ac:dyDescent="0.3">
      <c r="A691" s="158"/>
      <c r="B691" s="159" t="s">
        <v>270</v>
      </c>
      <c r="C691" s="160" t="s">
        <v>871</v>
      </c>
      <c r="D691" s="189" t="s">
        <v>872</v>
      </c>
      <c r="E691" s="162" t="s">
        <v>873</v>
      </c>
      <c r="F691" s="209"/>
      <c r="G691" s="185"/>
      <c r="H691" s="165">
        <f>SUM(H694)</f>
        <v>315.57</v>
      </c>
    </row>
    <row r="692" spans="1:8" x14ac:dyDescent="0.3">
      <c r="A692" s="166"/>
      <c r="B692" s="172" t="s">
        <v>5560</v>
      </c>
      <c r="C692" s="173"/>
      <c r="D692" s="173"/>
      <c r="E692" s="173"/>
      <c r="F692" s="205"/>
      <c r="G692" s="174"/>
      <c r="H692" s="176">
        <v>0</v>
      </c>
    </row>
    <row r="693" spans="1:8" x14ac:dyDescent="0.3">
      <c r="A693" s="166"/>
      <c r="B693" s="167" t="s">
        <v>5619</v>
      </c>
      <c r="C693" s="190" t="s">
        <v>5742</v>
      </c>
      <c r="D693" s="169" t="s">
        <v>5743</v>
      </c>
      <c r="E693" s="170" t="s">
        <v>873</v>
      </c>
      <c r="F693" s="204">
        <v>1</v>
      </c>
      <c r="G693" s="48">
        <v>315.57</v>
      </c>
      <c r="H693" s="171">
        <f>TRUNC(G693*F693,2)</f>
        <v>315.57</v>
      </c>
    </row>
    <row r="694" spans="1:8" x14ac:dyDescent="0.3">
      <c r="A694" s="166"/>
      <c r="B694" s="172" t="s">
        <v>5565</v>
      </c>
      <c r="C694" s="173"/>
      <c r="D694" s="173"/>
      <c r="E694" s="173"/>
      <c r="F694" s="205"/>
      <c r="G694" s="174"/>
      <c r="H694" s="176">
        <f>SUM(H693)</f>
        <v>315.57</v>
      </c>
    </row>
    <row r="695" spans="1:8" x14ac:dyDescent="0.25">
      <c r="A695" s="40"/>
      <c r="B695" s="188"/>
      <c r="C695" s="40"/>
      <c r="D695" s="40"/>
      <c r="E695" s="40"/>
      <c r="F695" s="206"/>
      <c r="G695" s="40"/>
      <c r="H695" s="40"/>
    </row>
    <row r="696" spans="1:8" x14ac:dyDescent="0.3">
      <c r="A696" s="197">
        <v>496</v>
      </c>
      <c r="B696" s="145" t="s">
        <v>5550</v>
      </c>
      <c r="C696" s="146" t="s">
        <v>78</v>
      </c>
      <c r="D696" s="147" t="s">
        <v>80</v>
      </c>
      <c r="E696" s="148" t="s">
        <v>5551</v>
      </c>
      <c r="F696" s="207" t="s">
        <v>5552</v>
      </c>
      <c r="G696" s="149"/>
      <c r="H696" s="150"/>
    </row>
    <row r="697" spans="1:8" x14ac:dyDescent="0.3">
      <c r="A697" s="198"/>
      <c r="B697" s="152"/>
      <c r="C697" s="153"/>
      <c r="D697" s="154"/>
      <c r="E697" s="155"/>
      <c r="F697" s="208"/>
      <c r="G697" s="156" t="s">
        <v>5555</v>
      </c>
      <c r="H697" s="157" t="s">
        <v>5555</v>
      </c>
    </row>
    <row r="698" spans="1:8" ht="24" x14ac:dyDescent="0.3">
      <c r="A698" s="158"/>
      <c r="B698" s="159" t="s">
        <v>270</v>
      </c>
      <c r="C698" s="160" t="s">
        <v>1891</v>
      </c>
      <c r="D698" s="161" t="s">
        <v>5744</v>
      </c>
      <c r="E698" s="162" t="s">
        <v>101</v>
      </c>
      <c r="F698" s="209"/>
      <c r="G698" s="185"/>
      <c r="H698" s="165">
        <f>SUM(H701,H704)</f>
        <v>57.019999999999996</v>
      </c>
    </row>
    <row r="699" spans="1:8" x14ac:dyDescent="0.3">
      <c r="A699" s="166"/>
      <c r="B699" s="167" t="s">
        <v>5557</v>
      </c>
      <c r="C699" s="168">
        <v>8</v>
      </c>
      <c r="D699" s="169" t="s">
        <v>5567</v>
      </c>
      <c r="E699" s="170" t="s">
        <v>33</v>
      </c>
      <c r="F699" s="204">
        <v>1</v>
      </c>
      <c r="G699" s="48">
        <v>12.28</v>
      </c>
      <c r="H699" s="171">
        <f>TRUNC(G699*F699,2)</f>
        <v>12.28</v>
      </c>
    </row>
    <row r="700" spans="1:8" x14ac:dyDescent="0.3">
      <c r="A700" s="166"/>
      <c r="B700" s="167" t="s">
        <v>5557</v>
      </c>
      <c r="C700" s="168">
        <v>11</v>
      </c>
      <c r="D700" s="169" t="s">
        <v>5568</v>
      </c>
      <c r="E700" s="170" t="s">
        <v>33</v>
      </c>
      <c r="F700" s="204">
        <v>1</v>
      </c>
      <c r="G700" s="48">
        <v>17.37</v>
      </c>
      <c r="H700" s="171">
        <f>TRUNC(G700*F700,2)</f>
        <v>17.37</v>
      </c>
    </row>
    <row r="701" spans="1:8" x14ac:dyDescent="0.3">
      <c r="A701" s="166"/>
      <c r="B701" s="172" t="s">
        <v>5560</v>
      </c>
      <c r="C701" s="173"/>
      <c r="D701" s="173"/>
      <c r="E701" s="173"/>
      <c r="F701" s="205"/>
      <c r="G701" s="174"/>
      <c r="H701" s="176">
        <f>SUM(H699:H700)</f>
        <v>29.65</v>
      </c>
    </row>
    <row r="702" spans="1:8" x14ac:dyDescent="0.3">
      <c r="A702" s="166"/>
      <c r="B702" s="167" t="s">
        <v>5619</v>
      </c>
      <c r="C702" s="190" t="s">
        <v>5745</v>
      </c>
      <c r="D702" s="169" t="s">
        <v>5746</v>
      </c>
      <c r="E702" s="170" t="s">
        <v>101</v>
      </c>
      <c r="F702" s="204">
        <v>1</v>
      </c>
      <c r="G702" s="48">
        <v>26.3</v>
      </c>
      <c r="H702" s="171">
        <f>TRUNC(G702*F702,2)</f>
        <v>26.3</v>
      </c>
    </row>
    <row r="703" spans="1:8" x14ac:dyDescent="0.3">
      <c r="A703" s="166"/>
      <c r="B703" s="167" t="s">
        <v>5557</v>
      </c>
      <c r="C703" s="190" t="s">
        <v>5585</v>
      </c>
      <c r="D703" s="169" t="s">
        <v>5586</v>
      </c>
      <c r="E703" s="170" t="s">
        <v>5587</v>
      </c>
      <c r="F703" s="204">
        <v>2.82</v>
      </c>
      <c r="G703" s="48">
        <v>0.38</v>
      </c>
      <c r="H703" s="171">
        <f>TRUNC(G703*F703,2)</f>
        <v>1.07</v>
      </c>
    </row>
    <row r="704" spans="1:8" x14ac:dyDescent="0.3">
      <c r="A704" s="166"/>
      <c r="B704" s="172" t="s">
        <v>5565</v>
      </c>
      <c r="C704" s="173"/>
      <c r="D704" s="173"/>
      <c r="E704" s="173"/>
      <c r="F704" s="205"/>
      <c r="G704" s="174"/>
      <c r="H704" s="176">
        <f>SUM(H702:H703)</f>
        <v>27.37</v>
      </c>
    </row>
    <row r="705" spans="1:8" x14ac:dyDescent="0.25">
      <c r="A705" s="40"/>
      <c r="B705" s="188"/>
      <c r="C705" s="40"/>
      <c r="D705" s="40"/>
      <c r="E705" s="40"/>
      <c r="F705" s="206"/>
      <c r="G705" s="40"/>
      <c r="H705" s="40"/>
    </row>
    <row r="706" spans="1:8" x14ac:dyDescent="0.3">
      <c r="A706" s="197">
        <v>497</v>
      </c>
      <c r="B706" s="145" t="s">
        <v>5550</v>
      </c>
      <c r="C706" s="146" t="s">
        <v>78</v>
      </c>
      <c r="D706" s="147" t="s">
        <v>80</v>
      </c>
      <c r="E706" s="148" t="s">
        <v>5551</v>
      </c>
      <c r="F706" s="207" t="s">
        <v>5552</v>
      </c>
      <c r="G706" s="149"/>
      <c r="H706" s="150"/>
    </row>
    <row r="707" spans="1:8" x14ac:dyDescent="0.3">
      <c r="A707" s="198"/>
      <c r="B707" s="152"/>
      <c r="C707" s="153"/>
      <c r="D707" s="154"/>
      <c r="E707" s="155"/>
      <c r="F707" s="208"/>
      <c r="G707" s="156" t="s">
        <v>5555</v>
      </c>
      <c r="H707" s="157" t="s">
        <v>5555</v>
      </c>
    </row>
    <row r="708" spans="1:8" ht="36" x14ac:dyDescent="0.3">
      <c r="A708" s="158"/>
      <c r="B708" s="191" t="s">
        <v>270</v>
      </c>
      <c r="C708" s="38" t="s">
        <v>506</v>
      </c>
      <c r="D708" s="161" t="s">
        <v>5747</v>
      </c>
      <c r="E708" s="192" t="s">
        <v>101</v>
      </c>
      <c r="F708" s="209"/>
      <c r="G708" s="185"/>
      <c r="H708" s="165">
        <f>SUM(H711,H713)</f>
        <v>22.259999999999998</v>
      </c>
    </row>
    <row r="709" spans="1:8" x14ac:dyDescent="0.3">
      <c r="A709" s="166"/>
      <c r="B709" s="167" t="s">
        <v>5557</v>
      </c>
      <c r="C709" s="168">
        <v>8</v>
      </c>
      <c r="D709" s="169" t="s">
        <v>5567</v>
      </c>
      <c r="E709" s="170" t="s">
        <v>33</v>
      </c>
      <c r="F709" s="204">
        <v>0.6</v>
      </c>
      <c r="G709" s="48">
        <v>12.28</v>
      </c>
      <c r="H709" s="171">
        <f>TRUNC(G709*F709,2)</f>
        <v>7.36</v>
      </c>
    </row>
    <row r="710" spans="1:8" x14ac:dyDescent="0.3">
      <c r="A710" s="166"/>
      <c r="B710" s="167" t="s">
        <v>5557</v>
      </c>
      <c r="C710" s="168">
        <v>12</v>
      </c>
      <c r="D710" s="169" t="s">
        <v>5613</v>
      </c>
      <c r="E710" s="170" t="s">
        <v>33</v>
      </c>
      <c r="F710" s="204">
        <v>0.60109090909090901</v>
      </c>
      <c r="G710" s="48">
        <v>17.36</v>
      </c>
      <c r="H710" s="171">
        <f>TRUNC(G710*F710,2)</f>
        <v>10.43</v>
      </c>
    </row>
    <row r="711" spans="1:8" x14ac:dyDescent="0.3">
      <c r="A711" s="166"/>
      <c r="B711" s="172" t="s">
        <v>5560</v>
      </c>
      <c r="C711" s="173"/>
      <c r="D711" s="173"/>
      <c r="E711" s="173"/>
      <c r="F711" s="205"/>
      <c r="G711" s="174"/>
      <c r="H711" s="176">
        <f>SUM(H709:H710)</f>
        <v>17.79</v>
      </c>
    </row>
    <row r="712" spans="1:8" ht="36" x14ac:dyDescent="0.3">
      <c r="A712" s="166"/>
      <c r="B712" s="167" t="s">
        <v>5619</v>
      </c>
      <c r="C712" s="190" t="s">
        <v>5748</v>
      </c>
      <c r="D712" s="187" t="s">
        <v>5749</v>
      </c>
      <c r="E712" s="170" t="s">
        <v>101</v>
      </c>
      <c r="F712" s="204">
        <v>1</v>
      </c>
      <c r="G712" s="48">
        <v>4.47</v>
      </c>
      <c r="H712" s="171">
        <f>TRUNC(G712*F712,2)</f>
        <v>4.47</v>
      </c>
    </row>
    <row r="713" spans="1:8" x14ac:dyDescent="0.3">
      <c r="A713" s="166"/>
      <c r="B713" s="172" t="s">
        <v>5565</v>
      </c>
      <c r="C713" s="173"/>
      <c r="D713" s="173"/>
      <c r="E713" s="173"/>
      <c r="F713" s="205"/>
      <c r="G713" s="174"/>
      <c r="H713" s="176">
        <f>SUM(H712)</f>
        <v>4.47</v>
      </c>
    </row>
    <row r="714" spans="1:8" x14ac:dyDescent="0.25">
      <c r="A714" s="40"/>
      <c r="B714" s="188"/>
      <c r="C714" s="40"/>
      <c r="D714" s="40"/>
      <c r="E714" s="40"/>
      <c r="F714" s="206"/>
      <c r="G714" s="40"/>
      <c r="H714" s="40"/>
    </row>
    <row r="715" spans="1:8" x14ac:dyDescent="0.3">
      <c r="A715" s="197">
        <v>499</v>
      </c>
      <c r="B715" s="145" t="s">
        <v>5550</v>
      </c>
      <c r="C715" s="146" t="s">
        <v>78</v>
      </c>
      <c r="D715" s="147" t="s">
        <v>80</v>
      </c>
      <c r="E715" s="148" t="s">
        <v>5551</v>
      </c>
      <c r="F715" s="207" t="s">
        <v>5552</v>
      </c>
      <c r="G715" s="149"/>
      <c r="H715" s="150"/>
    </row>
    <row r="716" spans="1:8" x14ac:dyDescent="0.3">
      <c r="A716" s="198"/>
      <c r="B716" s="152"/>
      <c r="C716" s="153"/>
      <c r="D716" s="154"/>
      <c r="E716" s="155"/>
      <c r="F716" s="208"/>
      <c r="G716" s="156" t="s">
        <v>5555</v>
      </c>
      <c r="H716" s="157" t="s">
        <v>5555</v>
      </c>
    </row>
    <row r="717" spans="1:8" ht="36" x14ac:dyDescent="0.3">
      <c r="A717" s="158"/>
      <c r="B717" s="191" t="s">
        <v>270</v>
      </c>
      <c r="C717" s="38" t="s">
        <v>760</v>
      </c>
      <c r="D717" s="161" t="s">
        <v>5750</v>
      </c>
      <c r="E717" s="192" t="s">
        <v>101</v>
      </c>
      <c r="F717" s="209"/>
      <c r="G717" s="185"/>
      <c r="H717" s="165">
        <f>SUM(H722,H733)</f>
        <v>70.709999999999994</v>
      </c>
    </row>
    <row r="718" spans="1:8" x14ac:dyDescent="0.3">
      <c r="A718" s="166"/>
      <c r="B718" s="167" t="s">
        <v>5557</v>
      </c>
      <c r="C718" s="168">
        <v>8</v>
      </c>
      <c r="D718" s="169" t="s">
        <v>5567</v>
      </c>
      <c r="E718" s="170" t="s">
        <v>33</v>
      </c>
      <c r="F718" s="204">
        <v>0.33350000000000002</v>
      </c>
      <c r="G718" s="48">
        <v>12.28</v>
      </c>
      <c r="H718" s="171">
        <f>TRUNC(G718*F718,2)</f>
        <v>4.09</v>
      </c>
    </row>
    <row r="719" spans="1:8" x14ac:dyDescent="0.3">
      <c r="A719" s="166"/>
      <c r="B719" s="167" t="s">
        <v>5557</v>
      </c>
      <c r="C719" s="168">
        <v>12</v>
      </c>
      <c r="D719" s="169" t="s">
        <v>5613</v>
      </c>
      <c r="E719" s="170" t="s">
        <v>33</v>
      </c>
      <c r="F719" s="204">
        <v>0.18809999999999999</v>
      </c>
      <c r="G719" s="48">
        <v>17.36</v>
      </c>
      <c r="H719" s="171">
        <f>TRUNC(G719*F719,2)</f>
        <v>3.26</v>
      </c>
    </row>
    <row r="720" spans="1:8" x14ac:dyDescent="0.3">
      <c r="A720" s="166"/>
      <c r="B720" s="167" t="s">
        <v>5557</v>
      </c>
      <c r="C720" s="168">
        <v>18</v>
      </c>
      <c r="D720" s="169" t="s">
        <v>5751</v>
      </c>
      <c r="E720" s="170" t="s">
        <v>33</v>
      </c>
      <c r="F720" s="204">
        <v>0.13816800000000001</v>
      </c>
      <c r="G720" s="48">
        <v>17.36</v>
      </c>
      <c r="H720" s="171">
        <f>TRUNC(G720*F720,2)</f>
        <v>2.39</v>
      </c>
    </row>
    <row r="721" spans="1:8" x14ac:dyDescent="0.3">
      <c r="A721" s="166"/>
      <c r="B721" s="167" t="s">
        <v>5557</v>
      </c>
      <c r="C721" s="168">
        <v>21</v>
      </c>
      <c r="D721" s="169" t="s">
        <v>5719</v>
      </c>
      <c r="E721" s="170" t="s">
        <v>33</v>
      </c>
      <c r="F721" s="204">
        <v>0.09</v>
      </c>
      <c r="G721" s="48">
        <v>17.36</v>
      </c>
      <c r="H721" s="171">
        <f>TRUNC(G721*F721,2)</f>
        <v>1.56</v>
      </c>
    </row>
    <row r="722" spans="1:8" x14ac:dyDescent="0.3">
      <c r="A722" s="166"/>
      <c r="B722" s="172" t="s">
        <v>5560</v>
      </c>
      <c r="C722" s="173"/>
      <c r="D722" s="173"/>
      <c r="E722" s="173"/>
      <c r="F722" s="205"/>
      <c r="G722" s="174"/>
      <c r="H722" s="176">
        <f>SUM(H718:H721)</f>
        <v>11.3</v>
      </c>
    </row>
    <row r="723" spans="1:8" x14ac:dyDescent="0.3">
      <c r="A723" s="166"/>
      <c r="B723" s="167" t="s">
        <v>5557</v>
      </c>
      <c r="C723" s="186">
        <v>1326</v>
      </c>
      <c r="D723" s="169" t="s">
        <v>5752</v>
      </c>
      <c r="E723" s="170" t="s">
        <v>5564</v>
      </c>
      <c r="F723" s="204">
        <v>2.5960000000000001</v>
      </c>
      <c r="G723" s="48">
        <v>13.89</v>
      </c>
      <c r="H723" s="171">
        <f t="shared" ref="H723:H732" si="12">TRUNC(G723*F723,2)</f>
        <v>36.049999999999997</v>
      </c>
    </row>
    <row r="724" spans="1:8" x14ac:dyDescent="0.3">
      <c r="A724" s="166"/>
      <c r="B724" s="167" t="s">
        <v>5619</v>
      </c>
      <c r="C724" s="190" t="s">
        <v>5753</v>
      </c>
      <c r="D724" s="169" t="s">
        <v>5754</v>
      </c>
      <c r="E724" s="170" t="s">
        <v>5605</v>
      </c>
      <c r="F724" s="204">
        <v>0.14000000000000001</v>
      </c>
      <c r="G724" s="48">
        <v>116.92</v>
      </c>
      <c r="H724" s="171">
        <f t="shared" si="12"/>
        <v>16.36</v>
      </c>
    </row>
    <row r="725" spans="1:8" x14ac:dyDescent="0.3">
      <c r="A725" s="166"/>
      <c r="B725" s="167" t="s">
        <v>5557</v>
      </c>
      <c r="C725" s="186">
        <v>2212</v>
      </c>
      <c r="D725" s="169" t="s">
        <v>5755</v>
      </c>
      <c r="E725" s="170" t="s">
        <v>5690</v>
      </c>
      <c r="F725" s="204">
        <v>5.0200000000000002E-2</v>
      </c>
      <c r="G725" s="48">
        <v>34.58</v>
      </c>
      <c r="H725" s="171">
        <f t="shared" si="12"/>
        <v>1.73</v>
      </c>
    </row>
    <row r="726" spans="1:8" x14ac:dyDescent="0.3">
      <c r="A726" s="166"/>
      <c r="B726" s="167" t="s">
        <v>5557</v>
      </c>
      <c r="C726" s="186">
        <v>2977</v>
      </c>
      <c r="D726" s="169" t="s">
        <v>5756</v>
      </c>
      <c r="E726" s="170" t="s">
        <v>5573</v>
      </c>
      <c r="F726" s="204">
        <v>4</v>
      </c>
      <c r="G726" s="48">
        <v>0.39</v>
      </c>
      <c r="H726" s="171">
        <f t="shared" si="12"/>
        <v>1.56</v>
      </c>
    </row>
    <row r="727" spans="1:8" x14ac:dyDescent="0.3">
      <c r="A727" s="166"/>
      <c r="B727" s="167" t="s">
        <v>5557</v>
      </c>
      <c r="C727" s="186">
        <v>2055</v>
      </c>
      <c r="D727" s="169" t="s">
        <v>5757</v>
      </c>
      <c r="E727" s="170" t="s">
        <v>5690</v>
      </c>
      <c r="F727" s="204">
        <v>4.2500000000000003E-2</v>
      </c>
      <c r="G727" s="48">
        <v>29.75</v>
      </c>
      <c r="H727" s="171">
        <f t="shared" si="12"/>
        <v>1.26</v>
      </c>
    </row>
    <row r="728" spans="1:8" x14ac:dyDescent="0.3">
      <c r="A728" s="166"/>
      <c r="B728" s="167" t="s">
        <v>5557</v>
      </c>
      <c r="C728" s="186">
        <v>3071</v>
      </c>
      <c r="D728" s="169" t="s">
        <v>489</v>
      </c>
      <c r="E728" s="170" t="s">
        <v>5573</v>
      </c>
      <c r="F728" s="204">
        <v>4</v>
      </c>
      <c r="G728" s="48">
        <v>0.21</v>
      </c>
      <c r="H728" s="171">
        <f t="shared" si="12"/>
        <v>0.84</v>
      </c>
    </row>
    <row r="729" spans="1:8" x14ac:dyDescent="0.3">
      <c r="A729" s="166"/>
      <c r="B729" s="167" t="s">
        <v>5557</v>
      </c>
      <c r="C729" s="186">
        <v>3394</v>
      </c>
      <c r="D729" s="169" t="s">
        <v>502</v>
      </c>
      <c r="E729" s="170" t="s">
        <v>5573</v>
      </c>
      <c r="F729" s="204">
        <v>4</v>
      </c>
      <c r="G729" s="48">
        <v>0.21</v>
      </c>
      <c r="H729" s="171">
        <f t="shared" si="12"/>
        <v>0.84</v>
      </c>
    </row>
    <row r="730" spans="1:8" x14ac:dyDescent="0.3">
      <c r="A730" s="166"/>
      <c r="B730" s="167" t="s">
        <v>5557</v>
      </c>
      <c r="C730" s="186">
        <v>1970</v>
      </c>
      <c r="D730" s="169" t="s">
        <v>5758</v>
      </c>
      <c r="E730" s="170" t="s">
        <v>5690</v>
      </c>
      <c r="F730" s="204">
        <v>2.7900000000000001E-2</v>
      </c>
      <c r="G730" s="48">
        <v>17.690000000000001</v>
      </c>
      <c r="H730" s="171">
        <f t="shared" si="12"/>
        <v>0.49</v>
      </c>
    </row>
    <row r="731" spans="1:8" x14ac:dyDescent="0.3">
      <c r="A731" s="166"/>
      <c r="B731" s="167" t="s">
        <v>5557</v>
      </c>
      <c r="C731" s="186">
        <v>1672</v>
      </c>
      <c r="D731" s="169" t="s">
        <v>5642</v>
      </c>
      <c r="E731" s="170" t="s">
        <v>5573</v>
      </c>
      <c r="F731" s="204">
        <v>7.0199999999999999E-2</v>
      </c>
      <c r="G731" s="48">
        <v>2.3199999999999998</v>
      </c>
      <c r="H731" s="171">
        <f t="shared" si="12"/>
        <v>0.16</v>
      </c>
    </row>
    <row r="732" spans="1:8" ht="36" x14ac:dyDescent="0.3">
      <c r="A732" s="166"/>
      <c r="B732" s="177" t="s">
        <v>5557</v>
      </c>
      <c r="C732" s="178">
        <v>2788</v>
      </c>
      <c r="D732" s="169" t="s">
        <v>5759</v>
      </c>
      <c r="E732" s="179" t="s">
        <v>5573</v>
      </c>
      <c r="F732" s="204">
        <v>2.0999999999999999E-3</v>
      </c>
      <c r="G732" s="48">
        <v>57.77</v>
      </c>
      <c r="H732" s="171">
        <f t="shared" si="12"/>
        <v>0.12</v>
      </c>
    </row>
    <row r="733" spans="1:8" x14ac:dyDescent="0.25">
      <c r="A733" s="40"/>
      <c r="B733" s="172" t="s">
        <v>5565</v>
      </c>
      <c r="C733" s="173"/>
      <c r="D733" s="173"/>
      <c r="E733" s="173"/>
      <c r="F733" s="205"/>
      <c r="G733" s="174"/>
      <c r="H733" s="176">
        <f>SUM(H723:H732)</f>
        <v>59.41</v>
      </c>
    </row>
    <row r="734" spans="1:8" x14ac:dyDescent="0.25">
      <c r="A734" s="40"/>
      <c r="B734" s="188"/>
      <c r="C734" s="40"/>
      <c r="D734" s="40"/>
      <c r="E734" s="40"/>
      <c r="F734" s="206"/>
      <c r="G734" s="40"/>
      <c r="H734" s="40"/>
    </row>
    <row r="735" spans="1:8" x14ac:dyDescent="0.3">
      <c r="A735" s="197">
        <v>500</v>
      </c>
      <c r="B735" s="145" t="s">
        <v>5550</v>
      </c>
      <c r="C735" s="146" t="s">
        <v>78</v>
      </c>
      <c r="D735" s="147" t="s">
        <v>80</v>
      </c>
      <c r="E735" s="148" t="s">
        <v>5551</v>
      </c>
      <c r="F735" s="207" t="s">
        <v>5552</v>
      </c>
      <c r="G735" s="149"/>
      <c r="H735" s="150"/>
    </row>
    <row r="736" spans="1:8" x14ac:dyDescent="0.3">
      <c r="A736" s="198"/>
      <c r="B736" s="152"/>
      <c r="C736" s="153"/>
      <c r="D736" s="154"/>
      <c r="E736" s="155"/>
      <c r="F736" s="208"/>
      <c r="G736" s="156" t="s">
        <v>5555</v>
      </c>
      <c r="H736" s="157" t="s">
        <v>5555</v>
      </c>
    </row>
    <row r="737" spans="1:8" ht="36" x14ac:dyDescent="0.3">
      <c r="A737" s="158"/>
      <c r="B737" s="191" t="s">
        <v>270</v>
      </c>
      <c r="C737" s="38" t="s">
        <v>944</v>
      </c>
      <c r="D737" s="189" t="s">
        <v>945</v>
      </c>
      <c r="E737" s="192" t="s">
        <v>106</v>
      </c>
      <c r="F737" s="215"/>
      <c r="G737" s="200"/>
      <c r="H737" s="165">
        <f>SUM(H740,H749)</f>
        <v>121.61</v>
      </c>
    </row>
    <row r="738" spans="1:8" x14ac:dyDescent="0.3">
      <c r="A738" s="166"/>
      <c r="B738" s="167" t="s">
        <v>5557</v>
      </c>
      <c r="C738" s="168">
        <v>5</v>
      </c>
      <c r="D738" s="169" t="s">
        <v>5558</v>
      </c>
      <c r="E738" s="170" t="s">
        <v>33</v>
      </c>
      <c r="F738" s="204">
        <v>1.88</v>
      </c>
      <c r="G738" s="48">
        <v>10.77</v>
      </c>
      <c r="H738" s="171">
        <f>TRUNC(G738*F738,2)</f>
        <v>20.239999999999998</v>
      </c>
    </row>
    <row r="739" spans="1:8" x14ac:dyDescent="0.3">
      <c r="A739" s="166"/>
      <c r="B739" s="167" t="s">
        <v>5557</v>
      </c>
      <c r="C739" s="168">
        <v>25</v>
      </c>
      <c r="D739" s="169" t="s">
        <v>5637</v>
      </c>
      <c r="E739" s="170" t="s">
        <v>33</v>
      </c>
      <c r="F739" s="204">
        <v>0.44165000000000004</v>
      </c>
      <c r="G739" s="48">
        <v>17.63</v>
      </c>
      <c r="H739" s="171">
        <f>TRUNC(G739*F739,2)</f>
        <v>7.78</v>
      </c>
    </row>
    <row r="740" spans="1:8" x14ac:dyDescent="0.3">
      <c r="A740" s="166"/>
      <c r="B740" s="172" t="s">
        <v>5560</v>
      </c>
      <c r="C740" s="173"/>
      <c r="D740" s="173"/>
      <c r="E740" s="173"/>
      <c r="F740" s="205"/>
      <c r="G740" s="174"/>
      <c r="H740" s="176">
        <f>SUM(H738:H739)</f>
        <v>28.02</v>
      </c>
    </row>
    <row r="741" spans="1:8" ht="36" x14ac:dyDescent="0.3">
      <c r="A741" s="166"/>
      <c r="B741" s="167" t="s">
        <v>5619</v>
      </c>
      <c r="C741" s="190" t="s">
        <v>5760</v>
      </c>
      <c r="D741" s="187" t="s">
        <v>5761</v>
      </c>
      <c r="E741" s="170" t="s">
        <v>106</v>
      </c>
      <c r="F741" s="204">
        <v>1</v>
      </c>
      <c r="G741" s="48">
        <v>38.549999999999997</v>
      </c>
      <c r="H741" s="171">
        <f t="shared" ref="H741:H748" si="13">TRUNC(G741*F741,2)</f>
        <v>38.549999999999997</v>
      </c>
    </row>
    <row r="742" spans="1:8" x14ac:dyDescent="0.3">
      <c r="A742" s="166"/>
      <c r="B742" s="167" t="s">
        <v>5557</v>
      </c>
      <c r="C742" s="186">
        <v>2023</v>
      </c>
      <c r="D742" s="169" t="s">
        <v>5601</v>
      </c>
      <c r="E742" s="170" t="s">
        <v>5587</v>
      </c>
      <c r="F742" s="204">
        <v>0.56000000000000005</v>
      </c>
      <c r="G742" s="48">
        <v>12.24</v>
      </c>
      <c r="H742" s="171">
        <f t="shared" si="13"/>
        <v>6.85</v>
      </c>
    </row>
    <row r="743" spans="1:8" x14ac:dyDescent="0.3">
      <c r="A743" s="166"/>
      <c r="B743" s="167" t="s">
        <v>5557</v>
      </c>
      <c r="C743" s="186">
        <v>1968</v>
      </c>
      <c r="D743" s="169" t="s">
        <v>5693</v>
      </c>
      <c r="E743" s="170" t="s">
        <v>5587</v>
      </c>
      <c r="F743" s="204">
        <v>0.97</v>
      </c>
      <c r="G743" s="48">
        <v>6.57</v>
      </c>
      <c r="H743" s="171">
        <f t="shared" si="13"/>
        <v>6.37</v>
      </c>
    </row>
    <row r="744" spans="1:8" x14ac:dyDescent="0.3">
      <c r="A744" s="166"/>
      <c r="B744" s="167" t="s">
        <v>5557</v>
      </c>
      <c r="C744" s="186">
        <v>1862</v>
      </c>
      <c r="D744" s="169" t="s">
        <v>5762</v>
      </c>
      <c r="E744" s="170" t="s">
        <v>5564</v>
      </c>
      <c r="F744" s="204">
        <v>0.03</v>
      </c>
      <c r="G744" s="48">
        <v>23.2</v>
      </c>
      <c r="H744" s="171">
        <f t="shared" si="13"/>
        <v>0.69</v>
      </c>
    </row>
    <row r="745" spans="1:8" x14ac:dyDescent="0.3">
      <c r="A745" s="166"/>
      <c r="B745" s="167" t="s">
        <v>5557</v>
      </c>
      <c r="C745" s="186">
        <v>2380</v>
      </c>
      <c r="D745" s="169" t="s">
        <v>5691</v>
      </c>
      <c r="E745" s="170" t="s">
        <v>5587</v>
      </c>
      <c r="F745" s="204">
        <v>1.71</v>
      </c>
      <c r="G745" s="48">
        <v>3.16</v>
      </c>
      <c r="H745" s="171">
        <f t="shared" si="13"/>
        <v>5.4</v>
      </c>
    </row>
    <row r="746" spans="1:8" x14ac:dyDescent="0.3">
      <c r="A746" s="166"/>
      <c r="B746" s="167" t="s">
        <v>5557</v>
      </c>
      <c r="C746" s="186">
        <v>2438</v>
      </c>
      <c r="D746" s="169" t="s">
        <v>5595</v>
      </c>
      <c r="E746" s="170" t="s">
        <v>5564</v>
      </c>
      <c r="F746" s="204">
        <v>1.89</v>
      </c>
      <c r="G746" s="48">
        <v>6.69</v>
      </c>
      <c r="H746" s="171">
        <f t="shared" si="13"/>
        <v>12.64</v>
      </c>
    </row>
    <row r="747" spans="1:8" x14ac:dyDescent="0.3">
      <c r="A747" s="166"/>
      <c r="B747" s="167" t="s">
        <v>5557</v>
      </c>
      <c r="C747" s="186">
        <v>2666</v>
      </c>
      <c r="D747" s="169" t="s">
        <v>5763</v>
      </c>
      <c r="E747" s="170" t="s">
        <v>5579</v>
      </c>
      <c r="F747" s="204">
        <v>0.05</v>
      </c>
      <c r="G747" s="48">
        <v>460.08</v>
      </c>
      <c r="H747" s="171">
        <f t="shared" si="13"/>
        <v>23</v>
      </c>
    </row>
    <row r="748" spans="1:8" ht="36" x14ac:dyDescent="0.3">
      <c r="A748" s="166"/>
      <c r="B748" s="177" t="s">
        <v>5557</v>
      </c>
      <c r="C748" s="178">
        <v>2149</v>
      </c>
      <c r="D748" s="187" t="s">
        <v>5684</v>
      </c>
      <c r="E748" s="179" t="s">
        <v>5573</v>
      </c>
      <c r="F748" s="204">
        <v>4.6800000000000001E-2</v>
      </c>
      <c r="G748" s="48">
        <v>2.08</v>
      </c>
      <c r="H748" s="171">
        <f t="shared" si="13"/>
        <v>0.09</v>
      </c>
    </row>
    <row r="749" spans="1:8" x14ac:dyDescent="0.3">
      <c r="A749" s="166"/>
      <c r="B749" s="172" t="s">
        <v>5565</v>
      </c>
      <c r="C749" s="173"/>
      <c r="D749" s="173"/>
      <c r="E749" s="173"/>
      <c r="F749" s="205"/>
      <c r="G749" s="174"/>
      <c r="H749" s="176">
        <f>SUM(H741:H748)</f>
        <v>93.59</v>
      </c>
    </row>
    <row r="750" spans="1:8" x14ac:dyDescent="0.25">
      <c r="A750" s="40"/>
      <c r="B750" s="188"/>
      <c r="C750" s="40"/>
      <c r="D750" s="40"/>
      <c r="E750" s="40"/>
      <c r="F750" s="206"/>
      <c r="G750" s="40"/>
      <c r="H750" s="40"/>
    </row>
    <row r="751" spans="1:8" x14ac:dyDescent="0.3">
      <c r="A751" s="197">
        <v>542</v>
      </c>
      <c r="B751" s="145" t="s">
        <v>5550</v>
      </c>
      <c r="C751" s="146" t="s">
        <v>78</v>
      </c>
      <c r="D751" s="147" t="s">
        <v>80</v>
      </c>
      <c r="E751" s="148" t="s">
        <v>5551</v>
      </c>
      <c r="F751" s="207" t="s">
        <v>5552</v>
      </c>
      <c r="G751" s="149"/>
      <c r="H751" s="150"/>
    </row>
    <row r="752" spans="1:8" x14ac:dyDescent="0.3">
      <c r="A752" s="198"/>
      <c r="B752" s="152"/>
      <c r="C752" s="153"/>
      <c r="D752" s="154"/>
      <c r="E752" s="155"/>
      <c r="F752" s="208"/>
      <c r="G752" s="156" t="s">
        <v>5555</v>
      </c>
      <c r="H752" s="157" t="s">
        <v>5555</v>
      </c>
    </row>
    <row r="753" spans="1:8" x14ac:dyDescent="0.3">
      <c r="A753" s="158"/>
      <c r="B753" s="159" t="s">
        <v>270</v>
      </c>
      <c r="C753" s="160" t="s">
        <v>1883</v>
      </c>
      <c r="D753" s="189" t="s">
        <v>1884</v>
      </c>
      <c r="E753" s="162" t="s">
        <v>101</v>
      </c>
      <c r="F753" s="209"/>
      <c r="G753" s="185"/>
      <c r="H753" s="165">
        <f>SUM(H756,H758)</f>
        <v>48.45</v>
      </c>
    </row>
    <row r="754" spans="1:8" x14ac:dyDescent="0.3">
      <c r="A754" s="166"/>
      <c r="B754" s="167" t="s">
        <v>5557</v>
      </c>
      <c r="C754" s="168">
        <v>8</v>
      </c>
      <c r="D754" s="169" t="s">
        <v>5567</v>
      </c>
      <c r="E754" s="170" t="s">
        <v>33</v>
      </c>
      <c r="F754" s="204">
        <v>0.432</v>
      </c>
      <c r="G754" s="48">
        <v>12.28</v>
      </c>
      <c r="H754" s="171">
        <f>TRUNC(G754*F754,2)</f>
        <v>5.3</v>
      </c>
    </row>
    <row r="755" spans="1:8" x14ac:dyDescent="0.3">
      <c r="A755" s="166"/>
      <c r="B755" s="167" t="s">
        <v>5557</v>
      </c>
      <c r="C755" s="168">
        <v>11</v>
      </c>
      <c r="D755" s="169" t="s">
        <v>5568</v>
      </c>
      <c r="E755" s="170" t="s">
        <v>33</v>
      </c>
      <c r="F755" s="204">
        <v>0.43254000000000009</v>
      </c>
      <c r="G755" s="48">
        <v>17.36</v>
      </c>
      <c r="H755" s="171">
        <f>TRUNC(G755*F755,2)</f>
        <v>7.5</v>
      </c>
    </row>
    <row r="756" spans="1:8" x14ac:dyDescent="0.3">
      <c r="A756" s="166"/>
      <c r="B756" s="172" t="s">
        <v>5560</v>
      </c>
      <c r="C756" s="173"/>
      <c r="D756" s="173"/>
      <c r="E756" s="173"/>
      <c r="F756" s="205"/>
      <c r="G756" s="174"/>
      <c r="H756" s="176">
        <f>SUM(H754:H755)</f>
        <v>12.8</v>
      </c>
    </row>
    <row r="757" spans="1:8" x14ac:dyDescent="0.3">
      <c r="A757" s="166"/>
      <c r="B757" s="167" t="s">
        <v>5619</v>
      </c>
      <c r="C757" s="190" t="s">
        <v>5764</v>
      </c>
      <c r="D757" s="169" t="s">
        <v>5765</v>
      </c>
      <c r="E757" s="170" t="s">
        <v>101</v>
      </c>
      <c r="F757" s="204">
        <v>1</v>
      </c>
      <c r="G757" s="48">
        <v>35.65</v>
      </c>
      <c r="H757" s="171">
        <f>TRUNC(G757*F757,2)</f>
        <v>35.65</v>
      </c>
    </row>
    <row r="758" spans="1:8" x14ac:dyDescent="0.3">
      <c r="A758" s="166"/>
      <c r="B758" s="172" t="s">
        <v>5565</v>
      </c>
      <c r="C758" s="173"/>
      <c r="D758" s="173"/>
      <c r="E758" s="173"/>
      <c r="F758" s="205"/>
      <c r="G758" s="174"/>
      <c r="H758" s="176">
        <f>SUM(H757)</f>
        <v>35.65</v>
      </c>
    </row>
    <row r="759" spans="1:8" x14ac:dyDescent="0.25">
      <c r="A759" s="40"/>
      <c r="B759" s="188"/>
      <c r="C759" s="40"/>
      <c r="D759" s="40"/>
      <c r="E759" s="40"/>
      <c r="F759" s="206"/>
      <c r="G759" s="40"/>
      <c r="H759" s="40"/>
    </row>
    <row r="760" spans="1:8" x14ac:dyDescent="0.3">
      <c r="A760" s="197">
        <v>543</v>
      </c>
      <c r="B760" s="145" t="s">
        <v>5550</v>
      </c>
      <c r="C760" s="146" t="s">
        <v>78</v>
      </c>
      <c r="D760" s="147" t="s">
        <v>80</v>
      </c>
      <c r="E760" s="148" t="s">
        <v>5551</v>
      </c>
      <c r="F760" s="207" t="s">
        <v>5552</v>
      </c>
      <c r="G760" s="149"/>
      <c r="H760" s="150"/>
    </row>
    <row r="761" spans="1:8" x14ac:dyDescent="0.3">
      <c r="A761" s="198"/>
      <c r="B761" s="152"/>
      <c r="C761" s="153"/>
      <c r="D761" s="154"/>
      <c r="E761" s="155"/>
      <c r="F761" s="208"/>
      <c r="G761" s="156" t="s">
        <v>5555</v>
      </c>
      <c r="H761" s="157" t="s">
        <v>5555</v>
      </c>
    </row>
    <row r="762" spans="1:8" x14ac:dyDescent="0.3">
      <c r="A762" s="158"/>
      <c r="B762" s="159" t="s">
        <v>270</v>
      </c>
      <c r="C762" s="160" t="s">
        <v>1886</v>
      </c>
      <c r="D762" s="189" t="s">
        <v>1887</v>
      </c>
      <c r="E762" s="162" t="s">
        <v>101</v>
      </c>
      <c r="F762" s="209"/>
      <c r="G762" s="185"/>
      <c r="H762" s="165">
        <f>SUM(H765,H767)</f>
        <v>34.200000000000003</v>
      </c>
    </row>
    <row r="763" spans="1:8" x14ac:dyDescent="0.3">
      <c r="A763" s="166"/>
      <c r="B763" s="167" t="s">
        <v>5557</v>
      </c>
      <c r="C763" s="168">
        <v>8</v>
      </c>
      <c r="D763" s="169" t="s">
        <v>5567</v>
      </c>
      <c r="E763" s="170" t="s">
        <v>33</v>
      </c>
      <c r="F763" s="204">
        <v>0.432</v>
      </c>
      <c r="G763" s="48">
        <v>12.28</v>
      </c>
      <c r="H763" s="171">
        <f>TRUNC(G763*F763,2)</f>
        <v>5.3</v>
      </c>
    </row>
    <row r="764" spans="1:8" x14ac:dyDescent="0.3">
      <c r="A764" s="166"/>
      <c r="B764" s="167" t="s">
        <v>5557</v>
      </c>
      <c r="C764" s="168">
        <v>11</v>
      </c>
      <c r="D764" s="169" t="s">
        <v>5568</v>
      </c>
      <c r="E764" s="170" t="s">
        <v>33</v>
      </c>
      <c r="F764" s="204">
        <v>0.43254000000000009</v>
      </c>
      <c r="G764" s="48">
        <v>17.36</v>
      </c>
      <c r="H764" s="171">
        <f>TRUNC(G764*F764,2)</f>
        <v>7.5</v>
      </c>
    </row>
    <row r="765" spans="1:8" x14ac:dyDescent="0.3">
      <c r="A765" s="166"/>
      <c r="B765" s="172" t="s">
        <v>5560</v>
      </c>
      <c r="C765" s="173"/>
      <c r="D765" s="173"/>
      <c r="E765" s="173"/>
      <c r="F765" s="205"/>
      <c r="G765" s="174"/>
      <c r="H765" s="176">
        <f>SUM(H763:H764)</f>
        <v>12.8</v>
      </c>
    </row>
    <row r="766" spans="1:8" x14ac:dyDescent="0.3">
      <c r="A766" s="166"/>
      <c r="B766" s="167" t="s">
        <v>5619</v>
      </c>
      <c r="C766" s="190" t="s">
        <v>5766</v>
      </c>
      <c r="D766" s="169" t="s">
        <v>5767</v>
      </c>
      <c r="E766" s="170" t="s">
        <v>101</v>
      </c>
      <c r="F766" s="204">
        <v>1</v>
      </c>
      <c r="G766" s="48">
        <v>21.4</v>
      </c>
      <c r="H766" s="171">
        <f>TRUNC(G766*F766,2)</f>
        <v>21.4</v>
      </c>
    </row>
    <row r="767" spans="1:8" x14ac:dyDescent="0.3">
      <c r="A767" s="166"/>
      <c r="B767" s="172" t="s">
        <v>5565</v>
      </c>
      <c r="C767" s="173"/>
      <c r="D767" s="173"/>
      <c r="E767" s="173"/>
      <c r="F767" s="205"/>
      <c r="G767" s="174"/>
      <c r="H767" s="176">
        <f>SUM(H766)</f>
        <v>21.4</v>
      </c>
    </row>
    <row r="768" spans="1:8" x14ac:dyDescent="0.25">
      <c r="A768" s="40"/>
      <c r="B768" s="188"/>
      <c r="C768" s="40"/>
      <c r="D768" s="40"/>
      <c r="E768" s="40"/>
      <c r="F768" s="206"/>
      <c r="G768" s="40"/>
      <c r="H768" s="40"/>
    </row>
    <row r="769" spans="1:8" x14ac:dyDescent="0.3">
      <c r="A769" s="197">
        <v>546</v>
      </c>
      <c r="B769" s="145" t="s">
        <v>5550</v>
      </c>
      <c r="C769" s="146" t="s">
        <v>78</v>
      </c>
      <c r="D769" s="147" t="s">
        <v>80</v>
      </c>
      <c r="E769" s="146" t="s">
        <v>81</v>
      </c>
      <c r="F769" s="207" t="s">
        <v>5552</v>
      </c>
      <c r="G769" s="149"/>
      <c r="H769" s="201"/>
    </row>
    <row r="770" spans="1:8" x14ac:dyDescent="0.3">
      <c r="A770" s="198"/>
      <c r="B770" s="152"/>
      <c r="C770" s="153"/>
      <c r="D770" s="154"/>
      <c r="E770" s="153"/>
      <c r="F770" s="208"/>
      <c r="G770" s="156" t="s">
        <v>5555</v>
      </c>
      <c r="H770" s="156" t="s">
        <v>5555</v>
      </c>
    </row>
    <row r="771" spans="1:8" x14ac:dyDescent="0.3">
      <c r="A771" s="158"/>
      <c r="B771" s="159" t="s">
        <v>270</v>
      </c>
      <c r="C771" s="160" t="s">
        <v>681</v>
      </c>
      <c r="D771" s="189" t="s">
        <v>682</v>
      </c>
      <c r="E771" s="162" t="s">
        <v>101</v>
      </c>
      <c r="F771" s="216"/>
      <c r="G771" s="163"/>
      <c r="H771" s="165">
        <f>SUM(H774,H776)</f>
        <v>38.56</v>
      </c>
    </row>
    <row r="772" spans="1:8" x14ac:dyDescent="0.3">
      <c r="A772" s="166"/>
      <c r="B772" s="167" t="s">
        <v>5557</v>
      </c>
      <c r="C772" s="168">
        <v>8</v>
      </c>
      <c r="D772" s="169" t="s">
        <v>5567</v>
      </c>
      <c r="E772" s="170" t="s">
        <v>33</v>
      </c>
      <c r="F772" s="204">
        <v>7.0000000000000007E-2</v>
      </c>
      <c r="G772" s="48">
        <v>12.28</v>
      </c>
      <c r="H772" s="171">
        <f>TRUNC(G772*F772,2)</f>
        <v>0.85</v>
      </c>
    </row>
    <row r="773" spans="1:8" x14ac:dyDescent="0.3">
      <c r="A773" s="166"/>
      <c r="B773" s="167" t="s">
        <v>5557</v>
      </c>
      <c r="C773" s="168">
        <v>11</v>
      </c>
      <c r="D773" s="169" t="s">
        <v>5568</v>
      </c>
      <c r="E773" s="170" t="s">
        <v>33</v>
      </c>
      <c r="F773" s="204">
        <v>7.0700000000000013E-2</v>
      </c>
      <c r="G773" s="48">
        <v>17.36</v>
      </c>
      <c r="H773" s="171">
        <f>TRUNC(G773*F773,2)</f>
        <v>1.22</v>
      </c>
    </row>
    <row r="774" spans="1:8" x14ac:dyDescent="0.3">
      <c r="A774" s="166"/>
      <c r="B774" s="172" t="s">
        <v>5560</v>
      </c>
      <c r="C774" s="173"/>
      <c r="D774" s="173"/>
      <c r="E774" s="173"/>
      <c r="F774" s="205"/>
      <c r="G774" s="174"/>
      <c r="H774" s="176">
        <f>SUM(H772:H773)</f>
        <v>2.0699999999999998</v>
      </c>
    </row>
    <row r="775" spans="1:8" x14ac:dyDescent="0.3">
      <c r="A775" s="166"/>
      <c r="B775" s="167" t="s">
        <v>5561</v>
      </c>
      <c r="C775" s="186">
        <v>12411</v>
      </c>
      <c r="D775" s="169" t="s">
        <v>5768</v>
      </c>
      <c r="E775" s="170" t="s">
        <v>101</v>
      </c>
      <c r="F775" s="204">
        <v>1</v>
      </c>
      <c r="G775" s="48">
        <v>36.49</v>
      </c>
      <c r="H775" s="171">
        <f>TRUNC(G775*F775,2)</f>
        <v>36.49</v>
      </c>
    </row>
    <row r="776" spans="1:8" x14ac:dyDescent="0.3">
      <c r="A776" s="166"/>
      <c r="B776" s="172" t="s">
        <v>5565</v>
      </c>
      <c r="C776" s="173"/>
      <c r="D776" s="173"/>
      <c r="E776" s="173"/>
      <c r="F776" s="205"/>
      <c r="G776" s="174"/>
      <c r="H776" s="176">
        <f>SUM(H775)</f>
        <v>36.49</v>
      </c>
    </row>
    <row r="777" spans="1:8" x14ac:dyDescent="0.25">
      <c r="A777" s="40"/>
      <c r="B777" s="188"/>
      <c r="C777" s="40"/>
      <c r="D777" s="40"/>
      <c r="E777" s="40"/>
      <c r="F777" s="206"/>
      <c r="G777" s="40"/>
      <c r="H777" s="40"/>
    </row>
    <row r="778" spans="1:8" x14ac:dyDescent="0.3">
      <c r="A778" s="197">
        <v>547</v>
      </c>
      <c r="B778" s="145" t="s">
        <v>5550</v>
      </c>
      <c r="C778" s="146" t="s">
        <v>78</v>
      </c>
      <c r="D778" s="147" t="s">
        <v>80</v>
      </c>
      <c r="E778" s="146" t="s">
        <v>81</v>
      </c>
      <c r="F778" s="207" t="s">
        <v>5552</v>
      </c>
      <c r="G778" s="149"/>
      <c r="H778" s="201"/>
    </row>
    <row r="779" spans="1:8" x14ac:dyDescent="0.3">
      <c r="A779" s="198"/>
      <c r="B779" s="152"/>
      <c r="C779" s="153"/>
      <c r="D779" s="154"/>
      <c r="E779" s="153"/>
      <c r="F779" s="208"/>
      <c r="G779" s="156" t="s">
        <v>5555</v>
      </c>
      <c r="H779" s="156" t="s">
        <v>5555</v>
      </c>
    </row>
    <row r="780" spans="1:8" x14ac:dyDescent="0.3">
      <c r="A780" s="158"/>
      <c r="B780" s="159" t="s">
        <v>270</v>
      </c>
      <c r="C780" s="160" t="s">
        <v>622</v>
      </c>
      <c r="D780" s="189" t="s">
        <v>623</v>
      </c>
      <c r="E780" s="162" t="s">
        <v>101</v>
      </c>
      <c r="F780" s="216"/>
      <c r="G780" s="163"/>
      <c r="H780" s="165">
        <f>SUM(H783,H785)</f>
        <v>3118.73</v>
      </c>
    </row>
    <row r="781" spans="1:8" x14ac:dyDescent="0.3">
      <c r="A781" s="166"/>
      <c r="B781" s="167" t="s">
        <v>5557</v>
      </c>
      <c r="C781" s="168">
        <v>8</v>
      </c>
      <c r="D781" s="169" t="s">
        <v>5567</v>
      </c>
      <c r="E781" s="170" t="s">
        <v>33</v>
      </c>
      <c r="F781" s="204">
        <v>8</v>
      </c>
      <c r="G781" s="48">
        <v>12.28</v>
      </c>
      <c r="H781" s="171">
        <f>TRUNC(G781*F781,2)</f>
        <v>98.24</v>
      </c>
    </row>
    <row r="782" spans="1:8" x14ac:dyDescent="0.3">
      <c r="A782" s="166"/>
      <c r="B782" s="167" t="s">
        <v>5557</v>
      </c>
      <c r="C782" s="168">
        <v>12</v>
      </c>
      <c r="D782" s="169" t="s">
        <v>5613</v>
      </c>
      <c r="E782" s="170" t="s">
        <v>33</v>
      </c>
      <c r="F782" s="204">
        <v>8.0046376811594193</v>
      </c>
      <c r="G782" s="48">
        <v>17.36</v>
      </c>
      <c r="H782" s="171">
        <f>TRUNC(G782*F782,2)</f>
        <v>138.96</v>
      </c>
    </row>
    <row r="783" spans="1:8" x14ac:dyDescent="0.3">
      <c r="A783" s="166"/>
      <c r="B783" s="172" t="s">
        <v>5560</v>
      </c>
      <c r="C783" s="173"/>
      <c r="D783" s="173"/>
      <c r="E783" s="173"/>
      <c r="F783" s="205"/>
      <c r="G783" s="174"/>
      <c r="H783" s="176">
        <f>SUM(H781:H782)</f>
        <v>237.2</v>
      </c>
    </row>
    <row r="784" spans="1:8" x14ac:dyDescent="0.3">
      <c r="A784" s="166"/>
      <c r="B784" s="167" t="s">
        <v>5619</v>
      </c>
      <c r="C784" s="162" t="s">
        <v>5769</v>
      </c>
      <c r="D784" s="169" t="s">
        <v>5770</v>
      </c>
      <c r="E784" s="170" t="s">
        <v>101</v>
      </c>
      <c r="F784" s="204">
        <v>1</v>
      </c>
      <c r="G784" s="48">
        <v>2881.53</v>
      </c>
      <c r="H784" s="171">
        <f>TRUNC(G784*F784,2)</f>
        <v>2881.53</v>
      </c>
    </row>
    <row r="785" spans="1:8" x14ac:dyDescent="0.3">
      <c r="A785" s="166"/>
      <c r="B785" s="172" t="s">
        <v>5565</v>
      </c>
      <c r="C785" s="173"/>
      <c r="D785" s="173"/>
      <c r="E785" s="173"/>
      <c r="F785" s="205"/>
      <c r="G785" s="174"/>
      <c r="H785" s="176">
        <f>SUM(H784)</f>
        <v>2881.53</v>
      </c>
    </row>
    <row r="786" spans="1:8" x14ac:dyDescent="0.25">
      <c r="A786" s="40"/>
      <c r="B786" s="188"/>
      <c r="C786" s="40"/>
      <c r="D786" s="40"/>
      <c r="E786" s="40"/>
      <c r="F786" s="206"/>
      <c r="G786" s="40"/>
      <c r="H786" s="40"/>
    </row>
    <row r="787" spans="1:8" x14ac:dyDescent="0.3">
      <c r="A787" s="197">
        <v>567</v>
      </c>
      <c r="B787" s="145" t="s">
        <v>5550</v>
      </c>
      <c r="C787" s="146" t="s">
        <v>78</v>
      </c>
      <c r="D787" s="147" t="s">
        <v>80</v>
      </c>
      <c r="E787" s="146" t="s">
        <v>81</v>
      </c>
      <c r="F787" s="207" t="s">
        <v>5552</v>
      </c>
      <c r="G787" s="149"/>
      <c r="H787" s="201"/>
    </row>
    <row r="788" spans="1:8" x14ac:dyDescent="0.3">
      <c r="A788" s="198"/>
      <c r="B788" s="152"/>
      <c r="C788" s="153"/>
      <c r="D788" s="154"/>
      <c r="E788" s="153"/>
      <c r="F788" s="208"/>
      <c r="G788" s="156" t="s">
        <v>5555</v>
      </c>
      <c r="H788" s="156" t="s">
        <v>5555</v>
      </c>
    </row>
    <row r="789" spans="1:8" ht="24" x14ac:dyDescent="0.3">
      <c r="A789" s="158"/>
      <c r="B789" s="159" t="s">
        <v>270</v>
      </c>
      <c r="C789" s="160" t="s">
        <v>504</v>
      </c>
      <c r="D789" s="161" t="s">
        <v>5771</v>
      </c>
      <c r="E789" s="162" t="s">
        <v>101</v>
      </c>
      <c r="F789" s="216"/>
      <c r="G789" s="163"/>
      <c r="H789" s="164">
        <f>SUM(H791,H793)</f>
        <v>120.92</v>
      </c>
    </row>
    <row r="790" spans="1:8" x14ac:dyDescent="0.3">
      <c r="A790" s="166"/>
      <c r="B790" s="167" t="s">
        <v>5557</v>
      </c>
      <c r="C790" s="168">
        <v>8</v>
      </c>
      <c r="D790" s="169" t="s">
        <v>5567</v>
      </c>
      <c r="E790" s="170" t="s">
        <v>33</v>
      </c>
      <c r="F790" s="204">
        <v>0.9501911666666667</v>
      </c>
      <c r="G790" s="48">
        <v>12.28</v>
      </c>
      <c r="H790" s="48">
        <f>TRUNC(G790*F790,2)</f>
        <v>11.66</v>
      </c>
    </row>
    <row r="791" spans="1:8" x14ac:dyDescent="0.3">
      <c r="A791" s="166"/>
      <c r="B791" s="172" t="s">
        <v>5560</v>
      </c>
      <c r="C791" s="173"/>
      <c r="D791" s="173"/>
      <c r="E791" s="173"/>
      <c r="F791" s="205"/>
      <c r="G791" s="174"/>
      <c r="H791" s="175">
        <f>SUM(H790)</f>
        <v>11.66</v>
      </c>
    </row>
    <row r="792" spans="1:8" ht="24" x14ac:dyDescent="0.3">
      <c r="A792" s="166"/>
      <c r="B792" s="167" t="s">
        <v>5561</v>
      </c>
      <c r="C792" s="186">
        <v>11315</v>
      </c>
      <c r="D792" s="187" t="s">
        <v>5772</v>
      </c>
      <c r="E792" s="170" t="s">
        <v>101</v>
      </c>
      <c r="F792" s="204">
        <v>1</v>
      </c>
      <c r="G792" s="48">
        <v>109.26</v>
      </c>
      <c r="H792" s="48">
        <f>TRUNC(G792*F792,2)</f>
        <v>109.26</v>
      </c>
    </row>
    <row r="793" spans="1:8" x14ac:dyDescent="0.3">
      <c r="A793" s="166"/>
      <c r="B793" s="172" t="s">
        <v>5565</v>
      </c>
      <c r="C793" s="173"/>
      <c r="D793" s="173"/>
      <c r="E793" s="173"/>
      <c r="F793" s="205"/>
      <c r="G793" s="174"/>
      <c r="H793" s="175">
        <f>SUM(H792)</f>
        <v>109.26</v>
      </c>
    </row>
    <row r="794" spans="1:8" x14ac:dyDescent="0.25">
      <c r="A794" s="40"/>
      <c r="B794" s="188"/>
      <c r="C794" s="40"/>
      <c r="D794" s="40"/>
      <c r="E794" s="40"/>
      <c r="F794" s="206"/>
      <c r="G794" s="40"/>
      <c r="H794" s="40"/>
    </row>
    <row r="795" spans="1:8" x14ac:dyDescent="0.3">
      <c r="A795" s="197">
        <v>575</v>
      </c>
      <c r="B795" s="145" t="s">
        <v>5550</v>
      </c>
      <c r="C795" s="146" t="s">
        <v>78</v>
      </c>
      <c r="D795" s="147" t="s">
        <v>80</v>
      </c>
      <c r="E795" s="146" t="s">
        <v>81</v>
      </c>
      <c r="F795" s="207" t="s">
        <v>5552</v>
      </c>
      <c r="G795" s="149"/>
      <c r="H795" s="201"/>
    </row>
    <row r="796" spans="1:8" x14ac:dyDescent="0.3">
      <c r="A796" s="198"/>
      <c r="B796" s="152"/>
      <c r="C796" s="153"/>
      <c r="D796" s="154"/>
      <c r="E796" s="153"/>
      <c r="F796" s="208"/>
      <c r="G796" s="156" t="s">
        <v>5555</v>
      </c>
      <c r="H796" s="156" t="s">
        <v>5555</v>
      </c>
    </row>
    <row r="797" spans="1:8" ht="24" x14ac:dyDescent="0.3">
      <c r="A797" s="158"/>
      <c r="B797" s="159" t="s">
        <v>270</v>
      </c>
      <c r="C797" s="160" t="s">
        <v>757</v>
      </c>
      <c r="D797" s="161" t="s">
        <v>5773</v>
      </c>
      <c r="E797" s="162" t="s">
        <v>101</v>
      </c>
      <c r="F797" s="216"/>
      <c r="G797" s="163"/>
      <c r="H797" s="164">
        <f>SUM(H802,H800)</f>
        <v>154.96</v>
      </c>
    </row>
    <row r="798" spans="1:8" x14ac:dyDescent="0.3">
      <c r="A798" s="166"/>
      <c r="B798" s="167" t="s">
        <v>5557</v>
      </c>
      <c r="C798" s="168">
        <v>5</v>
      </c>
      <c r="D798" s="169" t="s">
        <v>5558</v>
      </c>
      <c r="E798" s="170" t="s">
        <v>33</v>
      </c>
      <c r="F798" s="204">
        <v>0.1515</v>
      </c>
      <c r="G798" s="48">
        <v>10.77</v>
      </c>
      <c r="H798" s="48">
        <f>TRUNC(G798*F798,2)</f>
        <v>1.63</v>
      </c>
    </row>
    <row r="799" spans="1:8" x14ac:dyDescent="0.3">
      <c r="A799" s="166"/>
      <c r="B799" s="167" t="s">
        <v>5557</v>
      </c>
      <c r="C799" s="168">
        <v>24</v>
      </c>
      <c r="D799" s="169" t="s">
        <v>5774</v>
      </c>
      <c r="E799" s="170" t="s">
        <v>33</v>
      </c>
      <c r="F799" s="204">
        <v>0.3</v>
      </c>
      <c r="G799" s="48">
        <v>17.36</v>
      </c>
      <c r="H799" s="48">
        <f>TRUNC(G799*F799,2)</f>
        <v>5.2</v>
      </c>
    </row>
    <row r="800" spans="1:8" x14ac:dyDescent="0.3">
      <c r="A800" s="166"/>
      <c r="B800" s="172" t="s">
        <v>5560</v>
      </c>
      <c r="C800" s="173"/>
      <c r="D800" s="173"/>
      <c r="E800" s="173"/>
      <c r="F800" s="205"/>
      <c r="G800" s="174"/>
      <c r="H800" s="175">
        <f>SUM(H798:H799)</f>
        <v>6.83</v>
      </c>
    </row>
    <row r="801" spans="1:8" ht="24" x14ac:dyDescent="0.3">
      <c r="A801" s="166"/>
      <c r="B801" s="177" t="s">
        <v>5561</v>
      </c>
      <c r="C801" s="178">
        <v>11560</v>
      </c>
      <c r="D801" s="169" t="s">
        <v>5775</v>
      </c>
      <c r="E801" s="179" t="s">
        <v>101</v>
      </c>
      <c r="F801" s="204">
        <v>1</v>
      </c>
      <c r="G801" s="48">
        <v>148.13</v>
      </c>
      <c r="H801" s="48">
        <f>TRUNC(G801*F801,2)</f>
        <v>148.13</v>
      </c>
    </row>
    <row r="802" spans="1:8" x14ac:dyDescent="0.3">
      <c r="A802" s="166"/>
      <c r="B802" s="172" t="s">
        <v>5565</v>
      </c>
      <c r="C802" s="173"/>
      <c r="D802" s="173"/>
      <c r="E802" s="173"/>
      <c r="F802" s="205"/>
      <c r="G802" s="174"/>
      <c r="H802" s="175">
        <f>SUM(H801)</f>
        <v>148.13</v>
      </c>
    </row>
    <row r="803" spans="1:8" x14ac:dyDescent="0.3">
      <c r="A803" s="197">
        <v>582</v>
      </c>
      <c r="B803" s="145" t="s">
        <v>5550</v>
      </c>
      <c r="C803" s="146" t="s">
        <v>78</v>
      </c>
      <c r="D803" s="147" t="s">
        <v>80</v>
      </c>
      <c r="E803" s="146" t="s">
        <v>81</v>
      </c>
      <c r="F803" s="207" t="s">
        <v>5552</v>
      </c>
      <c r="G803" s="149"/>
      <c r="H803" s="201"/>
    </row>
    <row r="804" spans="1:8" x14ac:dyDescent="0.3">
      <c r="A804" s="198"/>
      <c r="B804" s="152"/>
      <c r="C804" s="153"/>
      <c r="D804" s="154"/>
      <c r="E804" s="153"/>
      <c r="F804" s="208"/>
      <c r="G804" s="156" t="s">
        <v>5555</v>
      </c>
      <c r="H804" s="156" t="s">
        <v>5555</v>
      </c>
    </row>
    <row r="805" spans="1:8" ht="36" x14ac:dyDescent="0.3">
      <c r="A805" s="158"/>
      <c r="B805" s="191" t="s">
        <v>270</v>
      </c>
      <c r="C805" s="38" t="s">
        <v>2287</v>
      </c>
      <c r="D805" s="161" t="s">
        <v>5776</v>
      </c>
      <c r="E805" s="192" t="s">
        <v>101</v>
      </c>
      <c r="F805" s="217"/>
      <c r="G805" s="202"/>
      <c r="H805" s="164">
        <f>SUM(H810,H823)</f>
        <v>1581.7799999999997</v>
      </c>
    </row>
    <row r="806" spans="1:8" x14ac:dyDescent="0.3">
      <c r="A806" s="166"/>
      <c r="B806" s="167" t="s">
        <v>5557</v>
      </c>
      <c r="C806" s="168">
        <v>5</v>
      </c>
      <c r="D806" s="169" t="s">
        <v>5558</v>
      </c>
      <c r="E806" s="170" t="s">
        <v>33</v>
      </c>
      <c r="F806" s="204">
        <v>21.862500000000001</v>
      </c>
      <c r="G806" s="48">
        <v>10.77</v>
      </c>
      <c r="H806" s="48">
        <f>TRUNC(G806*F806,2)</f>
        <v>235.45</v>
      </c>
    </row>
    <row r="807" spans="1:8" x14ac:dyDescent="0.3">
      <c r="A807" s="166"/>
      <c r="B807" s="167" t="s">
        <v>5557</v>
      </c>
      <c r="C807" s="168">
        <v>4</v>
      </c>
      <c r="D807" s="169" t="s">
        <v>5589</v>
      </c>
      <c r="E807" s="170" t="s">
        <v>33</v>
      </c>
      <c r="F807" s="204">
        <v>7.3851000000000004</v>
      </c>
      <c r="G807" s="48">
        <v>17.36</v>
      </c>
      <c r="H807" s="48">
        <f>TRUNC(G807*F807,2)</f>
        <v>128.19999999999999</v>
      </c>
    </row>
    <row r="808" spans="1:8" x14ac:dyDescent="0.3">
      <c r="A808" s="166"/>
      <c r="B808" s="167" t="s">
        <v>5557</v>
      </c>
      <c r="C808" s="168">
        <v>18</v>
      </c>
      <c r="D808" s="169" t="s">
        <v>5751</v>
      </c>
      <c r="E808" s="170" t="s">
        <v>33</v>
      </c>
      <c r="F808" s="204">
        <v>0.42220000000000002</v>
      </c>
      <c r="G808" s="48">
        <v>17.36</v>
      </c>
      <c r="H808" s="48">
        <f>TRUNC(G808*F808,2)</f>
        <v>7.32</v>
      </c>
    </row>
    <row r="809" spans="1:8" x14ac:dyDescent="0.3">
      <c r="A809" s="166"/>
      <c r="B809" s="167" t="s">
        <v>5557</v>
      </c>
      <c r="C809" s="168">
        <v>24</v>
      </c>
      <c r="D809" s="169" t="s">
        <v>5774</v>
      </c>
      <c r="E809" s="170" t="s">
        <v>33</v>
      </c>
      <c r="F809" s="204">
        <v>18.667795219814241</v>
      </c>
      <c r="G809" s="48">
        <v>17.36</v>
      </c>
      <c r="H809" s="48">
        <f>TRUNC(G809*F809,2)</f>
        <v>324.07</v>
      </c>
    </row>
    <row r="810" spans="1:8" x14ac:dyDescent="0.3">
      <c r="A810" s="166"/>
      <c r="B810" s="172" t="s">
        <v>5560</v>
      </c>
      <c r="C810" s="173"/>
      <c r="D810" s="173"/>
      <c r="E810" s="173"/>
      <c r="F810" s="205"/>
      <c r="G810" s="174"/>
      <c r="H810" s="175">
        <f>SUM(H806:H809)</f>
        <v>695.04</v>
      </c>
    </row>
    <row r="811" spans="1:8" x14ac:dyDescent="0.3">
      <c r="A811" s="166"/>
      <c r="B811" s="167" t="s">
        <v>5557</v>
      </c>
      <c r="C811" s="186">
        <v>2249</v>
      </c>
      <c r="D811" s="169" t="s">
        <v>5777</v>
      </c>
      <c r="E811" s="170" t="s">
        <v>5605</v>
      </c>
      <c r="F811" s="204">
        <v>5.2</v>
      </c>
      <c r="G811" s="48">
        <v>49.3</v>
      </c>
      <c r="H811" s="48">
        <f t="shared" ref="H811:H822" si="14">TRUNC(G811*F811,2)</f>
        <v>256.36</v>
      </c>
    </row>
    <row r="812" spans="1:8" x14ac:dyDescent="0.3">
      <c r="A812" s="166"/>
      <c r="B812" s="167" t="s">
        <v>5557</v>
      </c>
      <c r="C812" s="186">
        <v>1243</v>
      </c>
      <c r="D812" s="169" t="s">
        <v>5778</v>
      </c>
      <c r="E812" s="170" t="s">
        <v>5690</v>
      </c>
      <c r="F812" s="204">
        <v>4.4732000000000003</v>
      </c>
      <c r="G812" s="48">
        <v>32.26</v>
      </c>
      <c r="H812" s="48">
        <f t="shared" si="14"/>
        <v>144.30000000000001</v>
      </c>
    </row>
    <row r="813" spans="1:8" x14ac:dyDescent="0.3">
      <c r="A813" s="166"/>
      <c r="B813" s="167" t="s">
        <v>5557</v>
      </c>
      <c r="C813" s="186">
        <v>1674</v>
      </c>
      <c r="D813" s="169" t="s">
        <v>5779</v>
      </c>
      <c r="E813" s="170" t="s">
        <v>5573</v>
      </c>
      <c r="F813" s="204">
        <v>3.8536000000000001</v>
      </c>
      <c r="G813" s="48">
        <v>0.91</v>
      </c>
      <c r="H813" s="48">
        <f t="shared" si="14"/>
        <v>3.5</v>
      </c>
    </row>
    <row r="814" spans="1:8" x14ac:dyDescent="0.3">
      <c r="A814" s="166"/>
      <c r="B814" s="167" t="s">
        <v>5561</v>
      </c>
      <c r="C814" s="186">
        <v>1338</v>
      </c>
      <c r="D814" s="169" t="s">
        <v>5780</v>
      </c>
      <c r="E814" s="170" t="s">
        <v>106</v>
      </c>
      <c r="F814" s="204">
        <v>1</v>
      </c>
      <c r="G814" s="48">
        <v>49.39</v>
      </c>
      <c r="H814" s="48">
        <f t="shared" si="14"/>
        <v>49.39</v>
      </c>
    </row>
    <row r="815" spans="1:8" x14ac:dyDescent="0.3">
      <c r="A815" s="166"/>
      <c r="B815" s="167" t="s">
        <v>5557</v>
      </c>
      <c r="C815" s="186">
        <v>2381</v>
      </c>
      <c r="D815" s="169" t="s">
        <v>5781</v>
      </c>
      <c r="E815" s="170" t="s">
        <v>5573</v>
      </c>
      <c r="F815" s="204">
        <v>2.4304999999999999</v>
      </c>
      <c r="G815" s="48">
        <v>91.39</v>
      </c>
      <c r="H815" s="48">
        <f t="shared" si="14"/>
        <v>222.12</v>
      </c>
    </row>
    <row r="816" spans="1:8" x14ac:dyDescent="0.3">
      <c r="A816" s="166"/>
      <c r="B816" s="167" t="s">
        <v>5557</v>
      </c>
      <c r="C816" s="186">
        <v>2303</v>
      </c>
      <c r="D816" s="169" t="s">
        <v>5782</v>
      </c>
      <c r="E816" s="170" t="s">
        <v>5605</v>
      </c>
      <c r="F816" s="204">
        <v>1.31</v>
      </c>
      <c r="G816" s="48">
        <v>8.8800000000000008</v>
      </c>
      <c r="H816" s="48">
        <f t="shared" si="14"/>
        <v>11.63</v>
      </c>
    </row>
    <row r="817" spans="1:8" x14ac:dyDescent="0.3">
      <c r="A817" s="166"/>
      <c r="B817" s="167" t="s">
        <v>5557</v>
      </c>
      <c r="C817" s="186">
        <v>1704</v>
      </c>
      <c r="D817" s="169" t="s">
        <v>5783</v>
      </c>
      <c r="E817" s="170" t="s">
        <v>5579</v>
      </c>
      <c r="F817" s="204">
        <v>2.53E-2</v>
      </c>
      <c r="G817" s="48">
        <v>3785.3</v>
      </c>
      <c r="H817" s="48">
        <f t="shared" si="14"/>
        <v>95.76</v>
      </c>
    </row>
    <row r="818" spans="1:8" x14ac:dyDescent="0.3">
      <c r="A818" s="166"/>
      <c r="B818" s="167" t="s">
        <v>5557</v>
      </c>
      <c r="C818" s="186">
        <v>2221</v>
      </c>
      <c r="D818" s="169" t="s">
        <v>5784</v>
      </c>
      <c r="E818" s="170" t="s">
        <v>5573</v>
      </c>
      <c r="F818" s="204">
        <v>75</v>
      </c>
      <c r="G818" s="48">
        <v>0.56000000000000005</v>
      </c>
      <c r="H818" s="48">
        <f t="shared" si="14"/>
        <v>42</v>
      </c>
    </row>
    <row r="819" spans="1:8" x14ac:dyDescent="0.3">
      <c r="A819" s="166"/>
      <c r="B819" s="167" t="s">
        <v>5557</v>
      </c>
      <c r="C819" s="186">
        <v>1708</v>
      </c>
      <c r="D819" s="169" t="s">
        <v>5785</v>
      </c>
      <c r="E819" s="170" t="s">
        <v>5564</v>
      </c>
      <c r="F819" s="204">
        <v>3.15</v>
      </c>
      <c r="G819" s="48">
        <v>11.57</v>
      </c>
      <c r="H819" s="48">
        <f t="shared" si="14"/>
        <v>36.44</v>
      </c>
    </row>
    <row r="820" spans="1:8" x14ac:dyDescent="0.3">
      <c r="A820" s="166"/>
      <c r="B820" s="167" t="s">
        <v>5557</v>
      </c>
      <c r="C820" s="186">
        <v>1970</v>
      </c>
      <c r="D820" s="169" t="s">
        <v>5758</v>
      </c>
      <c r="E820" s="170" t="s">
        <v>5690</v>
      </c>
      <c r="F820" s="204">
        <v>9.2899999999999996E-2</v>
      </c>
      <c r="G820" s="48">
        <v>17.690000000000001</v>
      </c>
      <c r="H820" s="48">
        <f t="shared" si="14"/>
        <v>1.64</v>
      </c>
    </row>
    <row r="821" spans="1:8" x14ac:dyDescent="0.3">
      <c r="A821" s="166"/>
      <c r="B821" s="167" t="s">
        <v>5557</v>
      </c>
      <c r="C821" s="186">
        <v>1970</v>
      </c>
      <c r="D821" s="169" t="s">
        <v>5758</v>
      </c>
      <c r="E821" s="170" t="s">
        <v>5690</v>
      </c>
      <c r="F821" s="204">
        <v>0.39879999999999999</v>
      </c>
      <c r="G821" s="48">
        <v>17.690000000000001</v>
      </c>
      <c r="H821" s="48">
        <f t="shared" si="14"/>
        <v>7.05</v>
      </c>
    </row>
    <row r="822" spans="1:8" x14ac:dyDescent="0.3">
      <c r="A822" s="166"/>
      <c r="B822" s="167" t="s">
        <v>5557</v>
      </c>
      <c r="C822" s="186">
        <v>2237</v>
      </c>
      <c r="D822" s="169" t="s">
        <v>5786</v>
      </c>
      <c r="E822" s="170" t="s">
        <v>5690</v>
      </c>
      <c r="F822" s="204">
        <v>0.69199999999999995</v>
      </c>
      <c r="G822" s="48">
        <v>23.93</v>
      </c>
      <c r="H822" s="48">
        <f t="shared" si="14"/>
        <v>16.55</v>
      </c>
    </row>
    <row r="823" spans="1:8" x14ac:dyDescent="0.3">
      <c r="A823" s="166"/>
      <c r="B823" s="172" t="s">
        <v>5565</v>
      </c>
      <c r="C823" s="173"/>
      <c r="D823" s="173"/>
      <c r="E823" s="173"/>
      <c r="F823" s="205"/>
      <c r="G823" s="174"/>
      <c r="H823" s="175">
        <f>SUM(H811:H822)</f>
        <v>886.7399999999999</v>
      </c>
    </row>
    <row r="824" spans="1:8" x14ac:dyDescent="0.25">
      <c r="A824" s="40"/>
      <c r="B824" s="188"/>
      <c r="C824" s="40"/>
      <c r="D824" s="40"/>
      <c r="E824" s="40"/>
      <c r="F824" s="206"/>
      <c r="G824" s="40"/>
      <c r="H824" s="40"/>
    </row>
    <row r="825" spans="1:8" x14ac:dyDescent="0.3">
      <c r="A825" s="197">
        <v>635</v>
      </c>
      <c r="B825" s="145" t="s">
        <v>5550</v>
      </c>
      <c r="C825" s="146" t="s">
        <v>78</v>
      </c>
      <c r="D825" s="147" t="s">
        <v>80</v>
      </c>
      <c r="E825" s="146" t="s">
        <v>81</v>
      </c>
      <c r="F825" s="207" t="s">
        <v>5552</v>
      </c>
      <c r="G825" s="149"/>
      <c r="H825" s="201"/>
    </row>
    <row r="826" spans="1:8" x14ac:dyDescent="0.3">
      <c r="A826" s="198"/>
      <c r="B826" s="152"/>
      <c r="C826" s="153"/>
      <c r="D826" s="154"/>
      <c r="E826" s="153"/>
      <c r="F826" s="208"/>
      <c r="G826" s="156" t="s">
        <v>5555</v>
      </c>
      <c r="H826" s="156" t="s">
        <v>5555</v>
      </c>
    </row>
    <row r="827" spans="1:8" ht="24" x14ac:dyDescent="0.3">
      <c r="A827" s="158"/>
      <c r="B827" s="159" t="s">
        <v>270</v>
      </c>
      <c r="C827" s="160" t="s">
        <v>767</v>
      </c>
      <c r="D827" s="161" t="s">
        <v>5787</v>
      </c>
      <c r="E827" s="162" t="s">
        <v>101</v>
      </c>
      <c r="F827" s="216"/>
      <c r="G827" s="163"/>
      <c r="H827" s="164">
        <f>SUM(H830,H833)</f>
        <v>157.22</v>
      </c>
    </row>
    <row r="828" spans="1:8" x14ac:dyDescent="0.3">
      <c r="A828" s="166"/>
      <c r="B828" s="167" t="s">
        <v>5557</v>
      </c>
      <c r="C828" s="168">
        <v>12</v>
      </c>
      <c r="D828" s="169" t="s">
        <v>5613</v>
      </c>
      <c r="E828" s="170" t="s">
        <v>33</v>
      </c>
      <c r="F828" s="204">
        <v>0.5</v>
      </c>
      <c r="G828" s="48">
        <v>17.36</v>
      </c>
      <c r="H828" s="48">
        <f>TRUNC(G828*F828,2)</f>
        <v>8.68</v>
      </c>
    </row>
    <row r="829" spans="1:8" x14ac:dyDescent="0.3">
      <c r="A829" s="166"/>
      <c r="B829" s="167" t="s">
        <v>5557</v>
      </c>
      <c r="C829" s="168">
        <v>8</v>
      </c>
      <c r="D829" s="169" t="s">
        <v>5567</v>
      </c>
      <c r="E829" s="170" t="s">
        <v>33</v>
      </c>
      <c r="F829" s="204">
        <v>0.5</v>
      </c>
      <c r="G829" s="48">
        <v>12.28</v>
      </c>
      <c r="H829" s="48">
        <f>TRUNC(G829*F829,2)</f>
        <v>6.14</v>
      </c>
    </row>
    <row r="830" spans="1:8" x14ac:dyDescent="0.3">
      <c r="A830" s="166"/>
      <c r="B830" s="172" t="s">
        <v>5560</v>
      </c>
      <c r="C830" s="173"/>
      <c r="D830" s="173"/>
      <c r="E830" s="173"/>
      <c r="F830" s="205"/>
      <c r="G830" s="174"/>
      <c r="H830" s="175">
        <f>SUM(H828:H829)</f>
        <v>14.82</v>
      </c>
    </row>
    <row r="831" spans="1:8" x14ac:dyDescent="0.3">
      <c r="A831" s="166"/>
      <c r="B831" s="167" t="s">
        <v>5557</v>
      </c>
      <c r="C831" s="190" t="s">
        <v>5788</v>
      </c>
      <c r="D831" s="169" t="s">
        <v>5789</v>
      </c>
      <c r="E831" s="170" t="s">
        <v>5573</v>
      </c>
      <c r="F831" s="204">
        <v>1</v>
      </c>
      <c r="G831" s="48"/>
      <c r="H831" s="48">
        <f>TRUNC(G831*F831,2)</f>
        <v>0</v>
      </c>
    </row>
    <row r="832" spans="1:8" ht="24" x14ac:dyDescent="0.3">
      <c r="A832" s="166"/>
      <c r="B832" s="167" t="s">
        <v>5619</v>
      </c>
      <c r="C832" s="190" t="s">
        <v>5790</v>
      </c>
      <c r="D832" s="187" t="s">
        <v>5791</v>
      </c>
      <c r="E832" s="170" t="s">
        <v>101</v>
      </c>
      <c r="F832" s="204">
        <v>1</v>
      </c>
      <c r="G832" s="48">
        <v>142.4</v>
      </c>
      <c r="H832" s="48">
        <f>TRUNC(G832*F832,2)</f>
        <v>142.4</v>
      </c>
    </row>
    <row r="833" spans="1:8" x14ac:dyDescent="0.3">
      <c r="A833" s="166"/>
      <c r="B833" s="172" t="s">
        <v>5565</v>
      </c>
      <c r="C833" s="173"/>
      <c r="D833" s="173"/>
      <c r="E833" s="173"/>
      <c r="F833" s="205"/>
      <c r="G833" s="174"/>
      <c r="H833" s="175">
        <f>SUM(H831:H832)</f>
        <v>142.4</v>
      </c>
    </row>
    <row r="834" spans="1:8" x14ac:dyDescent="0.25">
      <c r="A834" s="40"/>
      <c r="B834" s="188"/>
      <c r="C834" s="40"/>
      <c r="D834" s="40"/>
      <c r="E834" s="40"/>
      <c r="F834" s="206"/>
      <c r="G834" s="40"/>
      <c r="H834" s="40"/>
    </row>
    <row r="835" spans="1:8" x14ac:dyDescent="0.3">
      <c r="A835" s="197">
        <v>650</v>
      </c>
      <c r="B835" s="145" t="s">
        <v>5550</v>
      </c>
      <c r="C835" s="146" t="s">
        <v>78</v>
      </c>
      <c r="D835" s="147" t="s">
        <v>80</v>
      </c>
      <c r="E835" s="146" t="s">
        <v>81</v>
      </c>
      <c r="F835" s="207" t="s">
        <v>5552</v>
      </c>
      <c r="G835" s="149"/>
      <c r="H835" s="201"/>
    </row>
    <row r="836" spans="1:8" x14ac:dyDescent="0.3">
      <c r="A836" s="198"/>
      <c r="B836" s="152"/>
      <c r="C836" s="153"/>
      <c r="D836" s="154"/>
      <c r="E836" s="153"/>
      <c r="F836" s="208"/>
      <c r="G836" s="156" t="s">
        <v>5555</v>
      </c>
      <c r="H836" s="156" t="s">
        <v>5555</v>
      </c>
    </row>
    <row r="837" spans="1:8" x14ac:dyDescent="0.3">
      <c r="A837" s="158"/>
      <c r="B837" s="159" t="s">
        <v>270</v>
      </c>
      <c r="C837" s="160" t="s">
        <v>425</v>
      </c>
      <c r="D837" s="189" t="s">
        <v>426</v>
      </c>
      <c r="E837" s="162" t="s">
        <v>81</v>
      </c>
      <c r="F837" s="216"/>
      <c r="G837" s="163"/>
      <c r="H837" s="164">
        <v>102.91</v>
      </c>
    </row>
    <row r="838" spans="1:8" x14ac:dyDescent="0.3">
      <c r="A838" s="166"/>
      <c r="B838" s="167" t="s">
        <v>5557</v>
      </c>
      <c r="C838" s="168">
        <v>12</v>
      </c>
      <c r="D838" s="169" t="s">
        <v>5613</v>
      </c>
      <c r="E838" s="170" t="s">
        <v>33</v>
      </c>
      <c r="F838" s="204">
        <v>0.2</v>
      </c>
      <c r="G838" s="48">
        <v>17.36</v>
      </c>
      <c r="H838" s="48">
        <f>TRUNC(G838*F838,2)</f>
        <v>3.47</v>
      </c>
    </row>
    <row r="839" spans="1:8" x14ac:dyDescent="0.3">
      <c r="A839" s="166"/>
      <c r="B839" s="167" t="s">
        <v>5557</v>
      </c>
      <c r="C839" s="168">
        <v>8</v>
      </c>
      <c r="D839" s="169" t="s">
        <v>5567</v>
      </c>
      <c r="E839" s="170" t="s">
        <v>33</v>
      </c>
      <c r="F839" s="204">
        <v>0.2</v>
      </c>
      <c r="G839" s="48">
        <v>12.28</v>
      </c>
      <c r="H839" s="48">
        <f>TRUNC(G839*F839,2)</f>
        <v>2.4500000000000002</v>
      </c>
    </row>
    <row r="840" spans="1:8" x14ac:dyDescent="0.3">
      <c r="A840" s="166"/>
      <c r="B840" s="172" t="s">
        <v>5560</v>
      </c>
      <c r="C840" s="173"/>
      <c r="D840" s="173"/>
      <c r="E840" s="173"/>
      <c r="F840" s="205"/>
      <c r="G840" s="174"/>
      <c r="H840" s="175">
        <v>5.92</v>
      </c>
    </row>
    <row r="841" spans="1:8" x14ac:dyDescent="0.3">
      <c r="A841" s="166"/>
      <c r="B841" s="167" t="s">
        <v>5619</v>
      </c>
      <c r="C841" s="190" t="s">
        <v>5792</v>
      </c>
      <c r="D841" s="169" t="s">
        <v>5793</v>
      </c>
      <c r="E841" s="170" t="s">
        <v>873</v>
      </c>
      <c r="F841" s="204">
        <v>1</v>
      </c>
      <c r="G841" s="48">
        <v>96.99</v>
      </c>
      <c r="H841" s="48">
        <f>TRUNC(G841*F841,2)</f>
        <v>96.99</v>
      </c>
    </row>
    <row r="842" spans="1:8" x14ac:dyDescent="0.3">
      <c r="A842" s="166"/>
      <c r="B842" s="172" t="s">
        <v>5565</v>
      </c>
      <c r="C842" s="173"/>
      <c r="D842" s="173"/>
      <c r="E842" s="173"/>
      <c r="F842" s="205"/>
      <c r="G842" s="174"/>
      <c r="H842" s="175">
        <v>96.99</v>
      </c>
    </row>
    <row r="843" spans="1:8" x14ac:dyDescent="0.25">
      <c r="A843" s="40"/>
      <c r="B843" s="188"/>
      <c r="C843" s="40"/>
      <c r="D843" s="40"/>
      <c r="E843" s="40"/>
      <c r="F843" s="206"/>
      <c r="G843" s="40"/>
      <c r="H843" s="40"/>
    </row>
    <row r="844" spans="1:8" x14ac:dyDescent="0.3">
      <c r="A844" s="197">
        <v>652</v>
      </c>
      <c r="B844" s="145" t="s">
        <v>5550</v>
      </c>
      <c r="C844" s="146" t="s">
        <v>78</v>
      </c>
      <c r="D844" s="147" t="s">
        <v>80</v>
      </c>
      <c r="E844" s="146" t="s">
        <v>81</v>
      </c>
      <c r="F844" s="207" t="s">
        <v>5552</v>
      </c>
      <c r="G844" s="149"/>
      <c r="H844" s="201"/>
    </row>
    <row r="845" spans="1:8" x14ac:dyDescent="0.3">
      <c r="A845" s="198"/>
      <c r="B845" s="152"/>
      <c r="C845" s="153"/>
      <c r="D845" s="154"/>
      <c r="E845" s="153"/>
      <c r="F845" s="208"/>
      <c r="G845" s="156" t="s">
        <v>5555</v>
      </c>
      <c r="H845" s="156" t="s">
        <v>5555</v>
      </c>
    </row>
    <row r="846" spans="1:8" ht="24" x14ac:dyDescent="0.3">
      <c r="A846" s="158"/>
      <c r="B846" s="191" t="s">
        <v>270</v>
      </c>
      <c r="C846" s="38" t="s">
        <v>448</v>
      </c>
      <c r="D846" s="189" t="s">
        <v>449</v>
      </c>
      <c r="E846" s="192" t="s">
        <v>81</v>
      </c>
      <c r="F846" s="218">
        <v>1</v>
      </c>
      <c r="G846" s="202"/>
      <c r="H846" s="164">
        <f>SUM(H849,H851)</f>
        <v>562.68000000000006</v>
      </c>
    </row>
    <row r="847" spans="1:8" x14ac:dyDescent="0.3">
      <c r="A847" s="166"/>
      <c r="B847" s="167" t="s">
        <v>5557</v>
      </c>
      <c r="C847" s="168">
        <v>8</v>
      </c>
      <c r="D847" s="169" t="s">
        <v>5567</v>
      </c>
      <c r="E847" s="170" t="s">
        <v>33</v>
      </c>
      <c r="F847" s="204">
        <v>1.5</v>
      </c>
      <c r="G847" s="48">
        <v>12.28</v>
      </c>
      <c r="H847" s="48">
        <f>TRUNC(G847*F847,2)</f>
        <v>18.420000000000002</v>
      </c>
    </row>
    <row r="848" spans="1:8" x14ac:dyDescent="0.3">
      <c r="A848" s="166"/>
      <c r="B848" s="167" t="s">
        <v>5557</v>
      </c>
      <c r="C848" s="168">
        <v>12</v>
      </c>
      <c r="D848" s="169" t="s">
        <v>5613</v>
      </c>
      <c r="E848" s="170" t="s">
        <v>33</v>
      </c>
      <c r="F848" s="204">
        <v>1.5011538461538458</v>
      </c>
      <c r="G848" s="48">
        <v>17.36</v>
      </c>
      <c r="H848" s="48">
        <f>TRUNC(G848*F848,2)</f>
        <v>26.06</v>
      </c>
    </row>
    <row r="849" spans="1:8" x14ac:dyDescent="0.3">
      <c r="A849" s="166"/>
      <c r="B849" s="172" t="s">
        <v>5560</v>
      </c>
      <c r="C849" s="173"/>
      <c r="D849" s="173"/>
      <c r="E849" s="173"/>
      <c r="F849" s="205"/>
      <c r="G849" s="174"/>
      <c r="H849" s="175">
        <f>SUM(H847:H848)</f>
        <v>44.480000000000004</v>
      </c>
    </row>
    <row r="850" spans="1:8" ht="24" x14ac:dyDescent="0.3">
      <c r="A850" s="166"/>
      <c r="B850" s="167" t="s">
        <v>5619</v>
      </c>
      <c r="C850" s="190" t="s">
        <v>5794</v>
      </c>
      <c r="D850" s="187" t="s">
        <v>5795</v>
      </c>
      <c r="E850" s="170" t="s">
        <v>873</v>
      </c>
      <c r="F850" s="204">
        <v>1</v>
      </c>
      <c r="G850" s="48">
        <v>518.20000000000005</v>
      </c>
      <c r="H850" s="48">
        <f>TRUNC(G850*F850,2)</f>
        <v>518.20000000000005</v>
      </c>
    </row>
    <row r="851" spans="1:8" x14ac:dyDescent="0.3">
      <c r="A851" s="166"/>
      <c r="B851" s="172" t="s">
        <v>5565</v>
      </c>
      <c r="C851" s="173"/>
      <c r="D851" s="173"/>
      <c r="E851" s="173"/>
      <c r="F851" s="205"/>
      <c r="G851" s="174"/>
      <c r="H851" s="175">
        <f>SUM(H850)</f>
        <v>518.20000000000005</v>
      </c>
    </row>
    <row r="852" spans="1:8" x14ac:dyDescent="0.25">
      <c r="A852" s="40"/>
      <c r="B852" s="188"/>
      <c r="C852" s="40"/>
      <c r="D852" s="40"/>
      <c r="E852" s="40"/>
      <c r="F852" s="206"/>
      <c r="G852" s="40"/>
      <c r="H852" s="40"/>
    </row>
    <row r="853" spans="1:8" x14ac:dyDescent="0.3">
      <c r="A853" s="197">
        <v>653</v>
      </c>
      <c r="B853" s="145" t="s">
        <v>5550</v>
      </c>
      <c r="C853" s="146" t="s">
        <v>78</v>
      </c>
      <c r="D853" s="147" t="s">
        <v>80</v>
      </c>
      <c r="E853" s="146" t="s">
        <v>81</v>
      </c>
      <c r="F853" s="207" t="s">
        <v>5552</v>
      </c>
      <c r="G853" s="149"/>
      <c r="H853" s="201"/>
    </row>
    <row r="854" spans="1:8" x14ac:dyDescent="0.3">
      <c r="A854" s="198"/>
      <c r="B854" s="152"/>
      <c r="C854" s="153"/>
      <c r="D854" s="154"/>
      <c r="E854" s="153"/>
      <c r="F854" s="208"/>
      <c r="G854" s="156" t="s">
        <v>5555</v>
      </c>
      <c r="H854" s="156" t="s">
        <v>5555</v>
      </c>
    </row>
    <row r="855" spans="1:8" ht="36" x14ac:dyDescent="0.3">
      <c r="A855" s="158"/>
      <c r="B855" s="159" t="s">
        <v>270</v>
      </c>
      <c r="C855" s="160" t="s">
        <v>482</v>
      </c>
      <c r="D855" s="189" t="s">
        <v>483</v>
      </c>
      <c r="E855" s="162" t="s">
        <v>81</v>
      </c>
      <c r="F855" s="219">
        <v>1</v>
      </c>
      <c r="G855" s="163"/>
      <c r="H855" s="164">
        <f>SUM(H858,H860)</f>
        <v>20036.02</v>
      </c>
    </row>
    <row r="856" spans="1:8" x14ac:dyDescent="0.3">
      <c r="A856" s="166"/>
      <c r="B856" s="167" t="s">
        <v>5557</v>
      </c>
      <c r="C856" s="168">
        <v>8</v>
      </c>
      <c r="D856" s="169" t="s">
        <v>5567</v>
      </c>
      <c r="E856" s="170" t="s">
        <v>33</v>
      </c>
      <c r="F856" s="204">
        <v>5.62</v>
      </c>
      <c r="G856" s="48">
        <v>12.28</v>
      </c>
      <c r="H856" s="48">
        <f>TRUNC(G856*F856,2)</f>
        <v>69.010000000000005</v>
      </c>
    </row>
    <row r="857" spans="1:8" x14ac:dyDescent="0.3">
      <c r="A857" s="166"/>
      <c r="B857" s="167" t="s">
        <v>5557</v>
      </c>
      <c r="C857" s="168">
        <v>12</v>
      </c>
      <c r="D857" s="169" t="s">
        <v>5613</v>
      </c>
      <c r="E857" s="170" t="s">
        <v>33</v>
      </c>
      <c r="F857" s="204">
        <v>9.5451722891566266</v>
      </c>
      <c r="G857" s="48">
        <v>17.36</v>
      </c>
      <c r="H857" s="48">
        <f>TRUNC(G857*F857,2)</f>
        <v>165.7</v>
      </c>
    </row>
    <row r="858" spans="1:8" x14ac:dyDescent="0.3">
      <c r="A858" s="166"/>
      <c r="B858" s="172" t="s">
        <v>5560</v>
      </c>
      <c r="C858" s="173"/>
      <c r="D858" s="173"/>
      <c r="E858" s="173"/>
      <c r="F858" s="205"/>
      <c r="G858" s="174"/>
      <c r="H858" s="175">
        <f>SUM(H856:H857)</f>
        <v>234.70999999999998</v>
      </c>
    </row>
    <row r="859" spans="1:8" ht="36" x14ac:dyDescent="0.3">
      <c r="A859" s="166"/>
      <c r="B859" s="177" t="s">
        <v>5619</v>
      </c>
      <c r="C859" s="203" t="s">
        <v>5796</v>
      </c>
      <c r="D859" s="187" t="s">
        <v>5797</v>
      </c>
      <c r="E859" s="179" t="s">
        <v>873</v>
      </c>
      <c r="F859" s="204">
        <v>1</v>
      </c>
      <c r="G859" s="48">
        <v>19801.310000000001</v>
      </c>
      <c r="H859" s="48">
        <f>TRUNC(G859*F859,2)</f>
        <v>19801.310000000001</v>
      </c>
    </row>
    <row r="860" spans="1:8" x14ac:dyDescent="0.3">
      <c r="A860" s="166"/>
      <c r="B860" s="172" t="s">
        <v>5565</v>
      </c>
      <c r="C860" s="173"/>
      <c r="D860" s="173"/>
      <c r="E860" s="173"/>
      <c r="F860" s="205"/>
      <c r="G860" s="174"/>
      <c r="H860" s="175">
        <f>SUM(H859)</f>
        <v>19801.310000000001</v>
      </c>
    </row>
    <row r="861" spans="1:8" x14ac:dyDescent="0.25">
      <c r="A861" s="40"/>
      <c r="B861" s="188"/>
      <c r="C861" s="40"/>
      <c r="D861" s="40"/>
      <c r="E861" s="40"/>
      <c r="F861" s="206"/>
      <c r="G861" s="40"/>
      <c r="H861" s="40"/>
    </row>
    <row r="862" spans="1:8" x14ac:dyDescent="0.3">
      <c r="A862" s="197">
        <v>693</v>
      </c>
      <c r="B862" s="145" t="s">
        <v>5550</v>
      </c>
      <c r="C862" s="146" t="s">
        <v>78</v>
      </c>
      <c r="D862" s="147" t="s">
        <v>80</v>
      </c>
      <c r="E862" s="146" t="s">
        <v>81</v>
      </c>
      <c r="F862" s="207" t="s">
        <v>5552</v>
      </c>
      <c r="G862" s="149"/>
      <c r="H862" s="201"/>
    </row>
    <row r="863" spans="1:8" x14ac:dyDescent="0.3">
      <c r="A863" s="198"/>
      <c r="B863" s="152"/>
      <c r="C863" s="153"/>
      <c r="D863" s="154"/>
      <c r="E863" s="153"/>
      <c r="F863" s="208"/>
      <c r="G863" s="156" t="s">
        <v>5555</v>
      </c>
      <c r="H863" s="156" t="s">
        <v>5555</v>
      </c>
    </row>
    <row r="864" spans="1:8" ht="24" x14ac:dyDescent="0.3">
      <c r="A864" s="158"/>
      <c r="B864" s="159" t="s">
        <v>270</v>
      </c>
      <c r="C864" s="160" t="s">
        <v>988</v>
      </c>
      <c r="D864" s="161" t="s">
        <v>5798</v>
      </c>
      <c r="E864" s="162" t="s">
        <v>101</v>
      </c>
      <c r="F864" s="216"/>
      <c r="G864" s="163"/>
      <c r="H864" s="164">
        <f>SUM(H867,H869)</f>
        <v>87.669999999999987</v>
      </c>
    </row>
    <row r="865" spans="1:8" x14ac:dyDescent="0.3">
      <c r="A865" s="166"/>
      <c r="B865" s="167" t="s">
        <v>5557</v>
      </c>
      <c r="C865" s="168">
        <v>8</v>
      </c>
      <c r="D865" s="169" t="s">
        <v>5567</v>
      </c>
      <c r="E865" s="170" t="s">
        <v>33</v>
      </c>
      <c r="F865" s="204">
        <v>0.3866</v>
      </c>
      <c r="G865" s="48">
        <v>12.28</v>
      </c>
      <c r="H865" s="48">
        <f>TRUNC(G865*F865,2)</f>
        <v>4.74</v>
      </c>
    </row>
    <row r="866" spans="1:8" x14ac:dyDescent="0.3">
      <c r="A866" s="166"/>
      <c r="B866" s="167" t="s">
        <v>5557</v>
      </c>
      <c r="C866" s="168">
        <v>12</v>
      </c>
      <c r="D866" s="169" t="s">
        <v>5613</v>
      </c>
      <c r="E866" s="170" t="s">
        <v>33</v>
      </c>
      <c r="F866" s="204">
        <v>0.38724433333333341</v>
      </c>
      <c r="G866" s="48">
        <v>17.36</v>
      </c>
      <c r="H866" s="48">
        <f>TRUNC(G866*F866,2)</f>
        <v>6.72</v>
      </c>
    </row>
    <row r="867" spans="1:8" x14ac:dyDescent="0.3">
      <c r="A867" s="166"/>
      <c r="B867" s="172" t="s">
        <v>5560</v>
      </c>
      <c r="C867" s="173"/>
      <c r="D867" s="173"/>
      <c r="E867" s="173"/>
      <c r="F867" s="205"/>
      <c r="G867" s="174"/>
      <c r="H867" s="175">
        <f>SUM(H865:H866)</f>
        <v>11.46</v>
      </c>
    </row>
    <row r="868" spans="1:8" ht="24" x14ac:dyDescent="0.3">
      <c r="A868" s="166"/>
      <c r="B868" s="167" t="s">
        <v>5619</v>
      </c>
      <c r="C868" s="190" t="s">
        <v>5799</v>
      </c>
      <c r="D868" s="169" t="s">
        <v>5800</v>
      </c>
      <c r="E868" s="170" t="s">
        <v>101</v>
      </c>
      <c r="F868" s="204">
        <v>1</v>
      </c>
      <c r="G868" s="48">
        <v>76.209999999999994</v>
      </c>
      <c r="H868" s="48">
        <f>TRUNC(G868*F868,2)</f>
        <v>76.209999999999994</v>
      </c>
    </row>
    <row r="869" spans="1:8" x14ac:dyDescent="0.3">
      <c r="A869" s="166"/>
      <c r="B869" s="172" t="s">
        <v>5565</v>
      </c>
      <c r="C869" s="173"/>
      <c r="D869" s="173"/>
      <c r="E869" s="173"/>
      <c r="F869" s="173"/>
      <c r="G869" s="174"/>
      <c r="H869" s="175">
        <f>SUM(H868)</f>
        <v>76.209999999999994</v>
      </c>
    </row>
  </sheetData>
  <printOptions horizontalCentered="1"/>
  <pageMargins left="0.39370078740157483" right="0.39370078740157483" top="0.39370078740157483" bottom="0.78740157480314965" header="0.31496062992125984" footer="0.3937007874015748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11</vt:i4>
      </vt:variant>
    </vt:vector>
  </HeadingPairs>
  <TitlesOfParts>
    <vt:vector size="20" baseType="lpstr">
      <vt:lpstr>Resumo</vt:lpstr>
      <vt:lpstr>Somatório</vt:lpstr>
      <vt:lpstr>Planilha</vt:lpstr>
      <vt:lpstr>Cronograma</vt:lpstr>
      <vt:lpstr>Relatório</vt:lpstr>
      <vt:lpstr>Parcela Maior Relevância</vt:lpstr>
      <vt:lpstr>BDI</vt:lpstr>
      <vt:lpstr>CPUs GOINFRA-SINAP</vt:lpstr>
      <vt:lpstr>CPU's</vt:lpstr>
      <vt:lpstr>BDI!Area_de_impressao</vt:lpstr>
      <vt:lpstr>'CPU''s'!Area_de_impressao</vt:lpstr>
      <vt:lpstr>Cronograma!Area_de_impressao</vt:lpstr>
      <vt:lpstr>'Parcela Maior Relevância'!Area_de_impressao</vt:lpstr>
      <vt:lpstr>Planilha!Area_de_impressao</vt:lpstr>
      <vt:lpstr>Relatório!Area_de_impressao</vt:lpstr>
      <vt:lpstr>Resumo!Area_de_impressao</vt:lpstr>
      <vt:lpstr>Somatório!Area_de_impressao</vt:lpstr>
      <vt:lpstr>'CPU''s'!Titulos_de_impressao</vt:lpstr>
      <vt:lpstr>Cronograma!Titulos_de_impressao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2024-04-16T01:17:52Z</dcterms:modified>
</cp:coreProperties>
</file>